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7.xml" ContentType="application/vnd.openxmlformats-officedocument.drawingml.chart+xml"/>
  <Override PartName="/xl/drawings/drawing10.xml" ContentType="application/vnd.openxmlformats-officedocument.drawingml.chartshapes+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charts/chart10.xml" ContentType="application/vnd.openxmlformats-officedocument.drawingml.chart+xml"/>
  <Override PartName="/xl/drawings/drawing14.xml" ContentType="application/vnd.openxmlformats-officedocument.drawingml.chartshapes+xml"/>
  <Override PartName="/xl/charts/chart11.xml" ContentType="application/vnd.openxmlformats-officedocument.drawingml.chart+xml"/>
  <Override PartName="/xl/drawings/drawing15.xml" ContentType="application/vnd.openxmlformats-officedocument.drawingml.chartshapes+xml"/>
  <Override PartName="/xl/charts/chart1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13.xml" ContentType="application/vnd.openxmlformats-officedocument.drawingml.chart+xml"/>
  <Override PartName="/xl/drawings/drawing18.xml" ContentType="application/vnd.openxmlformats-officedocument.drawingml.chartshapes+xml"/>
  <Override PartName="/xl/charts/chart14.xml" ContentType="application/vnd.openxmlformats-officedocument.drawingml.chart+xml"/>
  <Override PartName="/xl/drawings/drawing19.xml" ContentType="application/vnd.openxmlformats-officedocument.drawingml.chartshapes+xml"/>
  <Override PartName="/xl/charts/chart15.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6.xml" ContentType="application/vnd.openxmlformats-officedocument.drawingml.chart+xml"/>
  <Override PartName="/xl/drawings/drawing22.xml" ContentType="application/vnd.openxmlformats-officedocument.drawingml.chartshapes+xml"/>
  <Override PartName="/xl/charts/chart17.xml" ContentType="application/vnd.openxmlformats-officedocument.drawingml.chart+xml"/>
  <Override PartName="/xl/drawings/drawing23.xml" ContentType="application/vnd.openxmlformats-officedocument.drawingml.chartshapes+xml"/>
  <Override PartName="/xl/charts/chart18.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9.xml" ContentType="application/vnd.openxmlformats-officedocument.drawingml.chart+xml"/>
  <Override PartName="/xl/drawings/drawing26.xml" ContentType="application/vnd.openxmlformats-officedocument.drawingml.chartshapes+xml"/>
  <Override PartName="/xl/charts/chart20.xml" ContentType="application/vnd.openxmlformats-officedocument.drawingml.chart+xml"/>
  <Override PartName="/xl/drawings/drawing2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mc:AlternateContent xmlns:mc="http://schemas.openxmlformats.org/markup-compatibility/2006">
    <mc:Choice Requires="x15">
      <x15ac:absPath xmlns:x15ac="http://schemas.microsoft.com/office/spreadsheetml/2010/11/ac" url="D:\Users\JIselin\Box Sync\Illinois Alcohol Taxes and Drunk Driving\Results\Synth Run 06.12.2017\"/>
    </mc:Choice>
  </mc:AlternateContent>
  <bookViews>
    <workbookView xWindow="240" yWindow="465" windowWidth="21660" windowHeight="13965" firstSheet="11" activeTab="14"/>
  </bookViews>
  <sheets>
    <sheet name="READ ME" sheetId="2" r:id="rId1"/>
    <sheet name="All Lags - Data" sheetId="14" r:id="rId2"/>
    <sheet name="Original - Data" sheetId="15" r:id="rId3"/>
    <sheet name="Variable Weights - Data" sheetId="17" r:id="rId4"/>
    <sheet name="Placebo - Data" sheetId="1" r:id="rId5"/>
    <sheet name="Placebo Lags - Data" sheetId="23" r:id="rId6"/>
    <sheet name="Lag Test - Data" sheetId="18" r:id="rId7"/>
    <sheet name="Pre-Treatment Test - Data" sheetId="19" r:id="rId8"/>
    <sheet name="Leave-One-Out - Data" sheetId="22" r:id="rId9"/>
    <sheet name="All Lags Figure" sheetId="12" r:id="rId10"/>
    <sheet name="Original Figures" sheetId="16" r:id="rId11"/>
    <sheet name="Placebo Figure" sheetId="3" r:id="rId12"/>
    <sheet name="Placebo Lags Figure" sheetId="26" r:id="rId13"/>
    <sheet name="Lag Test" sheetId="9" r:id="rId14"/>
    <sheet name="Pre-Treatment Test" sheetId="20" r:id="rId15"/>
    <sheet name="Leave-One_Out Test" sheetId="25" r:id="rId16"/>
    <sheet name="States" sheetId="8" r:id="rId17"/>
  </sheets>
  <calcPr calcId="171027"/>
</workbook>
</file>

<file path=xl/calcChain.xml><?xml version="1.0" encoding="utf-8"?>
<calcChain xmlns="http://schemas.openxmlformats.org/spreadsheetml/2006/main">
  <c r="D52" i="8" l="1"/>
  <c r="D51" i="8"/>
  <c r="D50" i="8"/>
  <c r="D49" i="8"/>
  <c r="D48" i="8"/>
  <c r="D47" i="8"/>
  <c r="D46" i="8"/>
  <c r="D45" i="8"/>
  <c r="D44" i="8"/>
  <c r="D43" i="8"/>
  <c r="D42" i="8"/>
  <c r="D41" i="8"/>
  <c r="D40" i="8"/>
  <c r="D39" i="8"/>
  <c r="D38" i="8"/>
  <c r="D37" i="8"/>
  <c r="D36" i="8"/>
  <c r="D35" i="8"/>
  <c r="D34" i="8"/>
  <c r="D33" i="8"/>
  <c r="D32" i="8"/>
  <c r="D31" i="8"/>
  <c r="D30" i="8"/>
  <c r="D29" i="8"/>
  <c r="Y12" i="16" s="1"/>
  <c r="D28" i="8"/>
  <c r="D27" i="8"/>
  <c r="D26" i="8"/>
  <c r="D25" i="8"/>
  <c r="D24" i="8"/>
  <c r="D23" i="8"/>
  <c r="D22" i="8"/>
  <c r="D21" i="8"/>
  <c r="D20" i="8"/>
  <c r="D19" i="8"/>
  <c r="D18" i="8"/>
  <c r="D17" i="8"/>
  <c r="D16" i="8"/>
  <c r="D15" i="8"/>
  <c r="D14" i="8"/>
  <c r="D13" i="8"/>
  <c r="D12" i="8"/>
  <c r="D11" i="8"/>
  <c r="D10" i="8"/>
  <c r="D9" i="8"/>
  <c r="D8" i="8"/>
  <c r="D7" i="8"/>
  <c r="D6" i="8"/>
  <c r="D5" i="8"/>
  <c r="D4" i="8"/>
  <c r="D3" i="8"/>
  <c r="D2" i="8"/>
  <c r="BL36" i="25"/>
  <c r="BK36" i="25"/>
  <c r="BI36" i="25"/>
  <c r="BF36" i="25"/>
  <c r="BE36" i="25"/>
  <c r="BD36" i="25"/>
  <c r="AX36" i="25"/>
  <c r="AW36" i="25"/>
  <c r="AV36" i="25"/>
  <c r="AU36" i="25"/>
  <c r="AS36" i="25"/>
  <c r="AP36" i="25"/>
  <c r="AM36" i="25"/>
  <c r="AK36" i="25"/>
  <c r="AH36" i="25"/>
  <c r="AG36" i="25"/>
  <c r="AF36" i="25"/>
  <c r="AE36" i="25"/>
  <c r="Y36" i="25"/>
  <c r="X36" i="25"/>
  <c r="W36" i="25"/>
  <c r="U36" i="25"/>
  <c r="R36" i="25"/>
  <c r="Q36" i="25"/>
  <c r="P36" i="25"/>
  <c r="BM36" i="25" s="1"/>
  <c r="BP35" i="25"/>
  <c r="BN35" i="25"/>
  <c r="BK35" i="25"/>
  <c r="BJ35" i="25"/>
  <c r="BI35" i="25"/>
  <c r="BH35" i="25"/>
  <c r="BF35" i="25"/>
  <c r="BC35" i="25"/>
  <c r="BB35" i="25"/>
  <c r="BA35" i="25"/>
  <c r="AZ35" i="25"/>
  <c r="AX35" i="25"/>
  <c r="AU35" i="25"/>
  <c r="AT35" i="25"/>
  <c r="AS35" i="25"/>
  <c r="AR35" i="25"/>
  <c r="AP35" i="25"/>
  <c r="AM35" i="25"/>
  <c r="AL35" i="25"/>
  <c r="AK35" i="25"/>
  <c r="AJ35" i="25"/>
  <c r="AH35" i="25"/>
  <c r="AE35" i="25"/>
  <c r="AD35" i="25"/>
  <c r="AC35" i="25"/>
  <c r="AB35" i="25"/>
  <c r="Z35" i="25"/>
  <c r="W35" i="25"/>
  <c r="V35" i="25"/>
  <c r="U35" i="25"/>
  <c r="T35" i="25"/>
  <c r="R35" i="25"/>
  <c r="P35" i="25"/>
  <c r="BO35" i="25" s="1"/>
  <c r="BP34" i="25"/>
  <c r="BO34" i="25"/>
  <c r="BN34" i="25"/>
  <c r="BM34" i="25"/>
  <c r="BK34" i="25"/>
  <c r="BI34" i="25"/>
  <c r="BH34" i="25"/>
  <c r="BG34" i="25"/>
  <c r="BF34" i="25"/>
  <c r="BE34" i="25"/>
  <c r="BC34" i="25"/>
  <c r="BA34" i="25"/>
  <c r="AZ34" i="25"/>
  <c r="AY34" i="25"/>
  <c r="AX34" i="25"/>
  <c r="AW34" i="25"/>
  <c r="AU34" i="25"/>
  <c r="AS34" i="25"/>
  <c r="AR34" i="25"/>
  <c r="AQ34" i="25"/>
  <c r="AP34" i="25"/>
  <c r="AO34" i="25"/>
  <c r="AM34" i="25"/>
  <c r="AK34" i="25"/>
  <c r="AJ34" i="25"/>
  <c r="AI34" i="25"/>
  <c r="AH34" i="25"/>
  <c r="AG34" i="25"/>
  <c r="AE34" i="25"/>
  <c r="AC34" i="25"/>
  <c r="AB34" i="25"/>
  <c r="AA34" i="25"/>
  <c r="Z34" i="25"/>
  <c r="Y34" i="25"/>
  <c r="W34" i="25"/>
  <c r="U34" i="25"/>
  <c r="T34" i="25"/>
  <c r="S34" i="25"/>
  <c r="R34" i="25"/>
  <c r="Q34" i="25"/>
  <c r="P34" i="25"/>
  <c r="BL34" i="25" s="1"/>
  <c r="BP33" i="25"/>
  <c r="BN33" i="25"/>
  <c r="Z33" i="25"/>
  <c r="Y33" i="25"/>
  <c r="P33" i="25"/>
  <c r="BP32" i="25"/>
  <c r="BO32" i="25"/>
  <c r="BM32" i="25"/>
  <c r="BK32" i="25"/>
  <c r="BJ32" i="25"/>
  <c r="BI32" i="25"/>
  <c r="BH32" i="25"/>
  <c r="BG32" i="25"/>
  <c r="BE32" i="25"/>
  <c r="BC32" i="25"/>
  <c r="BB32" i="25"/>
  <c r="BA32" i="25"/>
  <c r="AZ32" i="25"/>
  <c r="AY32" i="25"/>
  <c r="AW32" i="25"/>
  <c r="AU32" i="25"/>
  <c r="AT32" i="25"/>
  <c r="AS32" i="25"/>
  <c r="AR32" i="25"/>
  <c r="AQ32" i="25"/>
  <c r="AO32" i="25"/>
  <c r="AM32" i="25"/>
  <c r="AL32" i="25"/>
  <c r="AK32" i="25"/>
  <c r="AJ32" i="25"/>
  <c r="AI32" i="25"/>
  <c r="AG32" i="25"/>
  <c r="AE32" i="25"/>
  <c r="AD32" i="25"/>
  <c r="AC32" i="25"/>
  <c r="AB32" i="25"/>
  <c r="AA32" i="25"/>
  <c r="Z32" i="25"/>
  <c r="Y32" i="25"/>
  <c r="W32" i="25"/>
  <c r="V32" i="25"/>
  <c r="U32" i="25"/>
  <c r="T32" i="25"/>
  <c r="S32" i="25"/>
  <c r="R32" i="25"/>
  <c r="Q32" i="25"/>
  <c r="P32" i="25"/>
  <c r="BN32" i="25" s="1"/>
  <c r="BH31" i="25"/>
  <c r="BF31" i="25"/>
  <c r="AZ31" i="25"/>
  <c r="AY31" i="25"/>
  <c r="AR31" i="25"/>
  <c r="AM31" i="25"/>
  <c r="AI31" i="25"/>
  <c r="AD31" i="25"/>
  <c r="Z31" i="25"/>
  <c r="X31" i="25"/>
  <c r="P31" i="25"/>
  <c r="BE31" i="25" s="1"/>
  <c r="BP30" i="25"/>
  <c r="BO30" i="25"/>
  <c r="BM30" i="25"/>
  <c r="BL30" i="25"/>
  <c r="BI30" i="25"/>
  <c r="BH30" i="25"/>
  <c r="BG30" i="25"/>
  <c r="BE30" i="25"/>
  <c r="BD30" i="25"/>
  <c r="BC30" i="25"/>
  <c r="AZ30" i="25"/>
  <c r="AY30" i="25"/>
  <c r="AW30" i="25"/>
  <c r="AV30" i="25"/>
  <c r="AU30" i="25"/>
  <c r="AT30" i="25"/>
  <c r="AQ30" i="25"/>
  <c r="AO30" i="25"/>
  <c r="AN30" i="25"/>
  <c r="AM30" i="25"/>
  <c r="AL30" i="25"/>
  <c r="AK30" i="25"/>
  <c r="AG30" i="25"/>
  <c r="AF30" i="25"/>
  <c r="AE30" i="25"/>
  <c r="AD30" i="25"/>
  <c r="AC30" i="25"/>
  <c r="AB30" i="25"/>
  <c r="X30" i="25"/>
  <c r="W30" i="25"/>
  <c r="V30" i="25"/>
  <c r="U30" i="25"/>
  <c r="T30" i="25"/>
  <c r="S30" i="25"/>
  <c r="P30" i="25"/>
  <c r="BP29" i="25"/>
  <c r="BO29" i="25"/>
  <c r="BN29" i="25"/>
  <c r="BM29" i="25"/>
  <c r="BL29" i="25"/>
  <c r="BJ29" i="25"/>
  <c r="BH29" i="25"/>
  <c r="BG29" i="25"/>
  <c r="BF29" i="25"/>
  <c r="BE29" i="25"/>
  <c r="BD29" i="25"/>
  <c r="BB29" i="25"/>
  <c r="BA29" i="25"/>
  <c r="AY29" i="25"/>
  <c r="AX29" i="25"/>
  <c r="AW29" i="25"/>
  <c r="AV29" i="25"/>
  <c r="AT29" i="25"/>
  <c r="AS29" i="25"/>
  <c r="AR29" i="25"/>
  <c r="AP29" i="25"/>
  <c r="AO29" i="25"/>
  <c r="AN29" i="25"/>
  <c r="AL29" i="25"/>
  <c r="AK29" i="25"/>
  <c r="AJ29" i="25"/>
  <c r="AI29" i="25"/>
  <c r="AG29" i="25"/>
  <c r="AF29" i="25"/>
  <c r="AD29" i="25"/>
  <c r="AC29" i="25"/>
  <c r="AB29" i="25"/>
  <c r="AA29" i="25"/>
  <c r="Z29" i="25"/>
  <c r="X29" i="25"/>
  <c r="V29" i="25"/>
  <c r="U29" i="25"/>
  <c r="T29" i="25"/>
  <c r="S29" i="25"/>
  <c r="R29" i="25"/>
  <c r="Q29" i="25"/>
  <c r="P29" i="25"/>
  <c r="BL28" i="25"/>
  <c r="BI28" i="25"/>
  <c r="BD28" i="25"/>
  <c r="BC28" i="25"/>
  <c r="AV28" i="25"/>
  <c r="AU28" i="25"/>
  <c r="AT28" i="25"/>
  <c r="AP28" i="25"/>
  <c r="AH28" i="25"/>
  <c r="AG28" i="25"/>
  <c r="AD28" i="25"/>
  <c r="AA28" i="25"/>
  <c r="Y28" i="25"/>
  <c r="S28" i="25"/>
  <c r="R28" i="25"/>
  <c r="P28" i="25"/>
  <c r="BP27" i="25"/>
  <c r="BL27" i="25"/>
  <c r="BK27" i="25"/>
  <c r="BJ27" i="25"/>
  <c r="BG27" i="25"/>
  <c r="BC27" i="25"/>
  <c r="BB27" i="25"/>
  <c r="BA27" i="25"/>
  <c r="AY27" i="25"/>
  <c r="AX27" i="25"/>
  <c r="AT27" i="25"/>
  <c r="AR27" i="25"/>
  <c r="AP27" i="25"/>
  <c r="AN27" i="25"/>
  <c r="AK27" i="25"/>
  <c r="AJ27" i="25"/>
  <c r="AI27" i="25"/>
  <c r="AF27" i="25"/>
  <c r="AB27" i="25"/>
  <c r="AA27" i="25"/>
  <c r="Z27" i="25"/>
  <c r="W27" i="25"/>
  <c r="V27" i="25"/>
  <c r="S27" i="25"/>
  <c r="R27" i="25"/>
  <c r="P27" i="25"/>
  <c r="BH26" i="25"/>
  <c r="BF26" i="25"/>
  <c r="AM26" i="25"/>
  <c r="AI26" i="25"/>
  <c r="X26" i="25"/>
  <c r="U26" i="25"/>
  <c r="P26" i="25"/>
  <c r="BK26" i="25" s="1"/>
  <c r="BP25" i="25"/>
  <c r="BN25" i="25"/>
  <c r="BM25" i="25"/>
  <c r="BL25" i="25"/>
  <c r="BI25" i="25"/>
  <c r="BH25" i="25"/>
  <c r="BF25" i="25"/>
  <c r="BE25" i="25"/>
  <c r="BD25" i="25"/>
  <c r="BC25" i="25"/>
  <c r="AZ25" i="25"/>
  <c r="AX25" i="25"/>
  <c r="AW25" i="25"/>
  <c r="AV25" i="25"/>
  <c r="AU25" i="25"/>
  <c r="AT25" i="25"/>
  <c r="AP25" i="25"/>
  <c r="AO25" i="25"/>
  <c r="AN25" i="25"/>
  <c r="AM25" i="25"/>
  <c r="AL25" i="25"/>
  <c r="AK25" i="25"/>
  <c r="AG25" i="25"/>
  <c r="AF25" i="25"/>
  <c r="AE25" i="25"/>
  <c r="AD25" i="25"/>
  <c r="AC25" i="25"/>
  <c r="AB25" i="25"/>
  <c r="X25" i="25"/>
  <c r="W25" i="25"/>
  <c r="V25" i="25"/>
  <c r="U25" i="25"/>
  <c r="T25" i="25"/>
  <c r="R25" i="25"/>
  <c r="P25" i="25"/>
  <c r="BP24" i="25"/>
  <c r="BO24" i="25"/>
  <c r="BN24" i="25"/>
  <c r="BM24" i="25"/>
  <c r="BK24" i="25"/>
  <c r="BJ24" i="25"/>
  <c r="BH24" i="25"/>
  <c r="BG24" i="25"/>
  <c r="BF24" i="25"/>
  <c r="BE24" i="25"/>
  <c r="BC24" i="25"/>
  <c r="BB24" i="25"/>
  <c r="BA24" i="25"/>
  <c r="AY24" i="25"/>
  <c r="AX24" i="25"/>
  <c r="AW24" i="25"/>
  <c r="AU24" i="25"/>
  <c r="AT24" i="25"/>
  <c r="AS24" i="25"/>
  <c r="AR24" i="25"/>
  <c r="AP24" i="25"/>
  <c r="AO24" i="25"/>
  <c r="AM24" i="25"/>
  <c r="AL24" i="25"/>
  <c r="AK24" i="25"/>
  <c r="AJ24" i="25"/>
  <c r="AI24" i="25"/>
  <c r="AG24" i="25"/>
  <c r="AE24" i="25"/>
  <c r="AD24" i="25"/>
  <c r="AC24" i="25"/>
  <c r="AB24" i="25"/>
  <c r="AA24" i="25"/>
  <c r="Z24" i="25"/>
  <c r="W24" i="25"/>
  <c r="V24" i="25"/>
  <c r="U24" i="25"/>
  <c r="T24" i="25"/>
  <c r="S24" i="25"/>
  <c r="R24" i="25"/>
  <c r="Q24" i="25"/>
  <c r="P24" i="25"/>
  <c r="BO23" i="25"/>
  <c r="BL23" i="25"/>
  <c r="BG23" i="25"/>
  <c r="BF23" i="25"/>
  <c r="AW23" i="25"/>
  <c r="AU23" i="25"/>
  <c r="AP23" i="25"/>
  <c r="AI23" i="25"/>
  <c r="AG23" i="25"/>
  <c r="AA23" i="25"/>
  <c r="Y23" i="25"/>
  <c r="Q23" i="25"/>
  <c r="P23" i="25"/>
  <c r="BL22" i="25"/>
  <c r="BH22" i="25"/>
  <c r="AU22" i="25"/>
  <c r="AT22" i="25"/>
  <c r="AK22" i="25"/>
  <c r="AE22" i="25"/>
  <c r="U22" i="25"/>
  <c r="P22" i="25"/>
  <c r="BL21" i="25"/>
  <c r="BE21" i="25"/>
  <c r="AJ21" i="25"/>
  <c r="AG21" i="25"/>
  <c r="P21" i="25"/>
  <c r="BL20" i="25"/>
  <c r="AU20" i="25"/>
  <c r="AO20" i="25"/>
  <c r="AE20" i="25"/>
  <c r="P20" i="25"/>
  <c r="BP19" i="25"/>
  <c r="BO19" i="25"/>
  <c r="BN19" i="25"/>
  <c r="BK19" i="25"/>
  <c r="BJ19" i="25"/>
  <c r="BI19" i="25"/>
  <c r="BH19" i="25"/>
  <c r="BG19" i="25"/>
  <c r="BF19" i="25"/>
  <c r="BC19" i="25"/>
  <c r="BB19" i="25"/>
  <c r="BA19" i="25"/>
  <c r="AZ19" i="25"/>
  <c r="AY19" i="25"/>
  <c r="AX19" i="25"/>
  <c r="AU19" i="25"/>
  <c r="AT19" i="25"/>
  <c r="AS19" i="25"/>
  <c r="AR19" i="25"/>
  <c r="AQ19" i="25"/>
  <c r="AP19" i="25"/>
  <c r="AM19" i="25"/>
  <c r="AL19" i="25"/>
  <c r="AK19" i="25"/>
  <c r="AJ19" i="25"/>
  <c r="AI19" i="25"/>
  <c r="AH19" i="25"/>
  <c r="AE19" i="25"/>
  <c r="AD19" i="25"/>
  <c r="AC19" i="25"/>
  <c r="AB19" i="25"/>
  <c r="AA19" i="25"/>
  <c r="Z19" i="25"/>
  <c r="W19" i="25"/>
  <c r="V19" i="25"/>
  <c r="U19" i="25"/>
  <c r="T19" i="25"/>
  <c r="S19" i="25"/>
  <c r="R19" i="25"/>
  <c r="P19" i="25"/>
  <c r="BM19" i="25" s="1"/>
  <c r="BF18" i="25"/>
  <c r="P18" i="25"/>
  <c r="BH17" i="25"/>
  <c r="BD17" i="25"/>
  <c r="BB17" i="25"/>
  <c r="BA17" i="25"/>
  <c r="AS17" i="25"/>
  <c r="AN17" i="25"/>
  <c r="AL17" i="25"/>
  <c r="AE17" i="25"/>
  <c r="AD17" i="25"/>
  <c r="Z17" i="25"/>
  <c r="V17" i="25"/>
  <c r="Q17" i="25"/>
  <c r="P17" i="25"/>
  <c r="BP16" i="25"/>
  <c r="BO16" i="25"/>
  <c r="BN16" i="25"/>
  <c r="BM16" i="25"/>
  <c r="BK16" i="25"/>
  <c r="BJ16" i="25"/>
  <c r="BI16" i="25"/>
  <c r="BH16" i="25"/>
  <c r="BG16" i="25"/>
  <c r="BF16" i="25"/>
  <c r="BE16" i="25"/>
  <c r="BC16" i="25"/>
  <c r="BB16" i="25"/>
  <c r="BA16" i="25"/>
  <c r="AZ16" i="25"/>
  <c r="AY16" i="25"/>
  <c r="AX16" i="25"/>
  <c r="AW16" i="25"/>
  <c r="AU16" i="25"/>
  <c r="AT16" i="25"/>
  <c r="AS16" i="25"/>
  <c r="AR16" i="25"/>
  <c r="AQ16" i="25"/>
  <c r="AP16" i="25"/>
  <c r="AO16" i="25"/>
  <c r="AM16" i="25"/>
  <c r="AL16" i="25"/>
  <c r="AK16" i="25"/>
  <c r="AJ16" i="25"/>
  <c r="AI16" i="25"/>
  <c r="AH16" i="25"/>
  <c r="AG16" i="25"/>
  <c r="AE16" i="25"/>
  <c r="AD16" i="25"/>
  <c r="AC16" i="25"/>
  <c r="AB16" i="25"/>
  <c r="AA16" i="25"/>
  <c r="Z16" i="25"/>
  <c r="Y16" i="25"/>
  <c r="W16" i="25"/>
  <c r="V16" i="25"/>
  <c r="U16" i="25"/>
  <c r="T16" i="25"/>
  <c r="S16" i="25"/>
  <c r="R16" i="25"/>
  <c r="Q16" i="25"/>
  <c r="P16" i="25"/>
  <c r="BL16" i="25" s="1"/>
  <c r="BP15" i="25"/>
  <c r="BM15" i="25"/>
  <c r="BL15" i="25"/>
  <c r="BK15" i="25"/>
  <c r="BH15" i="25"/>
  <c r="BG15" i="25"/>
  <c r="BD15" i="25"/>
  <c r="BC15" i="25"/>
  <c r="BB15" i="25"/>
  <c r="AY15" i="25"/>
  <c r="AX15" i="25"/>
  <c r="AW15" i="25"/>
  <c r="AU15" i="25"/>
  <c r="AT15" i="25"/>
  <c r="AR15" i="25"/>
  <c r="AP15" i="25"/>
  <c r="AO15" i="25"/>
  <c r="AN15" i="25"/>
  <c r="AL15" i="25"/>
  <c r="AJ15" i="25"/>
  <c r="AI15" i="25"/>
  <c r="AG15" i="25"/>
  <c r="AF15" i="25"/>
  <c r="AE15" i="25"/>
  <c r="AB15" i="25"/>
  <c r="AA15" i="25"/>
  <c r="Z15" i="25"/>
  <c r="X15" i="25"/>
  <c r="W15" i="25"/>
  <c r="V15" i="25"/>
  <c r="S15" i="25"/>
  <c r="R15" i="25"/>
  <c r="Q15" i="25"/>
  <c r="P15" i="25"/>
  <c r="BO15" i="25" s="1"/>
  <c r="BP14" i="25"/>
  <c r="BO14" i="25"/>
  <c r="BK14" i="25"/>
  <c r="BG14" i="25"/>
  <c r="BE14" i="25"/>
  <c r="BA14" i="25"/>
  <c r="AZ14" i="25"/>
  <c r="AW14" i="25"/>
  <c r="AR14" i="25"/>
  <c r="AQ14" i="25"/>
  <c r="AM14" i="25"/>
  <c r="AJ14" i="25"/>
  <c r="AI14" i="25"/>
  <c r="AD14" i="25"/>
  <c r="AA14" i="25"/>
  <c r="X14" i="25"/>
  <c r="V14" i="25"/>
  <c r="U14" i="25"/>
  <c r="P14" i="25"/>
  <c r="BB14" i="25" s="1"/>
  <c r="P13" i="25"/>
  <c r="AL13" i="25" s="1"/>
  <c r="BO12" i="25"/>
  <c r="BN12" i="25"/>
  <c r="BL12" i="25"/>
  <c r="BK12" i="25"/>
  <c r="BG12" i="25"/>
  <c r="BF12" i="25"/>
  <c r="BE12" i="25"/>
  <c r="BC12" i="25"/>
  <c r="BB12" i="25"/>
  <c r="AX12" i="25"/>
  <c r="AW12" i="25"/>
  <c r="AV12" i="25"/>
  <c r="AT12" i="25"/>
  <c r="AS12" i="25"/>
  <c r="AO12" i="25"/>
  <c r="AN12" i="25"/>
  <c r="AM12" i="25"/>
  <c r="AK12" i="25"/>
  <c r="AI12" i="25"/>
  <c r="AF12" i="25"/>
  <c r="AE12" i="25"/>
  <c r="AD12" i="25"/>
  <c r="AA12" i="25"/>
  <c r="Z12" i="25"/>
  <c r="W12" i="25"/>
  <c r="V12" i="25"/>
  <c r="U12" i="25"/>
  <c r="R12" i="25"/>
  <c r="Q12" i="25"/>
  <c r="P12" i="25"/>
  <c r="BI12" i="25" s="1"/>
  <c r="BO11" i="25"/>
  <c r="BN11" i="25"/>
  <c r="BL11" i="25"/>
  <c r="BF11" i="25"/>
  <c r="BD11" i="25"/>
  <c r="BA11" i="25"/>
  <c r="AZ11" i="25"/>
  <c r="AV11" i="25"/>
  <c r="AR11" i="25"/>
  <c r="AQ11" i="25"/>
  <c r="AL11" i="25"/>
  <c r="AK11" i="25"/>
  <c r="AI11" i="25"/>
  <c r="AC11" i="25"/>
  <c r="AB11" i="25"/>
  <c r="X11" i="25"/>
  <c r="U11" i="25"/>
  <c r="T11" i="25"/>
  <c r="P11" i="25"/>
  <c r="BC11" i="25" s="1"/>
  <c r="BP10" i="25"/>
  <c r="BO10" i="25"/>
  <c r="BM10" i="25"/>
  <c r="BL10" i="25"/>
  <c r="BK10" i="25"/>
  <c r="BH10" i="25"/>
  <c r="BG10" i="25"/>
  <c r="BF10" i="25"/>
  <c r="BD10" i="25"/>
  <c r="BC10" i="25"/>
  <c r="BA10" i="25"/>
  <c r="AY10" i="25"/>
  <c r="AX10" i="25"/>
  <c r="AW10" i="25"/>
  <c r="AU10" i="25"/>
  <c r="AS10" i="25"/>
  <c r="AR10" i="25"/>
  <c r="AP10" i="25"/>
  <c r="AO10" i="25"/>
  <c r="AN10" i="25"/>
  <c r="AK10" i="25"/>
  <c r="AJ10" i="25"/>
  <c r="AI10" i="25"/>
  <c r="AG10" i="25"/>
  <c r="AF10" i="25"/>
  <c r="AE10" i="25"/>
  <c r="AB10" i="25"/>
  <c r="AA10" i="25"/>
  <c r="Z10" i="25"/>
  <c r="X10" i="25"/>
  <c r="W10" i="25"/>
  <c r="U10" i="25"/>
  <c r="S10" i="25"/>
  <c r="R10" i="25"/>
  <c r="Q10" i="25"/>
  <c r="P10" i="25"/>
  <c r="BN10" i="25" s="1"/>
  <c r="BP9" i="25"/>
  <c r="BN9" i="25"/>
  <c r="BK9" i="25"/>
  <c r="BJ9" i="25"/>
  <c r="BI9" i="25"/>
  <c r="BE9" i="25"/>
  <c r="BD9" i="25"/>
  <c r="BB9" i="25"/>
  <c r="AZ9" i="25"/>
  <c r="AW9" i="25"/>
  <c r="AV9" i="25"/>
  <c r="AS9" i="25"/>
  <c r="AR9" i="25"/>
  <c r="AP9" i="25"/>
  <c r="AM9" i="25"/>
  <c r="AL9" i="25"/>
  <c r="AJ9" i="25"/>
  <c r="AH9" i="25"/>
  <c r="AG9" i="25"/>
  <c r="AE9" i="25"/>
  <c r="AD9" i="25"/>
  <c r="Z9" i="25"/>
  <c r="Y9" i="25"/>
  <c r="X9" i="25"/>
  <c r="V9" i="25"/>
  <c r="U9" i="25"/>
  <c r="T9" i="25"/>
  <c r="Q9" i="25"/>
  <c r="P9" i="25"/>
  <c r="BF9" i="25" s="1"/>
  <c r="BP8" i="25"/>
  <c r="BO8" i="25"/>
  <c r="BN8" i="25"/>
  <c r="BM8" i="25"/>
  <c r="BK8" i="25"/>
  <c r="BJ8" i="25"/>
  <c r="BI8" i="25"/>
  <c r="BH8" i="25"/>
  <c r="BG8" i="25"/>
  <c r="BF8" i="25"/>
  <c r="BE8" i="25"/>
  <c r="BC8" i="25"/>
  <c r="BB8" i="25"/>
  <c r="BA8" i="25"/>
  <c r="AZ8" i="25"/>
  <c r="AY8" i="25"/>
  <c r="AX8" i="25"/>
  <c r="AW8" i="25"/>
  <c r="AU8" i="25"/>
  <c r="AT8" i="25"/>
  <c r="AS8" i="25"/>
  <c r="AR8" i="25"/>
  <c r="AQ8" i="25"/>
  <c r="AP8" i="25"/>
  <c r="AO8" i="25"/>
  <c r="AM8" i="25"/>
  <c r="AL8" i="25"/>
  <c r="AK8" i="25"/>
  <c r="AJ8" i="25"/>
  <c r="AI8" i="25"/>
  <c r="AH8" i="25"/>
  <c r="AG8" i="25"/>
  <c r="AE8" i="25"/>
  <c r="AD8" i="25"/>
  <c r="AC8" i="25"/>
  <c r="AB8" i="25"/>
  <c r="AA8" i="25"/>
  <c r="Z8" i="25"/>
  <c r="Y8" i="25"/>
  <c r="W8" i="25"/>
  <c r="V8" i="25"/>
  <c r="U8" i="25"/>
  <c r="T8" i="25"/>
  <c r="S8" i="25"/>
  <c r="R8" i="25"/>
  <c r="Q8" i="25"/>
  <c r="P8" i="25"/>
  <c r="BL8" i="25" s="1"/>
  <c r="BL7" i="25"/>
  <c r="AY7" i="25"/>
  <c r="AV7" i="25"/>
  <c r="AB7" i="25"/>
  <c r="AA7" i="25"/>
  <c r="S7" i="25"/>
  <c r="P7" i="25"/>
  <c r="AO7" i="25" s="1"/>
  <c r="BN6" i="25"/>
  <c r="BM6" i="25"/>
  <c r="BK6" i="25"/>
  <c r="BH6" i="25"/>
  <c r="BE6" i="25"/>
  <c r="AZ6" i="25"/>
  <c r="AY6" i="25"/>
  <c r="AV6" i="25"/>
  <c r="AR6" i="25"/>
  <c r="AQ6" i="25"/>
  <c r="AM6" i="25"/>
  <c r="AK6" i="25"/>
  <c r="AH6" i="25"/>
  <c r="AC6" i="25"/>
  <c r="AB6" i="25"/>
  <c r="Y6" i="25"/>
  <c r="X6" i="25"/>
  <c r="T6" i="25"/>
  <c r="S6" i="25"/>
  <c r="P6" i="25"/>
  <c r="BP5" i="25"/>
  <c r="BM5" i="25"/>
  <c r="BL5" i="25"/>
  <c r="BK5" i="25"/>
  <c r="BI5" i="25"/>
  <c r="BH5" i="25"/>
  <c r="BF5" i="25"/>
  <c r="BD5" i="25"/>
  <c r="BC5" i="25"/>
  <c r="BB5" i="25"/>
  <c r="AZ5" i="25"/>
  <c r="AX5" i="25"/>
  <c r="AW5" i="25"/>
  <c r="AU5" i="25"/>
  <c r="AT5" i="25"/>
  <c r="AS5" i="25"/>
  <c r="AP5" i="25"/>
  <c r="AO5" i="25"/>
  <c r="AN5" i="25"/>
  <c r="AL5" i="25"/>
  <c r="AK5" i="25"/>
  <c r="AJ5" i="25"/>
  <c r="AG5" i="25"/>
  <c r="AF5" i="25"/>
  <c r="AE5" i="25"/>
  <c r="AC5" i="25"/>
  <c r="AB5" i="25"/>
  <c r="Z5" i="25"/>
  <c r="X5" i="25"/>
  <c r="W5" i="25"/>
  <c r="V5" i="25"/>
  <c r="T5" i="25"/>
  <c r="R5" i="25"/>
  <c r="Q5" i="25"/>
  <c r="P5" i="25"/>
  <c r="BP4" i="25"/>
  <c r="BO4" i="25"/>
  <c r="BN4" i="25"/>
  <c r="BM4" i="25"/>
  <c r="BK4" i="25"/>
  <c r="BJ4" i="25"/>
  <c r="BI4" i="25"/>
  <c r="BH4" i="25"/>
  <c r="BG4" i="25"/>
  <c r="BF4" i="25"/>
  <c r="BE4" i="25"/>
  <c r="BC4" i="25"/>
  <c r="BB4" i="25"/>
  <c r="BA4" i="25"/>
  <c r="AZ4" i="25"/>
  <c r="AY4" i="25"/>
  <c r="AX4" i="25"/>
  <c r="AW4" i="25"/>
  <c r="AU4" i="25"/>
  <c r="AT4" i="25"/>
  <c r="AS4" i="25"/>
  <c r="AR4" i="25"/>
  <c r="AQ4" i="25"/>
  <c r="AP4" i="25"/>
  <c r="AO4" i="25"/>
  <c r="AM4" i="25"/>
  <c r="AL4" i="25"/>
  <c r="AK4" i="25"/>
  <c r="AJ4" i="25"/>
  <c r="AI4" i="25"/>
  <c r="AH4" i="25"/>
  <c r="AG4" i="25"/>
  <c r="AE4" i="25"/>
  <c r="AD4" i="25"/>
  <c r="AC4" i="25"/>
  <c r="AB4" i="25"/>
  <c r="AA4" i="25"/>
  <c r="Z4" i="25"/>
  <c r="Y4" i="25"/>
  <c r="W4" i="25"/>
  <c r="V4" i="25"/>
  <c r="U4" i="25"/>
  <c r="T4" i="25"/>
  <c r="S4" i="25"/>
  <c r="R4" i="25"/>
  <c r="Q4" i="25"/>
  <c r="P4" i="25"/>
  <c r="BL4" i="25" s="1"/>
  <c r="BO3" i="25"/>
  <c r="BN3" i="25"/>
  <c r="BM3" i="25"/>
  <c r="BJ3" i="25"/>
  <c r="BF3" i="25"/>
  <c r="BE3" i="25"/>
  <c r="BD3" i="25"/>
  <c r="AZ3" i="25"/>
  <c r="AY3" i="25"/>
  <c r="AW3" i="25"/>
  <c r="AV3" i="25"/>
  <c r="AQ3" i="25"/>
  <c r="AP3" i="25"/>
  <c r="AN3" i="25"/>
  <c r="AM3" i="25"/>
  <c r="AL3" i="25"/>
  <c r="AH3" i="25"/>
  <c r="AG3" i="25"/>
  <c r="AD3" i="25"/>
  <c r="AB3" i="25"/>
  <c r="Y3" i="25"/>
  <c r="X3" i="25"/>
  <c r="V3" i="25"/>
  <c r="T3" i="25"/>
  <c r="S3" i="25"/>
  <c r="P3" i="25"/>
  <c r="P1" i="25"/>
  <c r="D71" i="20"/>
  <c r="B69" i="20"/>
  <c r="B67" i="20"/>
  <c r="C65" i="20"/>
  <c r="D64" i="20"/>
  <c r="D63" i="20"/>
  <c r="B63" i="20"/>
  <c r="C62" i="20"/>
  <c r="C59" i="20"/>
  <c r="B59" i="20"/>
  <c r="D58" i="20"/>
  <c r="C57" i="20"/>
  <c r="D56" i="20"/>
  <c r="C56" i="20"/>
  <c r="B56" i="20"/>
  <c r="C54" i="20"/>
  <c r="B54" i="20"/>
  <c r="C53" i="20"/>
  <c r="B53" i="20"/>
  <c r="C51" i="20"/>
  <c r="B51" i="20"/>
  <c r="D49" i="20"/>
  <c r="C49" i="20"/>
  <c r="D48" i="20"/>
  <c r="C48" i="20"/>
  <c r="B48" i="20"/>
  <c r="C45" i="20"/>
  <c r="B45" i="20"/>
  <c r="D43" i="20"/>
  <c r="C43" i="20"/>
  <c r="B43" i="20"/>
  <c r="D41" i="20"/>
  <c r="B41" i="20"/>
  <c r="D40" i="20"/>
  <c r="C40" i="20"/>
  <c r="D38" i="20"/>
  <c r="B38" i="20"/>
  <c r="E37" i="20"/>
  <c r="D37" i="20"/>
  <c r="C37" i="20"/>
  <c r="B37" i="20"/>
  <c r="F35" i="20"/>
  <c r="E71" i="20" s="1"/>
  <c r="E35" i="20"/>
  <c r="D35" i="20"/>
  <c r="C71" i="20" s="1"/>
  <c r="C35" i="20"/>
  <c r="B71" i="20" s="1"/>
  <c r="B35" i="20"/>
  <c r="F34" i="20"/>
  <c r="E34" i="20"/>
  <c r="D34" i="20"/>
  <c r="C34" i="20"/>
  <c r="B34" i="20"/>
  <c r="C70" i="20" s="1"/>
  <c r="F33" i="20"/>
  <c r="E69" i="20" s="1"/>
  <c r="E33" i="20"/>
  <c r="D69" i="20" s="1"/>
  <c r="D33" i="20"/>
  <c r="C33" i="20"/>
  <c r="B33" i="20"/>
  <c r="C69" i="20" s="1"/>
  <c r="F32" i="20"/>
  <c r="E32" i="20"/>
  <c r="D32" i="20"/>
  <c r="C32" i="20"/>
  <c r="B32" i="20"/>
  <c r="F31" i="20"/>
  <c r="E67" i="20" s="1"/>
  <c r="E31" i="20"/>
  <c r="D67" i="20" s="1"/>
  <c r="D31" i="20"/>
  <c r="C67" i="20" s="1"/>
  <c r="C31" i="20"/>
  <c r="B31" i="20"/>
  <c r="F30" i="20"/>
  <c r="E66" i="20" s="1"/>
  <c r="E30" i="20"/>
  <c r="D30" i="20"/>
  <c r="C66" i="20" s="1"/>
  <c r="C30" i="20"/>
  <c r="B30" i="20"/>
  <c r="B66" i="20" s="1"/>
  <c r="F29" i="20"/>
  <c r="E29" i="20"/>
  <c r="D29" i="20"/>
  <c r="C29" i="20"/>
  <c r="B65" i="20" s="1"/>
  <c r="B29" i="20"/>
  <c r="D65" i="20" s="1"/>
  <c r="F28" i="20"/>
  <c r="E64" i="20" s="1"/>
  <c r="E28" i="20"/>
  <c r="D28" i="20"/>
  <c r="C64" i="20" s="1"/>
  <c r="C28" i="20"/>
  <c r="B64" i="20" s="1"/>
  <c r="B28" i="20"/>
  <c r="F27" i="20"/>
  <c r="E63" i="20" s="1"/>
  <c r="E27" i="20"/>
  <c r="D27" i="20"/>
  <c r="C63" i="20" s="1"/>
  <c r="C27" i="20"/>
  <c r="B27" i="20"/>
  <c r="F26" i="20"/>
  <c r="E26" i="20"/>
  <c r="D26" i="20"/>
  <c r="C26" i="20"/>
  <c r="B26" i="20"/>
  <c r="D62" i="20" s="1"/>
  <c r="F25" i="20"/>
  <c r="E61" i="20" s="1"/>
  <c r="E25" i="20"/>
  <c r="D61" i="20" s="1"/>
  <c r="D25" i="20"/>
  <c r="C25" i="20"/>
  <c r="B61" i="20" s="1"/>
  <c r="B25" i="20"/>
  <c r="C61" i="20" s="1"/>
  <c r="F24" i="20"/>
  <c r="E24" i="20"/>
  <c r="D24" i="20"/>
  <c r="C24" i="20"/>
  <c r="B24" i="20"/>
  <c r="F23" i="20"/>
  <c r="E59" i="20" s="1"/>
  <c r="E23" i="20"/>
  <c r="D59" i="20" s="1"/>
  <c r="D23" i="20"/>
  <c r="C23" i="20"/>
  <c r="B23" i="20"/>
  <c r="F22" i="20"/>
  <c r="E58" i="20" s="1"/>
  <c r="E22" i="20"/>
  <c r="D22" i="20"/>
  <c r="C58" i="20" s="1"/>
  <c r="C22" i="20"/>
  <c r="B22" i="20"/>
  <c r="B58" i="20" s="1"/>
  <c r="F21" i="20"/>
  <c r="E21" i="20"/>
  <c r="D21" i="20"/>
  <c r="C21" i="20"/>
  <c r="B57" i="20" s="1"/>
  <c r="B21" i="20"/>
  <c r="D57" i="20" s="1"/>
  <c r="F20" i="20"/>
  <c r="E56" i="20" s="1"/>
  <c r="E20" i="20"/>
  <c r="D20" i="20"/>
  <c r="C20" i="20"/>
  <c r="B20" i="20"/>
  <c r="F19" i="20"/>
  <c r="E55" i="20" s="1"/>
  <c r="E19" i="20"/>
  <c r="D55" i="20" s="1"/>
  <c r="D19" i="20"/>
  <c r="C55" i="20" s="1"/>
  <c r="C19" i="20"/>
  <c r="B55" i="20" s="1"/>
  <c r="B19" i="20"/>
  <c r="F18" i="20"/>
  <c r="E18" i="20"/>
  <c r="D54" i="20" s="1"/>
  <c r="D18" i="20"/>
  <c r="C18" i="20"/>
  <c r="B18" i="20"/>
  <c r="F17" i="20"/>
  <c r="E53" i="20" s="1"/>
  <c r="E17" i="20"/>
  <c r="D53" i="20" s="1"/>
  <c r="D17" i="20"/>
  <c r="C17" i="20"/>
  <c r="B17" i="20"/>
  <c r="F16" i="20"/>
  <c r="E16" i="20"/>
  <c r="D16" i="20"/>
  <c r="C16" i="20"/>
  <c r="B16" i="20"/>
  <c r="D52" i="20" s="1"/>
  <c r="F15" i="20"/>
  <c r="E51" i="20" s="1"/>
  <c r="E15" i="20"/>
  <c r="D51" i="20" s="1"/>
  <c r="D15" i="20"/>
  <c r="C15" i="20"/>
  <c r="B15" i="20"/>
  <c r="F14" i="20"/>
  <c r="E50" i="20" s="1"/>
  <c r="E14" i="20"/>
  <c r="D50" i="20" s="1"/>
  <c r="D14" i="20"/>
  <c r="C50" i="20" s="1"/>
  <c r="C14" i="20"/>
  <c r="B14" i="20"/>
  <c r="B50" i="20" s="1"/>
  <c r="F13" i="20"/>
  <c r="E13" i="20"/>
  <c r="D13" i="20"/>
  <c r="C13" i="20"/>
  <c r="B49" i="20" s="1"/>
  <c r="B13" i="20"/>
  <c r="F12" i="20"/>
  <c r="E48" i="20" s="1"/>
  <c r="E12" i="20"/>
  <c r="D12" i="20"/>
  <c r="C12" i="20"/>
  <c r="B12" i="20"/>
  <c r="F11" i="20"/>
  <c r="E47" i="20" s="1"/>
  <c r="E11" i="20"/>
  <c r="D47" i="20" s="1"/>
  <c r="D11" i="20"/>
  <c r="C47" i="20" s="1"/>
  <c r="C11" i="20"/>
  <c r="B47" i="20" s="1"/>
  <c r="B11" i="20"/>
  <c r="F10" i="20"/>
  <c r="E10" i="20"/>
  <c r="D10" i="20"/>
  <c r="C10" i="20"/>
  <c r="B10" i="20"/>
  <c r="B46" i="20" s="1"/>
  <c r="F9" i="20"/>
  <c r="E45" i="20" s="1"/>
  <c r="E9" i="20"/>
  <c r="D45" i="20" s="1"/>
  <c r="D9" i="20"/>
  <c r="C9" i="20"/>
  <c r="B9" i="20"/>
  <c r="F8" i="20"/>
  <c r="E8" i="20"/>
  <c r="D8" i="20"/>
  <c r="C8" i="20"/>
  <c r="B8" i="20"/>
  <c r="F7" i="20"/>
  <c r="E43" i="20" s="1"/>
  <c r="E7" i="20"/>
  <c r="D7" i="20"/>
  <c r="C7" i="20"/>
  <c r="B7" i="20"/>
  <c r="F6" i="20"/>
  <c r="E42" i="20" s="1"/>
  <c r="E6" i="20"/>
  <c r="D42" i="20" s="1"/>
  <c r="D6" i="20"/>
  <c r="C42" i="20" s="1"/>
  <c r="C6" i="20"/>
  <c r="B6" i="20"/>
  <c r="B42" i="20" s="1"/>
  <c r="F5" i="20"/>
  <c r="E5" i="20"/>
  <c r="D5" i="20"/>
  <c r="C5" i="20"/>
  <c r="B5" i="20"/>
  <c r="C41" i="20" s="1"/>
  <c r="F4" i="20"/>
  <c r="E40" i="20" s="1"/>
  <c r="E4" i="20"/>
  <c r="D4" i="20"/>
  <c r="C4" i="20"/>
  <c r="B40" i="20" s="1"/>
  <c r="B4" i="20"/>
  <c r="F3" i="20"/>
  <c r="E39" i="20" s="1"/>
  <c r="E3" i="20"/>
  <c r="D39" i="20" s="1"/>
  <c r="D3" i="20"/>
  <c r="C39" i="20" s="1"/>
  <c r="C3" i="20"/>
  <c r="B39" i="20" s="1"/>
  <c r="B3" i="20"/>
  <c r="F2" i="20"/>
  <c r="E2" i="20"/>
  <c r="D2" i="20"/>
  <c r="C2" i="20"/>
  <c r="B2" i="20"/>
  <c r="C38" i="20" s="1"/>
  <c r="B71" i="9"/>
  <c r="E69" i="9"/>
  <c r="D69" i="9"/>
  <c r="E68" i="9"/>
  <c r="D68" i="9"/>
  <c r="B68" i="9"/>
  <c r="E67" i="9"/>
  <c r="E65" i="9"/>
  <c r="D65" i="9"/>
  <c r="D64" i="9"/>
  <c r="B64" i="9"/>
  <c r="B63" i="9"/>
  <c r="E61" i="9"/>
  <c r="D61" i="9"/>
  <c r="B60" i="9"/>
  <c r="B59" i="9"/>
  <c r="E57" i="9"/>
  <c r="D57" i="9"/>
  <c r="D56" i="9"/>
  <c r="B56" i="9"/>
  <c r="E55" i="9"/>
  <c r="E53" i="9"/>
  <c r="E52" i="9"/>
  <c r="D52" i="9"/>
  <c r="B51" i="9"/>
  <c r="E49" i="9"/>
  <c r="D49" i="9"/>
  <c r="B48" i="9"/>
  <c r="B47" i="9"/>
  <c r="E45" i="9"/>
  <c r="E44" i="9"/>
  <c r="B44" i="9"/>
  <c r="E43" i="9"/>
  <c r="B42" i="9"/>
  <c r="E41" i="9"/>
  <c r="D41" i="9"/>
  <c r="D40" i="9"/>
  <c r="B40" i="9"/>
  <c r="B39" i="9"/>
  <c r="F35" i="9"/>
  <c r="E71" i="9" s="1"/>
  <c r="E35" i="9"/>
  <c r="D71" i="9" s="1"/>
  <c r="D35" i="9"/>
  <c r="C71" i="9" s="1"/>
  <c r="C35" i="9"/>
  <c r="B35" i="9"/>
  <c r="F34" i="9"/>
  <c r="E34" i="9"/>
  <c r="D34" i="9"/>
  <c r="C34" i="9"/>
  <c r="B34" i="9"/>
  <c r="D70" i="9" s="1"/>
  <c r="F33" i="9"/>
  <c r="E33" i="9"/>
  <c r="D33" i="9"/>
  <c r="C69" i="9" s="1"/>
  <c r="C33" i="9"/>
  <c r="B69" i="9" s="1"/>
  <c r="B33" i="9"/>
  <c r="F32" i="9"/>
  <c r="E32" i="9"/>
  <c r="D32" i="9"/>
  <c r="C68" i="9" s="1"/>
  <c r="C32" i="9"/>
  <c r="B32" i="9"/>
  <c r="F31" i="9"/>
  <c r="E31" i="9"/>
  <c r="D67" i="9" s="1"/>
  <c r="D31" i="9"/>
  <c r="C67" i="9" s="1"/>
  <c r="C31" i="9"/>
  <c r="B31" i="9"/>
  <c r="B67" i="9" s="1"/>
  <c r="F30" i="9"/>
  <c r="E66" i="9" s="1"/>
  <c r="E30" i="9"/>
  <c r="D30" i="9"/>
  <c r="C30" i="9"/>
  <c r="B30" i="9"/>
  <c r="F29" i="9"/>
  <c r="E29" i="9"/>
  <c r="D29" i="9"/>
  <c r="C65" i="9" s="1"/>
  <c r="C29" i="9"/>
  <c r="B65" i="9" s="1"/>
  <c r="B29" i="9"/>
  <c r="F28" i="9"/>
  <c r="E64" i="9" s="1"/>
  <c r="E28" i="9"/>
  <c r="D28" i="9"/>
  <c r="C64" i="9" s="1"/>
  <c r="C28" i="9"/>
  <c r="B28" i="9"/>
  <c r="F27" i="9"/>
  <c r="E63" i="9" s="1"/>
  <c r="E27" i="9"/>
  <c r="D63" i="9" s="1"/>
  <c r="D27" i="9"/>
  <c r="C63" i="9" s="1"/>
  <c r="C27" i="9"/>
  <c r="B27" i="9"/>
  <c r="F26" i="9"/>
  <c r="E26" i="9"/>
  <c r="D26" i="9"/>
  <c r="C26" i="9"/>
  <c r="B26" i="9"/>
  <c r="D62" i="9" s="1"/>
  <c r="F25" i="9"/>
  <c r="E25" i="9"/>
  <c r="D25" i="9"/>
  <c r="C61" i="9" s="1"/>
  <c r="C25" i="9"/>
  <c r="B61" i="9" s="1"/>
  <c r="B25" i="9"/>
  <c r="F24" i="9"/>
  <c r="E24" i="9"/>
  <c r="D60" i="9" s="1"/>
  <c r="D24" i="9"/>
  <c r="C60" i="9" s="1"/>
  <c r="C24" i="9"/>
  <c r="B24" i="9"/>
  <c r="E60" i="9" s="1"/>
  <c r="F23" i="9"/>
  <c r="E23" i="9"/>
  <c r="D59" i="9" s="1"/>
  <c r="D23" i="9"/>
  <c r="C59" i="9" s="1"/>
  <c r="C23" i="9"/>
  <c r="B23" i="9"/>
  <c r="E59" i="9" s="1"/>
  <c r="F22" i="9"/>
  <c r="E58" i="9" s="1"/>
  <c r="E22" i="9"/>
  <c r="D22" i="9"/>
  <c r="C22" i="9"/>
  <c r="B22" i="9"/>
  <c r="F21" i="9"/>
  <c r="E21" i="9"/>
  <c r="D21" i="9"/>
  <c r="C57" i="9" s="1"/>
  <c r="C21" i="9"/>
  <c r="B57" i="9" s="1"/>
  <c r="B21" i="9"/>
  <c r="F20" i="9"/>
  <c r="E56" i="9" s="1"/>
  <c r="E20" i="9"/>
  <c r="D20" i="9"/>
  <c r="C56" i="9" s="1"/>
  <c r="C20" i="9"/>
  <c r="B20" i="9"/>
  <c r="F19" i="9"/>
  <c r="E19" i="9"/>
  <c r="D55" i="9" s="1"/>
  <c r="D19" i="9"/>
  <c r="C55" i="9" s="1"/>
  <c r="C19" i="9"/>
  <c r="B55" i="9" s="1"/>
  <c r="B19" i="9"/>
  <c r="F18" i="9"/>
  <c r="E18" i="9"/>
  <c r="D18" i="9"/>
  <c r="C18" i="9"/>
  <c r="B18" i="9"/>
  <c r="D54" i="9" s="1"/>
  <c r="F17" i="9"/>
  <c r="E17" i="9"/>
  <c r="D53" i="9" s="1"/>
  <c r="D17" i="9"/>
  <c r="C53" i="9" s="1"/>
  <c r="C17" i="9"/>
  <c r="B53" i="9" s="1"/>
  <c r="B17" i="9"/>
  <c r="F16" i="9"/>
  <c r="E16" i="9"/>
  <c r="D16" i="9"/>
  <c r="C52" i="9" s="1"/>
  <c r="C16" i="9"/>
  <c r="B16" i="9"/>
  <c r="B52" i="9" s="1"/>
  <c r="F15" i="9"/>
  <c r="E15" i="9"/>
  <c r="D51" i="9" s="1"/>
  <c r="D15" i="9"/>
  <c r="C51" i="9" s="1"/>
  <c r="C15" i="9"/>
  <c r="B15" i="9"/>
  <c r="F14" i="9"/>
  <c r="E50" i="9" s="1"/>
  <c r="E14" i="9"/>
  <c r="D14" i="9"/>
  <c r="C14" i="9"/>
  <c r="B14" i="9"/>
  <c r="F13" i="9"/>
  <c r="E13" i="9"/>
  <c r="D13" i="9"/>
  <c r="C49" i="9" s="1"/>
  <c r="C13" i="9"/>
  <c r="B49" i="9" s="1"/>
  <c r="B13" i="9"/>
  <c r="F12" i="9"/>
  <c r="E48" i="9" s="1"/>
  <c r="E12" i="9"/>
  <c r="D48" i="9" s="1"/>
  <c r="D12" i="9"/>
  <c r="C48" i="9" s="1"/>
  <c r="C12" i="9"/>
  <c r="B12" i="9"/>
  <c r="F11" i="9"/>
  <c r="E47" i="9" s="1"/>
  <c r="E11" i="9"/>
  <c r="D47" i="9" s="1"/>
  <c r="D11" i="9"/>
  <c r="C47" i="9" s="1"/>
  <c r="C11" i="9"/>
  <c r="B11" i="9"/>
  <c r="F10" i="9"/>
  <c r="E10" i="9"/>
  <c r="D10" i="9"/>
  <c r="C10" i="9"/>
  <c r="B10" i="9"/>
  <c r="D46" i="9" s="1"/>
  <c r="F9" i="9"/>
  <c r="E9" i="9"/>
  <c r="D45" i="9" s="1"/>
  <c r="D9" i="9"/>
  <c r="C45" i="9" s="1"/>
  <c r="C9" i="9"/>
  <c r="B45" i="9" s="1"/>
  <c r="B9" i="9"/>
  <c r="F8" i="9"/>
  <c r="E8" i="9"/>
  <c r="D44" i="9" s="1"/>
  <c r="D8" i="9"/>
  <c r="C44" i="9" s="1"/>
  <c r="C8" i="9"/>
  <c r="B8" i="9"/>
  <c r="F7" i="9"/>
  <c r="E7" i="9"/>
  <c r="D43" i="9" s="1"/>
  <c r="D7" i="9"/>
  <c r="C43" i="9" s="1"/>
  <c r="C7" i="9"/>
  <c r="B7" i="9"/>
  <c r="B43" i="9" s="1"/>
  <c r="F6" i="9"/>
  <c r="E42" i="9" s="1"/>
  <c r="E6" i="9"/>
  <c r="D6" i="9"/>
  <c r="C6" i="9"/>
  <c r="B6" i="9"/>
  <c r="D42" i="9" s="1"/>
  <c r="F5" i="9"/>
  <c r="E5" i="9"/>
  <c r="D5" i="9"/>
  <c r="C41" i="9" s="1"/>
  <c r="C5" i="9"/>
  <c r="B41" i="9" s="1"/>
  <c r="B5" i="9"/>
  <c r="F4" i="9"/>
  <c r="E40" i="9" s="1"/>
  <c r="E4" i="9"/>
  <c r="D4" i="9"/>
  <c r="C40" i="9" s="1"/>
  <c r="C4" i="9"/>
  <c r="B4" i="9"/>
  <c r="F3" i="9"/>
  <c r="E39" i="9" s="1"/>
  <c r="E3" i="9"/>
  <c r="D39" i="9" s="1"/>
  <c r="D3" i="9"/>
  <c r="C39" i="9" s="1"/>
  <c r="C3" i="9"/>
  <c r="B3" i="9"/>
  <c r="F2" i="9"/>
  <c r="E2" i="9"/>
  <c r="D2" i="9"/>
  <c r="C2" i="9"/>
  <c r="B2" i="9"/>
  <c r="D38" i="9" s="1"/>
  <c r="Q40" i="26"/>
  <c r="Q39" i="26"/>
  <c r="Q38" i="26"/>
  <c r="Q37" i="26"/>
  <c r="Q36" i="26"/>
  <c r="Q35" i="26"/>
  <c r="Q34" i="26"/>
  <c r="Q33" i="26"/>
  <c r="Q32" i="26"/>
  <c r="Q31" i="26"/>
  <c r="Q30" i="26"/>
  <c r="Q29" i="26"/>
  <c r="Q28" i="26"/>
  <c r="Q27" i="26"/>
  <c r="Q26" i="26"/>
  <c r="Q25" i="26"/>
  <c r="Q24" i="26"/>
  <c r="Q23" i="26"/>
  <c r="Q22" i="26"/>
  <c r="Q21" i="26"/>
  <c r="Q20" i="26"/>
  <c r="Q19" i="26"/>
  <c r="Q18" i="26"/>
  <c r="Q17" i="26"/>
  <c r="Q16" i="26"/>
  <c r="Q15" i="26"/>
  <c r="AP14" i="26"/>
  <c r="Q14" i="26"/>
  <c r="Q13" i="26"/>
  <c r="Q12" i="26"/>
  <c r="Q11" i="26"/>
  <c r="Q10" i="26"/>
  <c r="Q9" i="26"/>
  <c r="Q8" i="26"/>
  <c r="Q7" i="26"/>
  <c r="BP6" i="26"/>
  <c r="BO6" i="26"/>
  <c r="BN6" i="26"/>
  <c r="BM6" i="26"/>
  <c r="BL6" i="26"/>
  <c r="BK6" i="26"/>
  <c r="BJ6" i="26"/>
  <c r="BI6" i="26"/>
  <c r="BH6" i="26"/>
  <c r="BG6" i="26"/>
  <c r="BF6" i="26"/>
  <c r="BE6" i="26"/>
  <c r="BD6" i="26"/>
  <c r="BC6" i="26"/>
  <c r="BB6" i="26"/>
  <c r="BA6" i="26"/>
  <c r="AZ6" i="26"/>
  <c r="AY6" i="26"/>
  <c r="AX6" i="26"/>
  <c r="AW6" i="26"/>
  <c r="AV6" i="26"/>
  <c r="AU6" i="26"/>
  <c r="AT6" i="26"/>
  <c r="AS6" i="26"/>
  <c r="AR6" i="26"/>
  <c r="AQ6" i="26"/>
  <c r="AP6" i="26"/>
  <c r="AO6" i="26"/>
  <c r="AN6" i="26"/>
  <c r="AM6" i="26"/>
  <c r="AL6" i="26"/>
  <c r="AK6" i="26"/>
  <c r="AJ6" i="26"/>
  <c r="AI6" i="26"/>
  <c r="AH6" i="26"/>
  <c r="AG6" i="26"/>
  <c r="AF6" i="26"/>
  <c r="AE6" i="26"/>
  <c r="AD6" i="26"/>
  <c r="AC6" i="26"/>
  <c r="AB6" i="26"/>
  <c r="AA6" i="26"/>
  <c r="Z6" i="26"/>
  <c r="Y6" i="26"/>
  <c r="X6" i="26"/>
  <c r="W6" i="26"/>
  <c r="V6" i="26"/>
  <c r="U6" i="26"/>
  <c r="T6" i="26"/>
  <c r="S6" i="26"/>
  <c r="R6" i="26"/>
  <c r="AP5" i="26"/>
  <c r="AP28" i="26" s="1"/>
  <c r="BM4" i="26"/>
  <c r="BC4" i="26"/>
  <c r="BB4" i="26"/>
  <c r="AY4" i="26"/>
  <c r="AO4" i="26"/>
  <c r="AL4" i="26"/>
  <c r="AG4" i="26"/>
  <c r="AA4" i="26"/>
  <c r="Y4" i="26"/>
  <c r="BP3" i="26"/>
  <c r="BO3" i="26"/>
  <c r="BO4" i="26" s="1"/>
  <c r="BN3" i="26"/>
  <c r="BM3" i="26"/>
  <c r="BL3" i="26"/>
  <c r="BK3" i="26"/>
  <c r="BJ3" i="26"/>
  <c r="BI3" i="26"/>
  <c r="BH3" i="26"/>
  <c r="BG3" i="26"/>
  <c r="BF3" i="26"/>
  <c r="BE3" i="26"/>
  <c r="BD3" i="26"/>
  <c r="BC3" i="26"/>
  <c r="BB3" i="26"/>
  <c r="BA3" i="26"/>
  <c r="AZ3" i="26"/>
  <c r="AY3" i="26"/>
  <c r="AX3" i="26"/>
  <c r="AW3" i="26"/>
  <c r="AV3" i="26"/>
  <c r="AU3" i="26"/>
  <c r="AT3" i="26"/>
  <c r="AS3" i="26"/>
  <c r="AR3" i="26"/>
  <c r="AQ3" i="26"/>
  <c r="AP3" i="26"/>
  <c r="AO3" i="26"/>
  <c r="AN3" i="26"/>
  <c r="AM3" i="26"/>
  <c r="AM4" i="26" s="1"/>
  <c r="AL3" i="26"/>
  <c r="AK3" i="26"/>
  <c r="AJ3" i="26"/>
  <c r="AI3" i="26"/>
  <c r="AH3" i="26"/>
  <c r="AG3" i="26"/>
  <c r="AF3" i="26"/>
  <c r="AE3" i="26"/>
  <c r="AD3" i="26"/>
  <c r="AC3" i="26"/>
  <c r="AB3" i="26"/>
  <c r="AA3" i="26"/>
  <c r="Z3" i="26"/>
  <c r="Y3" i="26"/>
  <c r="X3" i="26"/>
  <c r="W3" i="26"/>
  <c r="V3" i="26"/>
  <c r="U3" i="26"/>
  <c r="T3" i="26"/>
  <c r="S3" i="26"/>
  <c r="R3" i="26"/>
  <c r="BP2" i="26"/>
  <c r="BO2" i="26"/>
  <c r="BN2" i="26"/>
  <c r="BM2" i="26"/>
  <c r="BL2" i="26"/>
  <c r="BK2" i="26"/>
  <c r="BJ2" i="26"/>
  <c r="BI2" i="26"/>
  <c r="BH2" i="26"/>
  <c r="BG2" i="26"/>
  <c r="BF2" i="26"/>
  <c r="BE2" i="26"/>
  <c r="BD2" i="26"/>
  <c r="BC2" i="26"/>
  <c r="BB2" i="26"/>
  <c r="BA2" i="26"/>
  <c r="AZ2" i="26"/>
  <c r="AY2" i="26"/>
  <c r="AX2" i="26"/>
  <c r="AW2" i="26"/>
  <c r="AV2" i="26"/>
  <c r="AU2" i="26"/>
  <c r="AT2" i="26"/>
  <c r="AS2" i="26"/>
  <c r="AR2" i="26"/>
  <c r="AQ2" i="26"/>
  <c r="AP2" i="26"/>
  <c r="AP25" i="26" s="1"/>
  <c r="AO2" i="26"/>
  <c r="AN2" i="26"/>
  <c r="AM2" i="26"/>
  <c r="AL2" i="26"/>
  <c r="AK2" i="26"/>
  <c r="AJ2" i="26"/>
  <c r="AI2" i="26"/>
  <c r="AH2" i="26"/>
  <c r="AG2" i="26"/>
  <c r="AF2" i="26"/>
  <c r="AE2" i="26"/>
  <c r="AD2" i="26"/>
  <c r="AC2" i="26"/>
  <c r="AB2" i="26"/>
  <c r="AA2" i="26"/>
  <c r="Z2" i="26"/>
  <c r="Z5" i="26" s="1"/>
  <c r="Y2" i="26"/>
  <c r="X2" i="26"/>
  <c r="W2" i="26"/>
  <c r="V2" i="26"/>
  <c r="U2" i="26"/>
  <c r="T2" i="26"/>
  <c r="S2" i="26"/>
  <c r="R2" i="26"/>
  <c r="Q1" i="26"/>
  <c r="BF40" i="3"/>
  <c r="AH40" i="3"/>
  <c r="Q40" i="3"/>
  <c r="Q39" i="3"/>
  <c r="R38" i="3"/>
  <c r="Q38" i="3"/>
  <c r="Q37" i="3"/>
  <c r="BG36" i="3"/>
  <c r="BE36" i="3"/>
  <c r="AI36" i="3"/>
  <c r="AG36" i="3"/>
  <c r="Q36" i="3"/>
  <c r="BL35" i="3"/>
  <c r="S35" i="3"/>
  <c r="Q35" i="3"/>
  <c r="Q34" i="3"/>
  <c r="AV33" i="3"/>
  <c r="AA33" i="3"/>
  <c r="Q33" i="3"/>
  <c r="BF32" i="3"/>
  <c r="R32" i="3"/>
  <c r="Q32" i="3"/>
  <c r="AX31" i="3"/>
  <c r="AH31" i="3"/>
  <c r="Q31" i="3"/>
  <c r="AP30" i="3"/>
  <c r="AA30" i="3"/>
  <c r="Q30" i="3"/>
  <c r="AG29" i="3"/>
  <c r="Q29" i="3"/>
  <c r="BF29" i="3" s="1"/>
  <c r="AY28" i="3"/>
  <c r="Q28" i="3"/>
  <c r="AP27" i="3"/>
  <c r="Q27" i="3"/>
  <c r="BN26" i="3"/>
  <c r="Q26" i="3"/>
  <c r="AX25" i="3"/>
  <c r="AI25" i="3"/>
  <c r="S25" i="3"/>
  <c r="Q25" i="3"/>
  <c r="BE24" i="3"/>
  <c r="AQ24" i="3"/>
  <c r="AA24" i="3"/>
  <c r="Q24" i="3"/>
  <c r="Q23" i="3"/>
  <c r="BO22" i="3"/>
  <c r="BN22" i="3"/>
  <c r="AY22" i="3"/>
  <c r="AX22" i="3"/>
  <c r="AW22" i="3"/>
  <c r="AI22" i="3"/>
  <c r="AG22" i="3"/>
  <c r="Q22" i="3"/>
  <c r="BF21" i="3"/>
  <c r="BE21" i="3"/>
  <c r="AP21" i="3"/>
  <c r="Q21" i="3"/>
  <c r="AA20" i="3"/>
  <c r="Z20" i="3"/>
  <c r="Q20" i="3"/>
  <c r="BM19" i="3"/>
  <c r="AO19" i="3"/>
  <c r="S19" i="3"/>
  <c r="Q19" i="3"/>
  <c r="BE18" i="3"/>
  <c r="AH18" i="3"/>
  <c r="AG18" i="3"/>
  <c r="Q18" i="3"/>
  <c r="AY17" i="3"/>
  <c r="AX17" i="3"/>
  <c r="AA17" i="3"/>
  <c r="S17" i="3"/>
  <c r="Q17" i="3"/>
  <c r="R17" i="3" s="1"/>
  <c r="BG16" i="3"/>
  <c r="AY16" i="3"/>
  <c r="AX16" i="3"/>
  <c r="Q16" i="3"/>
  <c r="BO15" i="3"/>
  <c r="BN15" i="3"/>
  <c r="S15" i="3"/>
  <c r="Q15" i="3"/>
  <c r="AA14" i="3"/>
  <c r="S14" i="3"/>
  <c r="R14" i="3"/>
  <c r="Q14" i="3"/>
  <c r="AH13" i="3"/>
  <c r="Z13" i="3"/>
  <c r="Y13" i="3"/>
  <c r="Q13" i="3"/>
  <c r="B13" i="3"/>
  <c r="AY12" i="3"/>
  <c r="AQ12" i="3"/>
  <c r="AP12" i="3"/>
  <c r="AH12" i="3"/>
  <c r="AG12" i="3"/>
  <c r="Q12" i="3"/>
  <c r="AI12" i="3" s="1"/>
  <c r="BO11" i="3"/>
  <c r="BG11" i="3"/>
  <c r="BF11" i="3"/>
  <c r="AY11" i="3"/>
  <c r="AX11" i="3"/>
  <c r="AW11" i="3"/>
  <c r="Q11" i="3"/>
  <c r="BO10" i="3"/>
  <c r="BM10" i="3"/>
  <c r="BG10" i="3"/>
  <c r="Q10" i="3"/>
  <c r="AA9" i="3"/>
  <c r="S9" i="3"/>
  <c r="R9" i="3"/>
  <c r="Q9" i="3"/>
  <c r="AQ8" i="3"/>
  <c r="AH8" i="3"/>
  <c r="AA8" i="3"/>
  <c r="Z8" i="3"/>
  <c r="Y8" i="3"/>
  <c r="Q8" i="3"/>
  <c r="AI8" i="3" s="1"/>
  <c r="B8" i="3"/>
  <c r="AY7" i="3"/>
  <c r="AQ7" i="3"/>
  <c r="AP7" i="3"/>
  <c r="AI7" i="3"/>
  <c r="AH7" i="3"/>
  <c r="Q7" i="3"/>
  <c r="BP6" i="3"/>
  <c r="BO6" i="3"/>
  <c r="BN6" i="3"/>
  <c r="BM6" i="3"/>
  <c r="BL6" i="3"/>
  <c r="BK6" i="3"/>
  <c r="BJ6"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T6" i="3"/>
  <c r="S6" i="3"/>
  <c r="R6" i="3"/>
  <c r="B43" i="3" s="1"/>
  <c r="BO5" i="3"/>
  <c r="BO32" i="3" s="1"/>
  <c r="BN5" i="3"/>
  <c r="BN32" i="3" s="1"/>
  <c r="BM5" i="3"/>
  <c r="BM35" i="3" s="1"/>
  <c r="BL5" i="3"/>
  <c r="BG5" i="3"/>
  <c r="BG23" i="3" s="1"/>
  <c r="BF5" i="3"/>
  <c r="BF15" i="3" s="1"/>
  <c r="BE5" i="3"/>
  <c r="BE37" i="3" s="1"/>
  <c r="BD5" i="3"/>
  <c r="AY5" i="3"/>
  <c r="AY10" i="3" s="1"/>
  <c r="AX5" i="3"/>
  <c r="AX27" i="3" s="1"/>
  <c r="AW5" i="3"/>
  <c r="AW35" i="3" s="1"/>
  <c r="AV5" i="3"/>
  <c r="AV16" i="3" s="1"/>
  <c r="AQ5" i="3"/>
  <c r="AQ11" i="3" s="1"/>
  <c r="AP5" i="3"/>
  <c r="AP26" i="3" s="1"/>
  <c r="AO5" i="3"/>
  <c r="AO23" i="3" s="1"/>
  <c r="AN5" i="3"/>
  <c r="AI5" i="3"/>
  <c r="AI37" i="3" s="1"/>
  <c r="AH5" i="3"/>
  <c r="AH11" i="3" s="1"/>
  <c r="AG5" i="3"/>
  <c r="AG16" i="3" s="1"/>
  <c r="AF5" i="3"/>
  <c r="AA5" i="3"/>
  <c r="AA12" i="3" s="1"/>
  <c r="Z5" i="3"/>
  <c r="Z12" i="3" s="1"/>
  <c r="Y5" i="3"/>
  <c r="Y35" i="3" s="1"/>
  <c r="X5" i="3"/>
  <c r="S5" i="3"/>
  <c r="S29" i="3" s="1"/>
  <c r="R5" i="3"/>
  <c r="R29" i="3" s="1"/>
  <c r="AJ4" i="3"/>
  <c r="AB4" i="3"/>
  <c r="BP3" i="3"/>
  <c r="BO3" i="3"/>
  <c r="BN3" i="3"/>
  <c r="BM3" i="3"/>
  <c r="BL3" i="3"/>
  <c r="BK3" i="3"/>
  <c r="BJ3" i="3"/>
  <c r="BI3" i="3"/>
  <c r="BH3" i="3"/>
  <c r="BG3" i="3"/>
  <c r="BF3" i="3"/>
  <c r="BE3" i="3"/>
  <c r="BD3" i="3"/>
  <c r="BC3" i="3"/>
  <c r="BB3" i="3"/>
  <c r="BA3" i="3"/>
  <c r="AZ3" i="3"/>
  <c r="AY3" i="3"/>
  <c r="AX3" i="3"/>
  <c r="AW3" i="3"/>
  <c r="AV3" i="3"/>
  <c r="AU3" i="3"/>
  <c r="AT3" i="3"/>
  <c r="AS3" i="3"/>
  <c r="AR3" i="3"/>
  <c r="AQ3" i="3"/>
  <c r="AP3" i="3"/>
  <c r="AO3" i="3"/>
  <c r="AN3" i="3"/>
  <c r="AM3" i="3"/>
  <c r="AL3" i="3"/>
  <c r="AK3" i="3"/>
  <c r="AJ3" i="3"/>
  <c r="AI3" i="3"/>
  <c r="AH3" i="3"/>
  <c r="AG3" i="3"/>
  <c r="AF3" i="3"/>
  <c r="AE3" i="3"/>
  <c r="AD3" i="3"/>
  <c r="AC3" i="3"/>
  <c r="AB3" i="3"/>
  <c r="AA3" i="3"/>
  <c r="Z3" i="3"/>
  <c r="Y3" i="3"/>
  <c r="X3" i="3"/>
  <c r="W3" i="3"/>
  <c r="V3" i="3"/>
  <c r="U3" i="3"/>
  <c r="T3" i="3"/>
  <c r="S3" i="3"/>
  <c r="R3" i="3"/>
  <c r="BP2" i="3"/>
  <c r="BO2" i="3"/>
  <c r="BO21" i="3" s="1"/>
  <c r="BN2" i="3"/>
  <c r="BN31" i="3" s="1"/>
  <c r="BM2" i="3"/>
  <c r="BM21" i="3" s="1"/>
  <c r="BL2" i="3"/>
  <c r="BK2" i="3"/>
  <c r="BJ2" i="3"/>
  <c r="BI2" i="3"/>
  <c r="BH2" i="3"/>
  <c r="BG2" i="3"/>
  <c r="BG30" i="3" s="1"/>
  <c r="BF2" i="3"/>
  <c r="BF30" i="3" s="1"/>
  <c r="BE2" i="3"/>
  <c r="BE34" i="3" s="1"/>
  <c r="BD2" i="3"/>
  <c r="BC2" i="3"/>
  <c r="BB2" i="3"/>
  <c r="BA2" i="3"/>
  <c r="AZ2" i="3"/>
  <c r="AY2" i="3"/>
  <c r="AY40" i="3" s="1"/>
  <c r="AX2" i="3"/>
  <c r="AX39" i="3" s="1"/>
  <c r="AW2" i="3"/>
  <c r="AW21" i="3" s="1"/>
  <c r="AV2" i="3"/>
  <c r="AU2" i="3"/>
  <c r="AT2" i="3"/>
  <c r="AS2" i="3"/>
  <c r="AR2" i="3"/>
  <c r="AQ2" i="3"/>
  <c r="AQ14" i="3" s="1"/>
  <c r="AP2" i="3"/>
  <c r="AP22" i="3" s="1"/>
  <c r="AO2" i="3"/>
  <c r="AO37" i="3" s="1"/>
  <c r="AN2" i="3"/>
  <c r="AM2" i="3"/>
  <c r="AL2" i="3"/>
  <c r="AK2" i="3"/>
  <c r="AJ2" i="3"/>
  <c r="AI2" i="3"/>
  <c r="AH2" i="3"/>
  <c r="AH17" i="3" s="1"/>
  <c r="AG2" i="3"/>
  <c r="AG34" i="3" s="1"/>
  <c r="AF2" i="3"/>
  <c r="AE2" i="3"/>
  <c r="AD2" i="3"/>
  <c r="AC2" i="3"/>
  <c r="AB2" i="3"/>
  <c r="AA2" i="3"/>
  <c r="AA40" i="3" s="1"/>
  <c r="Z2" i="3"/>
  <c r="Z39" i="3" s="1"/>
  <c r="Y2" i="3"/>
  <c r="Y16" i="3" s="1"/>
  <c r="X2" i="3"/>
  <c r="W2" i="3"/>
  <c r="V2" i="3"/>
  <c r="U2" i="3"/>
  <c r="T2" i="3"/>
  <c r="S2" i="3"/>
  <c r="S37" i="3" s="1"/>
  <c r="R2" i="3"/>
  <c r="R37" i="3" s="1"/>
  <c r="Q1" i="3"/>
  <c r="H52" i="16"/>
  <c r="H51" i="16"/>
  <c r="H50" i="16"/>
  <c r="H49" i="16"/>
  <c r="H48" i="16"/>
  <c r="H47" i="16"/>
  <c r="H46" i="16"/>
  <c r="H45" i="16"/>
  <c r="H44" i="16"/>
  <c r="H43" i="16"/>
  <c r="H42" i="16"/>
  <c r="H41" i="16"/>
  <c r="H40" i="16"/>
  <c r="H39" i="16"/>
  <c r="H38" i="16"/>
  <c r="H37" i="16"/>
  <c r="H36" i="16"/>
  <c r="H35" i="16"/>
  <c r="C35" i="16"/>
  <c r="D35" i="16" s="1"/>
  <c r="B35" i="16"/>
  <c r="H34" i="16"/>
  <c r="C34" i="16"/>
  <c r="B34" i="16"/>
  <c r="D34" i="16" s="1"/>
  <c r="H33" i="16"/>
  <c r="C33" i="16"/>
  <c r="D33" i="16" s="1"/>
  <c r="B33" i="16"/>
  <c r="H32" i="16"/>
  <c r="C32" i="16"/>
  <c r="B32" i="16"/>
  <c r="D32" i="16" s="1"/>
  <c r="Z31" i="16"/>
  <c r="Y31" i="16"/>
  <c r="H31" i="16"/>
  <c r="C31" i="16"/>
  <c r="D31" i="16" s="1"/>
  <c r="B31" i="16"/>
  <c r="Y30" i="16"/>
  <c r="H30" i="16"/>
  <c r="C30" i="16"/>
  <c r="D30" i="16" s="1"/>
  <c r="B30" i="16"/>
  <c r="Y29" i="16"/>
  <c r="H29" i="16"/>
  <c r="C29" i="16"/>
  <c r="D29" i="16" s="1"/>
  <c r="B29" i="16"/>
  <c r="Z28" i="16"/>
  <c r="Y28" i="16"/>
  <c r="H28" i="16"/>
  <c r="C28" i="16"/>
  <c r="B28" i="16"/>
  <c r="D28" i="16" s="1"/>
  <c r="Y27" i="16"/>
  <c r="H27" i="16"/>
  <c r="C27" i="16"/>
  <c r="D27" i="16" s="1"/>
  <c r="B27" i="16"/>
  <c r="Y26" i="16"/>
  <c r="H26" i="16"/>
  <c r="C26" i="16"/>
  <c r="D26" i="16" s="1"/>
  <c r="B26" i="16"/>
  <c r="Y25" i="16"/>
  <c r="H25" i="16"/>
  <c r="C25" i="16"/>
  <c r="D25" i="16" s="1"/>
  <c r="B25" i="16"/>
  <c r="Z24" i="16"/>
  <c r="Y24" i="16"/>
  <c r="H24" i="16"/>
  <c r="C24" i="16"/>
  <c r="B24" i="16"/>
  <c r="D24" i="16" s="1"/>
  <c r="Z23" i="16"/>
  <c r="Y23" i="16"/>
  <c r="H23" i="16"/>
  <c r="C23" i="16"/>
  <c r="D23" i="16" s="1"/>
  <c r="B23" i="16"/>
  <c r="Y22" i="16"/>
  <c r="H22" i="16"/>
  <c r="C22" i="16"/>
  <c r="D22" i="16" s="1"/>
  <c r="B22" i="16"/>
  <c r="Y21" i="16"/>
  <c r="H21" i="16"/>
  <c r="C21" i="16"/>
  <c r="D21" i="16" s="1"/>
  <c r="B21" i="16"/>
  <c r="H20" i="16"/>
  <c r="C20" i="16"/>
  <c r="D20" i="16" s="1"/>
  <c r="B20" i="16"/>
  <c r="H19" i="16"/>
  <c r="C19" i="16"/>
  <c r="D19" i="16" s="1"/>
  <c r="B19" i="16"/>
  <c r="H18" i="16"/>
  <c r="C18" i="16"/>
  <c r="D18" i="16" s="1"/>
  <c r="B18" i="16"/>
  <c r="H17" i="16"/>
  <c r="C17" i="16"/>
  <c r="D17" i="16" s="1"/>
  <c r="B17" i="16"/>
  <c r="H16" i="16"/>
  <c r="C16" i="16"/>
  <c r="D16" i="16" s="1"/>
  <c r="B16" i="16"/>
  <c r="H15" i="16"/>
  <c r="C15" i="16"/>
  <c r="D15" i="16" s="1"/>
  <c r="B15" i="16"/>
  <c r="H14" i="16"/>
  <c r="C14" i="16"/>
  <c r="D14" i="16" s="1"/>
  <c r="B14" i="16"/>
  <c r="H13" i="16"/>
  <c r="C13" i="16"/>
  <c r="D13" i="16" s="1"/>
  <c r="B13" i="16"/>
  <c r="Z12" i="16"/>
  <c r="K12" i="16"/>
  <c r="H12" i="16"/>
  <c r="C12" i="16"/>
  <c r="D12" i="16" s="1"/>
  <c r="B12" i="16"/>
  <c r="Z11" i="16"/>
  <c r="Y11" i="16"/>
  <c r="K11" i="16"/>
  <c r="Z30" i="16" s="1"/>
  <c r="H11" i="16"/>
  <c r="C11" i="16"/>
  <c r="B11" i="16"/>
  <c r="D11" i="16" s="1"/>
  <c r="Y10" i="16"/>
  <c r="K10" i="16"/>
  <c r="Z29" i="16" s="1"/>
  <c r="H10" i="16"/>
  <c r="C10" i="16"/>
  <c r="D10" i="16" s="1"/>
  <c r="B10" i="16"/>
  <c r="Y9" i="16"/>
  <c r="K9" i="16"/>
  <c r="H9" i="16"/>
  <c r="C9" i="16"/>
  <c r="D9" i="16" s="1"/>
  <c r="B9" i="16"/>
  <c r="Y8" i="16"/>
  <c r="K8" i="16"/>
  <c r="Z27" i="16" s="1"/>
  <c r="H8" i="16"/>
  <c r="D8" i="16"/>
  <c r="C8" i="16"/>
  <c r="B8" i="16"/>
  <c r="Y7" i="16"/>
  <c r="K7" i="16"/>
  <c r="Z26" i="16" s="1"/>
  <c r="H7" i="16"/>
  <c r="C7" i="16"/>
  <c r="D7" i="16" s="1"/>
  <c r="B7" i="16"/>
  <c r="K6" i="16"/>
  <c r="Z25" i="16" s="1"/>
  <c r="H6" i="16"/>
  <c r="C6" i="16"/>
  <c r="D6" i="16" s="1"/>
  <c r="B6" i="16"/>
  <c r="K5" i="16"/>
  <c r="H5" i="16"/>
  <c r="Z10" i="16" s="1"/>
  <c r="C5" i="16"/>
  <c r="D5" i="16" s="1"/>
  <c r="B5" i="16"/>
  <c r="K4" i="16"/>
  <c r="H4" i="16"/>
  <c r="Z9" i="16" s="1"/>
  <c r="C4" i="16"/>
  <c r="D4" i="16" s="1"/>
  <c r="B4" i="16"/>
  <c r="K3" i="16"/>
  <c r="Z22" i="16" s="1"/>
  <c r="H3" i="16"/>
  <c r="Z8" i="16" s="1"/>
  <c r="C3" i="16"/>
  <c r="B3" i="16"/>
  <c r="D3" i="16" s="1"/>
  <c r="K2" i="16"/>
  <c r="Z21" i="16" s="1"/>
  <c r="H2" i="16"/>
  <c r="Z7" i="16" s="1"/>
  <c r="D2" i="16"/>
  <c r="C2" i="16"/>
  <c r="B2" i="16"/>
  <c r="H52" i="12"/>
  <c r="H51" i="12"/>
  <c r="H50" i="12"/>
  <c r="H49" i="12"/>
  <c r="H48" i="12"/>
  <c r="H47" i="12"/>
  <c r="H46" i="12"/>
  <c r="H45" i="12"/>
  <c r="H44" i="12"/>
  <c r="H43" i="12"/>
  <c r="H42" i="12"/>
  <c r="H41" i="12"/>
  <c r="H40" i="12"/>
  <c r="H39" i="12"/>
  <c r="H38" i="12"/>
  <c r="H37" i="12"/>
  <c r="H36" i="12"/>
  <c r="H35" i="12"/>
  <c r="C35" i="12"/>
  <c r="D35" i="12" s="1"/>
  <c r="B35" i="12"/>
  <c r="H34" i="12"/>
  <c r="C34" i="12"/>
  <c r="D34" i="12" s="1"/>
  <c r="B34" i="12"/>
  <c r="H33" i="12"/>
  <c r="C33" i="12"/>
  <c r="D33" i="12" s="1"/>
  <c r="B33" i="12"/>
  <c r="H32" i="12"/>
  <c r="C32" i="12"/>
  <c r="D32" i="12" s="1"/>
  <c r="B32" i="12"/>
  <c r="H31" i="12"/>
  <c r="C31" i="12"/>
  <c r="D31" i="12" s="1"/>
  <c r="B31" i="12"/>
  <c r="H30" i="12"/>
  <c r="C30" i="12"/>
  <c r="D30" i="12" s="1"/>
  <c r="B30" i="12"/>
  <c r="H29" i="12"/>
  <c r="C29" i="12"/>
  <c r="D29" i="12" s="1"/>
  <c r="B29" i="12"/>
  <c r="H28" i="12"/>
  <c r="C28" i="12"/>
  <c r="D28" i="12" s="1"/>
  <c r="B28" i="12"/>
  <c r="H27" i="12"/>
  <c r="C27" i="12"/>
  <c r="D27" i="12" s="1"/>
  <c r="B27" i="12"/>
  <c r="H26" i="12"/>
  <c r="C26" i="12"/>
  <c r="D26" i="12" s="1"/>
  <c r="B26" i="12"/>
  <c r="H25" i="12"/>
  <c r="C25" i="12"/>
  <c r="D25" i="12" s="1"/>
  <c r="B25" i="12"/>
  <c r="H24" i="12"/>
  <c r="C24" i="12"/>
  <c r="D24" i="12" s="1"/>
  <c r="B24" i="12"/>
  <c r="H23" i="12"/>
  <c r="C23" i="12"/>
  <c r="D23" i="12" s="1"/>
  <c r="B23" i="12"/>
  <c r="H22" i="12"/>
  <c r="C22" i="12"/>
  <c r="D22" i="12" s="1"/>
  <c r="B22" i="12"/>
  <c r="H21" i="12"/>
  <c r="C21" i="12"/>
  <c r="D21" i="12" s="1"/>
  <c r="B21" i="12"/>
  <c r="H20" i="12"/>
  <c r="C20" i="12"/>
  <c r="D20" i="12" s="1"/>
  <c r="B20" i="12"/>
  <c r="H19" i="12"/>
  <c r="C19" i="12"/>
  <c r="D19" i="12" s="1"/>
  <c r="B19" i="12"/>
  <c r="H18" i="12"/>
  <c r="C18" i="12"/>
  <c r="D18" i="12" s="1"/>
  <c r="B18" i="12"/>
  <c r="H17" i="12"/>
  <c r="C17" i="12"/>
  <c r="D17" i="12" s="1"/>
  <c r="B17" i="12"/>
  <c r="H16" i="12"/>
  <c r="C16" i="12"/>
  <c r="D16" i="12" s="1"/>
  <c r="B16" i="12"/>
  <c r="H15" i="12"/>
  <c r="C15" i="12"/>
  <c r="D15" i="12" s="1"/>
  <c r="B15" i="12"/>
  <c r="H14" i="12"/>
  <c r="C14" i="12"/>
  <c r="D14" i="12" s="1"/>
  <c r="B14" i="12"/>
  <c r="Z13" i="12"/>
  <c r="H13" i="12"/>
  <c r="C13" i="12"/>
  <c r="D13" i="12" s="1"/>
  <c r="B13" i="12"/>
  <c r="Z12" i="12"/>
  <c r="H12" i="12"/>
  <c r="C12" i="12"/>
  <c r="D12" i="12" s="1"/>
  <c r="B12" i="12"/>
  <c r="AA11" i="12"/>
  <c r="H11" i="12"/>
  <c r="C11" i="12"/>
  <c r="B11" i="12"/>
  <c r="D11" i="12" s="1"/>
  <c r="AA10" i="12"/>
  <c r="Z10" i="12"/>
  <c r="H10" i="12"/>
  <c r="C10" i="12"/>
  <c r="D10" i="12" s="1"/>
  <c r="B10" i="12"/>
  <c r="Z9" i="12"/>
  <c r="H9" i="12"/>
  <c r="C9" i="12"/>
  <c r="D9" i="12" s="1"/>
  <c r="B9" i="12"/>
  <c r="Z8" i="12"/>
  <c r="H8" i="12"/>
  <c r="AA13" i="12" s="1"/>
  <c r="C8" i="12"/>
  <c r="D8" i="12" s="1"/>
  <c r="B8" i="12"/>
  <c r="AA7" i="12"/>
  <c r="Z7" i="12"/>
  <c r="H7" i="12"/>
  <c r="AA12" i="12" s="1"/>
  <c r="C7" i="12"/>
  <c r="B7" i="12"/>
  <c r="D7" i="12" s="1"/>
  <c r="H6" i="12"/>
  <c r="C6" i="12"/>
  <c r="D6" i="12" s="1"/>
  <c r="B6" i="12"/>
  <c r="H5" i="12"/>
  <c r="C5" i="12"/>
  <c r="B5" i="12"/>
  <c r="D5" i="12" s="1"/>
  <c r="H4" i="12"/>
  <c r="AA9" i="12" s="1"/>
  <c r="C4" i="12"/>
  <c r="D4" i="12" s="1"/>
  <c r="B4" i="12"/>
  <c r="H3" i="12"/>
  <c r="AA8" i="12" s="1"/>
  <c r="C3" i="12"/>
  <c r="B3" i="12"/>
  <c r="D3" i="12" s="1"/>
  <c r="H2" i="12"/>
  <c r="C2" i="12"/>
  <c r="D2" i="12" s="1"/>
  <c r="B2" i="12"/>
  <c r="AZ23" i="3" l="1"/>
  <c r="BD13" i="3"/>
  <c r="BD8" i="3"/>
  <c r="BD9" i="3"/>
  <c r="BD26" i="3"/>
  <c r="BD34" i="3"/>
  <c r="BD20" i="3"/>
  <c r="BD19" i="3"/>
  <c r="BD31" i="3"/>
  <c r="BD15" i="3"/>
  <c r="BD14" i="3"/>
  <c r="AI17" i="3"/>
  <c r="AR4" i="3"/>
  <c r="B5" i="3"/>
  <c r="B3" i="3"/>
  <c r="B24" i="3"/>
  <c r="B6" i="3"/>
  <c r="B4" i="3"/>
  <c r="B2" i="3"/>
  <c r="B11" i="3"/>
  <c r="B31" i="3"/>
  <c r="B40" i="3"/>
  <c r="B7" i="3"/>
  <c r="BD10" i="3"/>
  <c r="AB34" i="3"/>
  <c r="AB32" i="3"/>
  <c r="AB22" i="3"/>
  <c r="AB16" i="3"/>
  <c r="AB8" i="3"/>
  <c r="AB36" i="3"/>
  <c r="AB24" i="3"/>
  <c r="AB40" i="3"/>
  <c r="AB31" i="3"/>
  <c r="AB10" i="3"/>
  <c r="AB26" i="3"/>
  <c r="AB9" i="3"/>
  <c r="AB38" i="3"/>
  <c r="AB20" i="3"/>
  <c r="AB28" i="3"/>
  <c r="AB25" i="3"/>
  <c r="AB12" i="3"/>
  <c r="AB5" i="3"/>
  <c r="AB33" i="3" s="1"/>
  <c r="AB23" i="3"/>
  <c r="AB13" i="3"/>
  <c r="AB14" i="3"/>
  <c r="BH34" i="3"/>
  <c r="BH21" i="3"/>
  <c r="BH40" i="3"/>
  <c r="BH16" i="3"/>
  <c r="BH37" i="3"/>
  <c r="BH25" i="3"/>
  <c r="BH22" i="3"/>
  <c r="BH11" i="3"/>
  <c r="BH13" i="3"/>
  <c r="BH28" i="3"/>
  <c r="BH9" i="3"/>
  <c r="BH32" i="3"/>
  <c r="BH18" i="3"/>
  <c r="BH5" i="3"/>
  <c r="AZ26" i="3"/>
  <c r="V10" i="26"/>
  <c r="BJ7" i="26"/>
  <c r="AF27" i="3"/>
  <c r="AF19" i="3"/>
  <c r="AF10" i="3"/>
  <c r="AF11" i="3"/>
  <c r="AF17" i="3"/>
  <c r="AF16" i="3"/>
  <c r="AF34" i="3"/>
  <c r="BL8" i="3"/>
  <c r="BL36" i="3"/>
  <c r="BL21" i="3"/>
  <c r="BL40" i="3"/>
  <c r="BL13" i="3"/>
  <c r="W10" i="26"/>
  <c r="AD38" i="3"/>
  <c r="BB28" i="3"/>
  <c r="BP4" i="3"/>
  <c r="AF7" i="3"/>
  <c r="BL28" i="3"/>
  <c r="B35" i="3"/>
  <c r="AN14" i="3"/>
  <c r="AN9" i="3"/>
  <c r="AN10" i="3"/>
  <c r="AN16" i="3"/>
  <c r="AN40" i="3"/>
  <c r="AN29" i="3"/>
  <c r="AN32" i="3"/>
  <c r="AN35" i="3"/>
  <c r="AN23" i="3"/>
  <c r="AN17" i="3"/>
  <c r="AN22" i="3"/>
  <c r="AN15" i="3"/>
  <c r="AN26" i="3"/>
  <c r="AN20" i="3"/>
  <c r="AR33" i="3"/>
  <c r="AR34" i="3"/>
  <c r="AR21" i="3"/>
  <c r="AR39" i="3"/>
  <c r="AR36" i="3"/>
  <c r="AR31" i="3"/>
  <c r="AR16" i="3"/>
  <c r="AR30" i="3"/>
  <c r="AR29" i="3"/>
  <c r="AR26" i="3"/>
  <c r="AR40" i="3"/>
  <c r="AR17" i="3"/>
  <c r="AR18" i="3"/>
  <c r="AR14" i="3"/>
  <c r="AR12" i="3"/>
  <c r="AR37" i="3"/>
  <c r="AR22" i="3"/>
  <c r="AR15" i="3"/>
  <c r="AR35" i="3"/>
  <c r="AR20" i="3"/>
  <c r="AR19" i="3"/>
  <c r="AR10" i="3"/>
  <c r="AR32" i="3"/>
  <c r="AR7" i="3"/>
  <c r="AR27" i="3"/>
  <c r="AR24" i="3"/>
  <c r="AR23" i="3"/>
  <c r="AR11" i="3"/>
  <c r="AR5" i="3"/>
  <c r="AR8" i="3" s="1"/>
  <c r="BP33" i="3"/>
  <c r="BP34" i="3"/>
  <c r="BP29" i="3"/>
  <c r="BP21" i="3"/>
  <c r="BP39" i="3"/>
  <c r="BP36" i="3"/>
  <c r="BP28" i="3"/>
  <c r="BP24" i="3"/>
  <c r="BP18" i="3"/>
  <c r="BP16" i="3"/>
  <c r="BP8" i="3"/>
  <c r="BP40" i="3"/>
  <c r="BP12" i="3"/>
  <c r="BP7" i="3"/>
  <c r="BP19" i="3"/>
  <c r="BP10" i="3"/>
  <c r="BP26" i="3"/>
  <c r="BP37" i="3"/>
  <c r="BP31" i="3"/>
  <c r="BP15" i="3"/>
  <c r="BP11" i="3"/>
  <c r="BP25" i="3"/>
  <c r="BP22" i="3"/>
  <c r="BP30" i="3"/>
  <c r="BP32" i="3"/>
  <c r="BP17" i="3"/>
  <c r="BP14" i="3"/>
  <c r="BP9" i="3"/>
  <c r="BP5" i="3"/>
  <c r="BP20" i="3" s="1"/>
  <c r="AZ4" i="3"/>
  <c r="BH7" i="3"/>
  <c r="BL9" i="3"/>
  <c r="AR38" i="3"/>
  <c r="BK18" i="3"/>
  <c r="BL15" i="3"/>
  <c r="AQ19" i="3"/>
  <c r="BO19" i="3"/>
  <c r="R19" i="3"/>
  <c r="X18" i="3"/>
  <c r="X34" i="3"/>
  <c r="X23" i="3"/>
  <c r="X22" i="3"/>
  <c r="X32" i="3"/>
  <c r="X11" i="3"/>
  <c r="X16" i="3"/>
  <c r="X26" i="3"/>
  <c r="X7" i="3"/>
  <c r="AN11" i="3"/>
  <c r="T40" i="3"/>
  <c r="T37" i="3"/>
  <c r="T36" i="3"/>
  <c r="T35" i="3"/>
  <c r="T33" i="3"/>
  <c r="T21" i="3"/>
  <c r="T38" i="3"/>
  <c r="T32" i="3"/>
  <c r="T23" i="3"/>
  <c r="T30" i="3"/>
  <c r="T29" i="3"/>
  <c r="T19" i="3"/>
  <c r="T18" i="3"/>
  <c r="T11" i="3"/>
  <c r="T25" i="3"/>
  <c r="T15" i="3"/>
  <c r="T26" i="3"/>
  <c r="T20" i="3"/>
  <c r="T27" i="3"/>
  <c r="T13" i="3"/>
  <c r="T39" i="3"/>
  <c r="T14" i="3"/>
  <c r="T9" i="3"/>
  <c r="T31" i="3"/>
  <c r="T5" i="3"/>
  <c r="T22" i="3" s="1"/>
  <c r="AJ33" i="3"/>
  <c r="AJ31" i="3"/>
  <c r="AJ35" i="3"/>
  <c r="AJ40" i="3"/>
  <c r="AJ26" i="3"/>
  <c r="AJ23" i="3"/>
  <c r="AJ15" i="3"/>
  <c r="AJ20" i="3"/>
  <c r="AJ19" i="3"/>
  <c r="AJ12" i="3"/>
  <c r="AJ5" i="3"/>
  <c r="AJ38" i="3" s="1"/>
  <c r="AZ33" i="3"/>
  <c r="AZ34" i="3"/>
  <c r="AZ40" i="3"/>
  <c r="AZ37" i="3"/>
  <c r="AZ36" i="3"/>
  <c r="AZ35" i="3"/>
  <c r="AZ30" i="3"/>
  <c r="AZ32" i="3"/>
  <c r="AZ25" i="3"/>
  <c r="AZ20" i="3"/>
  <c r="AZ16" i="3"/>
  <c r="AZ8" i="3"/>
  <c r="AZ39" i="3"/>
  <c r="AZ31" i="3"/>
  <c r="AZ22" i="3"/>
  <c r="AZ19" i="3"/>
  <c r="AZ13" i="3"/>
  <c r="AZ12" i="3"/>
  <c r="AZ14" i="3"/>
  <c r="AZ9" i="3"/>
  <c r="AZ17" i="3"/>
  <c r="AZ24" i="3"/>
  <c r="AZ15" i="3"/>
  <c r="AZ38" i="3"/>
  <c r="AZ28" i="3"/>
  <c r="AZ11" i="3"/>
  <c r="AZ18" i="3"/>
  <c r="AZ10" i="3"/>
  <c r="AZ5" i="3"/>
  <c r="AZ21" i="3" s="1"/>
  <c r="AZ7" i="3"/>
  <c r="AK38" i="3"/>
  <c r="BH4" i="3"/>
  <c r="AV21" i="3"/>
  <c r="AV18" i="3"/>
  <c r="AV10" i="3"/>
  <c r="AV24" i="3"/>
  <c r="AV15" i="3"/>
  <c r="AV9" i="3"/>
  <c r="AV34" i="3"/>
  <c r="AV14" i="3"/>
  <c r="BK16" i="26"/>
  <c r="T4" i="3"/>
  <c r="BL14" i="3"/>
  <c r="X33" i="3"/>
  <c r="R39" i="26"/>
  <c r="BF17" i="26"/>
  <c r="AS36" i="3"/>
  <c r="AS31" i="3"/>
  <c r="AS33" i="3"/>
  <c r="AS26" i="3"/>
  <c r="AS21" i="3"/>
  <c r="AS35" i="3"/>
  <c r="AS27" i="3"/>
  <c r="AS23" i="3"/>
  <c r="AC4" i="3"/>
  <c r="AK9" i="3"/>
  <c r="Y12" i="3"/>
  <c r="BI16" i="3"/>
  <c r="AH33" i="26"/>
  <c r="AH26" i="26"/>
  <c r="AH20" i="26"/>
  <c r="AH5" i="26"/>
  <c r="AH29" i="26" s="1"/>
  <c r="AH4" i="26"/>
  <c r="BN38" i="26"/>
  <c r="BN40" i="26"/>
  <c r="BN35" i="26"/>
  <c r="BN33" i="26"/>
  <c r="BN27" i="26"/>
  <c r="BN36" i="26"/>
  <c r="BN17" i="26"/>
  <c r="BN11" i="26"/>
  <c r="BN25" i="26"/>
  <c r="BN21" i="26"/>
  <c r="BN13" i="26"/>
  <c r="BN8" i="26"/>
  <c r="BN15" i="26"/>
  <c r="BN10" i="26"/>
  <c r="BN4" i="26"/>
  <c r="AS5" i="26"/>
  <c r="AS40" i="26" s="1"/>
  <c r="AL40" i="3"/>
  <c r="AL36" i="3"/>
  <c r="AD4" i="3"/>
  <c r="AT4" i="3"/>
  <c r="BA7" i="3"/>
  <c r="AO17" i="3"/>
  <c r="BE31" i="3"/>
  <c r="BF33" i="3"/>
  <c r="Z9" i="26"/>
  <c r="AM9" i="3"/>
  <c r="W4" i="3"/>
  <c r="BK4" i="3"/>
  <c r="AA7" i="3"/>
  <c r="BM8" i="3"/>
  <c r="AW9" i="3"/>
  <c r="AO10" i="3"/>
  <c r="Y11" i="3"/>
  <c r="R12" i="3"/>
  <c r="BB12" i="3"/>
  <c r="BF14" i="3"/>
  <c r="AP17" i="3"/>
  <c r="AH19" i="3"/>
  <c r="AC20" i="3"/>
  <c r="AG21" i="3"/>
  <c r="AH24" i="3"/>
  <c r="AG27" i="3"/>
  <c r="AS32" i="3"/>
  <c r="BG37" i="3"/>
  <c r="BN18" i="26"/>
  <c r="X37" i="3"/>
  <c r="X38" i="3"/>
  <c r="X30" i="3"/>
  <c r="X25" i="3"/>
  <c r="X35" i="3"/>
  <c r="X40" i="3"/>
  <c r="X20" i="3"/>
  <c r="X19" i="3"/>
  <c r="X12" i="3"/>
  <c r="X29" i="3"/>
  <c r="X28" i="3"/>
  <c r="AF37" i="3"/>
  <c r="AF38" i="3"/>
  <c r="AF30" i="3"/>
  <c r="AF39" i="3"/>
  <c r="AF29" i="3"/>
  <c r="AF25" i="3"/>
  <c r="AF36" i="3"/>
  <c r="AF33" i="3"/>
  <c r="AF32" i="3"/>
  <c r="AF31" i="3"/>
  <c r="AF24" i="3"/>
  <c r="AF12" i="3"/>
  <c r="AF20" i="3"/>
  <c r="AF40" i="3"/>
  <c r="AF28" i="3"/>
  <c r="AF26" i="3"/>
  <c r="AF21" i="3"/>
  <c r="AN37" i="3"/>
  <c r="AN38" i="3"/>
  <c r="AN30" i="3"/>
  <c r="AN33" i="3"/>
  <c r="AN25" i="3"/>
  <c r="AN34" i="3"/>
  <c r="AN18" i="3"/>
  <c r="AN12" i="3"/>
  <c r="AN39" i="3"/>
  <c r="AN36" i="3"/>
  <c r="AN24" i="3"/>
  <c r="AV37" i="3"/>
  <c r="AV38" i="3"/>
  <c r="AV30" i="3"/>
  <c r="AV28" i="3"/>
  <c r="AV25" i="3"/>
  <c r="AV17" i="3"/>
  <c r="AV35" i="3"/>
  <c r="AV40" i="3"/>
  <c r="AV27" i="3"/>
  <c r="AV23" i="3"/>
  <c r="AV12" i="3"/>
  <c r="AV20" i="3"/>
  <c r="AV19" i="3"/>
  <c r="BD37" i="3"/>
  <c r="BD38" i="3"/>
  <c r="BD30" i="3"/>
  <c r="BD32" i="3"/>
  <c r="BD27" i="3"/>
  <c r="BD25" i="3"/>
  <c r="BD17" i="3"/>
  <c r="BD39" i="3"/>
  <c r="BD36" i="3"/>
  <c r="BD33" i="3"/>
  <c r="BD29" i="3"/>
  <c r="BD28" i="3"/>
  <c r="BD22" i="3"/>
  <c r="BD12" i="3"/>
  <c r="BD23" i="3"/>
  <c r="BD40" i="3"/>
  <c r="BD24" i="3"/>
  <c r="BL37" i="3"/>
  <c r="BL38" i="3"/>
  <c r="BL30" i="3"/>
  <c r="BL39" i="3"/>
  <c r="BL25" i="3"/>
  <c r="BL17" i="3"/>
  <c r="BL32" i="3"/>
  <c r="BL34" i="3"/>
  <c r="BL31" i="3"/>
  <c r="BL12" i="3"/>
  <c r="BL22" i="3"/>
  <c r="BL27" i="3"/>
  <c r="BL18" i="3"/>
  <c r="X4" i="3"/>
  <c r="AF4" i="3"/>
  <c r="AN4" i="3"/>
  <c r="AV4" i="3"/>
  <c r="BD4" i="3"/>
  <c r="BL4" i="3"/>
  <c r="S7" i="3"/>
  <c r="AK7" i="3"/>
  <c r="BC7" i="3"/>
  <c r="BL7" i="3"/>
  <c r="AV8" i="3"/>
  <c r="BE8" i="3"/>
  <c r="BN8" i="3"/>
  <c r="AF9" i="3"/>
  <c r="AO9" i="3"/>
  <c r="AX9" i="3"/>
  <c r="BG9" i="3"/>
  <c r="X10" i="3"/>
  <c r="AG10" i="3"/>
  <c r="AQ10" i="3"/>
  <c r="BI10" i="3"/>
  <c r="Z11" i="3"/>
  <c r="AI11" i="3"/>
  <c r="S12" i="3"/>
  <c r="AK12" i="3"/>
  <c r="BC12" i="3"/>
  <c r="BM12" i="3"/>
  <c r="AV13" i="3"/>
  <c r="BE13" i="3"/>
  <c r="BN13" i="3"/>
  <c r="AF14" i="3"/>
  <c r="AO14" i="3"/>
  <c r="AX14" i="3"/>
  <c r="BG14" i="3"/>
  <c r="AF15" i="3"/>
  <c r="AP15" i="3"/>
  <c r="AY15" i="3"/>
  <c r="B16" i="3"/>
  <c r="AH16" i="3"/>
  <c r="AQ16" i="3"/>
  <c r="BL16" i="3"/>
  <c r="V17" i="3"/>
  <c r="AG17" i="3"/>
  <c r="AQ17" i="3"/>
  <c r="Z18" i="3"/>
  <c r="W19" i="3"/>
  <c r="AI19" i="3"/>
  <c r="BG19" i="3"/>
  <c r="R20" i="3"/>
  <c r="Z22" i="3"/>
  <c r="AO22" i="3"/>
  <c r="BE22" i="3"/>
  <c r="B23" i="3"/>
  <c r="AI24" i="3"/>
  <c r="AY24" i="3"/>
  <c r="BL24" i="3"/>
  <c r="AA25" i="3"/>
  <c r="AO25" i="3"/>
  <c r="BC25" i="3"/>
  <c r="AD26" i="3"/>
  <c r="BF26" i="3"/>
  <c r="U27" i="3"/>
  <c r="AI27" i="3"/>
  <c r="AY27" i="3"/>
  <c r="B28" i="3"/>
  <c r="AG28" i="3"/>
  <c r="V29" i="3"/>
  <c r="AQ29" i="3"/>
  <c r="BL29" i="3"/>
  <c r="BA30" i="3"/>
  <c r="AN31" i="3"/>
  <c r="BI31" i="3"/>
  <c r="Z32" i="3"/>
  <c r="AV32" i="3"/>
  <c r="AK33" i="3"/>
  <c r="AA35" i="3"/>
  <c r="AY35" i="3"/>
  <c r="BN37" i="3"/>
  <c r="X39" i="3"/>
  <c r="AV39" i="3"/>
  <c r="R40" i="3"/>
  <c r="AQ40" i="3"/>
  <c r="BO40" i="3"/>
  <c r="W5" i="26"/>
  <c r="W20" i="26" s="1"/>
  <c r="BK5" i="26"/>
  <c r="B2" i="26"/>
  <c r="B14" i="26"/>
  <c r="BK15" i="26"/>
  <c r="Z21" i="26"/>
  <c r="AC29" i="3"/>
  <c r="AC38" i="3"/>
  <c r="AC31" i="3"/>
  <c r="U4" i="3"/>
  <c r="AK4" i="3"/>
  <c r="AS4" i="3"/>
  <c r="BI4" i="3"/>
  <c r="BM9" i="3"/>
  <c r="BE10" i="3"/>
  <c r="BI12" i="3"/>
  <c r="AK14" i="3"/>
  <c r="BM25" i="3"/>
  <c r="AW28" i="3"/>
  <c r="AP34" i="26"/>
  <c r="AP38" i="26"/>
  <c r="AP30" i="26"/>
  <c r="AP40" i="26"/>
  <c r="AP37" i="26"/>
  <c r="AP27" i="26"/>
  <c r="AP19" i="26"/>
  <c r="AP36" i="26"/>
  <c r="AP29" i="26"/>
  <c r="AP24" i="26"/>
  <c r="AP11" i="26"/>
  <c r="AP35" i="26"/>
  <c r="AP31" i="26"/>
  <c r="AP15" i="26"/>
  <c r="AP10" i="26"/>
  <c r="AP8" i="26"/>
  <c r="AP33" i="26"/>
  <c r="AP23" i="26"/>
  <c r="AP12" i="26"/>
  <c r="AP39" i="26"/>
  <c r="AP16" i="26"/>
  <c r="AP22" i="26"/>
  <c r="AP18" i="26"/>
  <c r="AP13" i="26"/>
  <c r="AP26" i="26"/>
  <c r="AP32" i="26"/>
  <c r="AP20" i="26"/>
  <c r="AP17" i="26"/>
  <c r="AP9" i="26"/>
  <c r="V19" i="3"/>
  <c r="V38" i="3"/>
  <c r="V37" i="3"/>
  <c r="V34" i="3"/>
  <c r="BB26" i="3"/>
  <c r="BB21" i="3"/>
  <c r="BB35" i="3"/>
  <c r="BB23" i="3"/>
  <c r="BN9" i="3"/>
  <c r="AW10" i="3"/>
  <c r="AG11" i="3"/>
  <c r="R13" i="3"/>
  <c r="AT13" i="3"/>
  <c r="BN14" i="3"/>
  <c r="BM17" i="3"/>
  <c r="BI18" i="3"/>
  <c r="AG24" i="3"/>
  <c r="Z38" i="3"/>
  <c r="AX5" i="26"/>
  <c r="AX16" i="26" s="1"/>
  <c r="AE34" i="3"/>
  <c r="AE22" i="3"/>
  <c r="AE33" i="3"/>
  <c r="AE24" i="3"/>
  <c r="BK34" i="3"/>
  <c r="BK36" i="3"/>
  <c r="BK22" i="3"/>
  <c r="BK29" i="3"/>
  <c r="BK23" i="3"/>
  <c r="R7" i="3"/>
  <c r="S8" i="3"/>
  <c r="U9" i="3"/>
  <c r="BO14" i="3"/>
  <c r="AX15" i="3"/>
  <c r="AP16" i="3"/>
  <c r="AX18" i="3"/>
  <c r="U19" i="3"/>
  <c r="S21" i="3"/>
  <c r="R24" i="3"/>
  <c r="Z25" i="3"/>
  <c r="AX30" i="3"/>
  <c r="Y32" i="3"/>
  <c r="AI33" i="3"/>
  <c r="BN40" i="3"/>
  <c r="Y40" i="3"/>
  <c r="Y33" i="3"/>
  <c r="Y30" i="3"/>
  <c r="Y20" i="3"/>
  <c r="Y29" i="3"/>
  <c r="Y28" i="3"/>
  <c r="Y25" i="3"/>
  <c r="Y15" i="3"/>
  <c r="Y7" i="3"/>
  <c r="Y37" i="3"/>
  <c r="Y34" i="3"/>
  <c r="Y26" i="3"/>
  <c r="Y21" i="3"/>
  <c r="Y39" i="3"/>
  <c r="Y36" i="3"/>
  <c r="Y27" i="3"/>
  <c r="Y22" i="3"/>
  <c r="AG40" i="3"/>
  <c r="AG33" i="3"/>
  <c r="AG20" i="3"/>
  <c r="AG32" i="3"/>
  <c r="AG31" i="3"/>
  <c r="AG19" i="3"/>
  <c r="AG15" i="3"/>
  <c r="AG7" i="3"/>
  <c r="AG38" i="3"/>
  <c r="AG35" i="3"/>
  <c r="AG30" i="3"/>
  <c r="AG25" i="3"/>
  <c r="AO40" i="3"/>
  <c r="AO33" i="3"/>
  <c r="AO36" i="3"/>
  <c r="AO35" i="3"/>
  <c r="AO34" i="3"/>
  <c r="AO29" i="3"/>
  <c r="AO20" i="3"/>
  <c r="AO39" i="3"/>
  <c r="AO24" i="3"/>
  <c r="AO15" i="3"/>
  <c r="AO7" i="3"/>
  <c r="AO32" i="3"/>
  <c r="AO31" i="3"/>
  <c r="AO38" i="3"/>
  <c r="AO30" i="3"/>
  <c r="AO26" i="3"/>
  <c r="AO21" i="3"/>
  <c r="AW40" i="3"/>
  <c r="AW33" i="3"/>
  <c r="AW20" i="3"/>
  <c r="AW18" i="3"/>
  <c r="AW15" i="3"/>
  <c r="AW7" i="3"/>
  <c r="AW37" i="3"/>
  <c r="AW34" i="3"/>
  <c r="AW24" i="3"/>
  <c r="AW39" i="3"/>
  <c r="AW36" i="3"/>
  <c r="AW32" i="3"/>
  <c r="AW31" i="3"/>
  <c r="AW25" i="3"/>
  <c r="AW16" i="3"/>
  <c r="BE40" i="3"/>
  <c r="BE33" i="3"/>
  <c r="BE28" i="3"/>
  <c r="BE20" i="3"/>
  <c r="BE30" i="3"/>
  <c r="BE29" i="3"/>
  <c r="BE23" i="3"/>
  <c r="BE17" i="3"/>
  <c r="BE15" i="3"/>
  <c r="BE7" i="3"/>
  <c r="BE38" i="3"/>
  <c r="BE35" i="3"/>
  <c r="BE27" i="3"/>
  <c r="BE19" i="3"/>
  <c r="BE16" i="3"/>
  <c r="BM40" i="3"/>
  <c r="BM33" i="3"/>
  <c r="BM32" i="3"/>
  <c r="BM27" i="3"/>
  <c r="BM20" i="3"/>
  <c r="BM37" i="3"/>
  <c r="BM34" i="3"/>
  <c r="BM31" i="3"/>
  <c r="BM22" i="3"/>
  <c r="BM15" i="3"/>
  <c r="BM7" i="3"/>
  <c r="BM39" i="3"/>
  <c r="BM36" i="3"/>
  <c r="BM30" i="3"/>
  <c r="BM29" i="3"/>
  <c r="BM28" i="3"/>
  <c r="BM23" i="3"/>
  <c r="BM24" i="3"/>
  <c r="BM16" i="3"/>
  <c r="Y4" i="3"/>
  <c r="AG4" i="3"/>
  <c r="AO4" i="3"/>
  <c r="AW4" i="3"/>
  <c r="BE4" i="3"/>
  <c r="BM4" i="3"/>
  <c r="U5" i="3"/>
  <c r="AC5" i="3"/>
  <c r="AC16" i="3" s="1"/>
  <c r="AK5" i="3"/>
  <c r="AK21" i="3" s="1"/>
  <c r="AS5" i="3"/>
  <c r="AS24" i="3" s="1"/>
  <c r="BA5" i="3"/>
  <c r="BA23" i="3" s="1"/>
  <c r="BI5" i="3"/>
  <c r="BI17" i="3" s="1"/>
  <c r="AC7" i="3"/>
  <c r="BD7" i="3"/>
  <c r="BN7" i="3"/>
  <c r="AE8" i="3"/>
  <c r="AN8" i="3"/>
  <c r="AW8" i="3"/>
  <c r="BF8" i="3"/>
  <c r="BO8" i="3"/>
  <c r="X9" i="3"/>
  <c r="AG9" i="3"/>
  <c r="AP9" i="3"/>
  <c r="AY9" i="3"/>
  <c r="B10" i="3"/>
  <c r="Y10" i="3"/>
  <c r="AI10" i="3"/>
  <c r="BA10" i="3"/>
  <c r="R11" i="3"/>
  <c r="AA11" i="3"/>
  <c r="BC11" i="3"/>
  <c r="BL11" i="3"/>
  <c r="BE12" i="3"/>
  <c r="BN12" i="3"/>
  <c r="AN13" i="3"/>
  <c r="AW13" i="3"/>
  <c r="BF13" i="3"/>
  <c r="X14" i="3"/>
  <c r="AG14" i="3"/>
  <c r="AP14" i="3"/>
  <c r="AY14" i="3"/>
  <c r="B15" i="3"/>
  <c r="X15" i="3"/>
  <c r="AH15" i="3"/>
  <c r="AQ15" i="3"/>
  <c r="BI15" i="3"/>
  <c r="Z16" i="3"/>
  <c r="AI16" i="3"/>
  <c r="AS16" i="3"/>
  <c r="BN16" i="3"/>
  <c r="X17" i="3"/>
  <c r="AS17" i="3"/>
  <c r="BF17" i="3"/>
  <c r="B18" i="3"/>
  <c r="AO18" i="3"/>
  <c r="BA18" i="3"/>
  <c r="BM18" i="3"/>
  <c r="Y19" i="3"/>
  <c r="AW19" i="3"/>
  <c r="BI19" i="3"/>
  <c r="S20" i="3"/>
  <c r="AI20" i="3"/>
  <c r="BK20" i="3"/>
  <c r="AL21" i="3"/>
  <c r="AY21" i="3"/>
  <c r="BN21" i="3"/>
  <c r="AC22" i="3"/>
  <c r="BF22" i="3"/>
  <c r="AF23" i="3"/>
  <c r="AT23" i="3"/>
  <c r="BI23" i="3"/>
  <c r="X24" i="3"/>
  <c r="BN24" i="3"/>
  <c r="BE25" i="3"/>
  <c r="R26" i="3"/>
  <c r="BI26" i="3"/>
  <c r="AA29" i="3"/>
  <c r="AV29" i="3"/>
  <c r="AK30" i="3"/>
  <c r="X31" i="3"/>
  <c r="AT31" i="3"/>
  <c r="AX32" i="3"/>
  <c r="BL33" i="3"/>
  <c r="AI34" i="3"/>
  <c r="BG34" i="3"/>
  <c r="W36" i="3"/>
  <c r="AQ37" i="3"/>
  <c r="BO37" i="3"/>
  <c r="AS40" i="3"/>
  <c r="V38" i="26"/>
  <c r="V23" i="26"/>
  <c r="V15" i="26"/>
  <c r="V32" i="26"/>
  <c r="V8" i="26"/>
  <c r="V9" i="26"/>
  <c r="V35" i="26"/>
  <c r="V20" i="26"/>
  <c r="V5" i="26"/>
  <c r="V18" i="26" s="1"/>
  <c r="V4" i="26"/>
  <c r="V19" i="26"/>
  <c r="V31" i="26"/>
  <c r="V7" i="26"/>
  <c r="V22" i="26"/>
  <c r="AD38" i="26"/>
  <c r="AD34" i="26"/>
  <c r="AD40" i="26"/>
  <c r="AD23" i="26"/>
  <c r="AD35" i="26"/>
  <c r="AD33" i="26"/>
  <c r="AD32" i="26"/>
  <c r="AD31" i="26"/>
  <c r="AD15" i="26"/>
  <c r="AD11" i="26"/>
  <c r="AD8" i="26"/>
  <c r="AD27" i="26"/>
  <c r="AD26" i="26"/>
  <c r="AD30" i="26"/>
  <c r="AD25" i="26"/>
  <c r="AD24" i="26"/>
  <c r="AD18" i="26"/>
  <c r="AD16" i="26"/>
  <c r="AD14" i="26"/>
  <c r="AD5" i="26"/>
  <c r="AD39" i="26" s="1"/>
  <c r="AD28" i="26"/>
  <c r="AD4" i="26"/>
  <c r="AD19" i="26"/>
  <c r="AL38" i="26"/>
  <c r="AL23" i="26"/>
  <c r="AL15" i="26"/>
  <c r="AL39" i="26"/>
  <c r="AL37" i="26"/>
  <c r="AL16" i="26"/>
  <c r="AL33" i="26"/>
  <c r="AL18" i="26"/>
  <c r="AL12" i="26"/>
  <c r="AL17" i="26"/>
  <c r="AL32" i="26"/>
  <c r="AL20" i="26"/>
  <c r="AL7" i="26"/>
  <c r="AL26" i="26"/>
  <c r="AL10" i="26"/>
  <c r="AL5" i="26"/>
  <c r="AT38" i="26"/>
  <c r="AT30" i="26"/>
  <c r="AT36" i="26"/>
  <c r="AT21" i="26"/>
  <c r="AT15" i="26"/>
  <c r="AT32" i="26"/>
  <c r="AT25" i="26"/>
  <c r="AT8" i="26"/>
  <c r="AT35" i="26"/>
  <c r="AT9" i="26"/>
  <c r="AT20" i="26"/>
  <c r="AT12" i="26"/>
  <c r="AT22" i="26"/>
  <c r="AT5" i="26"/>
  <c r="AT26" i="26"/>
  <c r="AT17" i="26"/>
  <c r="AT14" i="26"/>
  <c r="AT11" i="26"/>
  <c r="AT29" i="26"/>
  <c r="AT4" i="26"/>
  <c r="AT37" i="26"/>
  <c r="AT28" i="26"/>
  <c r="AT7" i="26"/>
  <c r="BB5" i="26"/>
  <c r="BB28" i="26" s="1"/>
  <c r="BJ38" i="26"/>
  <c r="BJ40" i="26"/>
  <c r="BJ37" i="26"/>
  <c r="BJ23" i="26"/>
  <c r="BJ35" i="26"/>
  <c r="BJ31" i="26"/>
  <c r="BJ15" i="26"/>
  <c r="BJ28" i="26"/>
  <c r="BJ16" i="26"/>
  <c r="BJ11" i="26"/>
  <c r="BJ13" i="26"/>
  <c r="BJ4" i="26"/>
  <c r="BJ29" i="26"/>
  <c r="BJ26" i="26"/>
  <c r="BJ21" i="26"/>
  <c r="BJ5" i="26"/>
  <c r="BJ19" i="26" s="1"/>
  <c r="BJ12" i="26"/>
  <c r="BJ20" i="26"/>
  <c r="BN5" i="26"/>
  <c r="BN39" i="26" s="1"/>
  <c r="BC8" i="26"/>
  <c r="B12" i="26"/>
  <c r="R15" i="26"/>
  <c r="E38" i="9"/>
  <c r="AK36" i="3"/>
  <c r="AK37" i="3"/>
  <c r="AK29" i="3"/>
  <c r="AK32" i="3"/>
  <c r="AK24" i="3"/>
  <c r="AK40" i="3"/>
  <c r="AK28" i="3"/>
  <c r="AK27" i="3"/>
  <c r="AK22" i="3"/>
  <c r="AK11" i="3"/>
  <c r="AK34" i="3"/>
  <c r="AK39" i="3"/>
  <c r="AK18" i="3"/>
  <c r="BI36" i="3"/>
  <c r="BI37" i="3"/>
  <c r="BI29" i="3"/>
  <c r="BI30" i="3"/>
  <c r="BI24" i="3"/>
  <c r="BI40" i="3"/>
  <c r="BI25" i="3"/>
  <c r="BI20" i="3"/>
  <c r="BI11" i="3"/>
  <c r="BI34" i="3"/>
  <c r="BI32" i="3"/>
  <c r="BI39" i="3"/>
  <c r="BI22" i="3"/>
  <c r="BA4" i="3"/>
  <c r="AO11" i="3"/>
  <c r="BM14" i="3"/>
  <c r="BI27" i="3"/>
  <c r="Y38" i="3"/>
  <c r="AW38" i="3"/>
  <c r="Z34" i="26"/>
  <c r="Z38" i="26"/>
  <c r="Z27" i="26"/>
  <c r="Z19" i="26"/>
  <c r="Z20" i="26"/>
  <c r="Z11" i="26"/>
  <c r="Z33" i="26"/>
  <c r="Z29" i="26"/>
  <c r="Z24" i="26"/>
  <c r="Z14" i="26"/>
  <c r="Z39" i="26"/>
  <c r="Z16" i="26"/>
  <c r="Z8" i="26"/>
  <c r="Z40" i="26"/>
  <c r="Z37" i="26"/>
  <c r="Z35" i="26"/>
  <c r="Z30" i="26"/>
  <c r="Z23" i="26"/>
  <c r="Z12" i="26"/>
  <c r="Z31" i="26"/>
  <c r="Z15" i="26"/>
  <c r="Z7" i="26"/>
  <c r="Z22" i="26"/>
  <c r="Z18" i="26"/>
  <c r="Z32" i="26"/>
  <c r="Z26" i="26"/>
  <c r="Z28" i="26"/>
  <c r="Z25" i="26"/>
  <c r="Z4" i="26"/>
  <c r="Z36" i="26"/>
  <c r="Z17" i="26"/>
  <c r="BF34" i="26"/>
  <c r="BF38" i="26"/>
  <c r="BF39" i="26"/>
  <c r="BF36" i="26"/>
  <c r="BF27" i="26"/>
  <c r="BF19" i="26"/>
  <c r="BF31" i="26"/>
  <c r="BF28" i="26"/>
  <c r="BF11" i="26"/>
  <c r="BF40" i="26"/>
  <c r="BF32" i="26"/>
  <c r="BF23" i="26"/>
  <c r="BF13" i="26"/>
  <c r="BF18" i="26"/>
  <c r="BF14" i="26"/>
  <c r="BF8" i="26"/>
  <c r="BF37" i="26"/>
  <c r="BF29" i="26"/>
  <c r="BF22" i="26"/>
  <c r="BF24" i="26"/>
  <c r="BF21" i="26"/>
  <c r="BF7" i="26"/>
  <c r="BF25" i="26"/>
  <c r="BF5" i="26"/>
  <c r="BF10" i="26"/>
  <c r="BF26" i="26"/>
  <c r="BK13" i="25"/>
  <c r="BC13" i="25"/>
  <c r="AU13" i="25"/>
  <c r="AM13" i="25"/>
  <c r="AE13" i="25"/>
  <c r="W13" i="25"/>
  <c r="BO13" i="25"/>
  <c r="BF13" i="25"/>
  <c r="AW13" i="25"/>
  <c r="AN13" i="25"/>
  <c r="AD13" i="25"/>
  <c r="U13" i="25"/>
  <c r="BL13" i="25"/>
  <c r="BB13" i="25"/>
  <c r="AS13" i="25"/>
  <c r="AJ13" i="25"/>
  <c r="AA13" i="25"/>
  <c r="R13" i="25"/>
  <c r="BJ13" i="25"/>
  <c r="BA13" i="25"/>
  <c r="AR13" i="25"/>
  <c r="AI13" i="25"/>
  <c r="Z13" i="25"/>
  <c r="Q13" i="25"/>
  <c r="BE13" i="25"/>
  <c r="AP13" i="25"/>
  <c r="AB13" i="25"/>
  <c r="BD13" i="25"/>
  <c r="AO13" i="25"/>
  <c r="Y13" i="25"/>
  <c r="BM13" i="25"/>
  <c r="AX13" i="25"/>
  <c r="AH13" i="25"/>
  <c r="T13" i="25"/>
  <c r="AV13" i="25"/>
  <c r="X13" i="25"/>
  <c r="BP13" i="25"/>
  <c r="AT13" i="25"/>
  <c r="V13" i="25"/>
  <c r="BH13" i="25"/>
  <c r="AK13" i="25"/>
  <c r="AY13" i="25"/>
  <c r="AQ13" i="25"/>
  <c r="BN13" i="25"/>
  <c r="AF13" i="25"/>
  <c r="BI13" i="25"/>
  <c r="AC13" i="25"/>
  <c r="BG13" i="25"/>
  <c r="AZ13" i="25"/>
  <c r="AG13" i="25"/>
  <c r="S13" i="25"/>
  <c r="AD39" i="3"/>
  <c r="AD40" i="3"/>
  <c r="AD34" i="3"/>
  <c r="AD28" i="3"/>
  <c r="AD19" i="3"/>
  <c r="AD36" i="3"/>
  <c r="AD30" i="3"/>
  <c r="AD20" i="3"/>
  <c r="BJ40" i="3"/>
  <c r="BJ37" i="3"/>
  <c r="BJ31" i="3"/>
  <c r="BJ30" i="3"/>
  <c r="V4" i="3"/>
  <c r="AL4" i="3"/>
  <c r="BJ4" i="3"/>
  <c r="Z7" i="3"/>
  <c r="AL9" i="3"/>
  <c r="Y23" i="3"/>
  <c r="AK25" i="3"/>
  <c r="BN25" i="3"/>
  <c r="AW27" i="3"/>
  <c r="AW30" i="3"/>
  <c r="AH33" i="3"/>
  <c r="AG37" i="3"/>
  <c r="AX38" i="3"/>
  <c r="AS39" i="3"/>
  <c r="BF4" i="26"/>
  <c r="BN9" i="26"/>
  <c r="AX10" i="26"/>
  <c r="AU29" i="3"/>
  <c r="AS7" i="3"/>
  <c r="AD9" i="3"/>
  <c r="BF9" i="3"/>
  <c r="BJ11" i="3"/>
  <c r="AS12" i="3"/>
  <c r="BM13" i="3"/>
  <c r="AW14" i="3"/>
  <c r="BK16" i="3"/>
  <c r="Y18" i="3"/>
  <c r="BF19" i="3"/>
  <c r="BG20" i="3"/>
  <c r="AQ23" i="3"/>
  <c r="BE26" i="3"/>
  <c r="BN27" i="3"/>
  <c r="BF31" i="3"/>
  <c r="BG33" i="3"/>
  <c r="BA5" i="26"/>
  <c r="BF12" i="26"/>
  <c r="BF15" i="26"/>
  <c r="D68" i="20"/>
  <c r="C68" i="20"/>
  <c r="B68" i="20"/>
  <c r="R35" i="3"/>
  <c r="R36" i="3"/>
  <c r="R28" i="3"/>
  <c r="R23" i="3"/>
  <c r="R39" i="3"/>
  <c r="R10" i="3"/>
  <c r="R33" i="3"/>
  <c r="R27" i="3"/>
  <c r="R22" i="3"/>
  <c r="R31" i="3"/>
  <c r="R18" i="3"/>
  <c r="Z35" i="3"/>
  <c r="Z36" i="3"/>
  <c r="Z28" i="3"/>
  <c r="Z31" i="3"/>
  <c r="Z23" i="3"/>
  <c r="Z40" i="3"/>
  <c r="Z30" i="3"/>
  <c r="Z29" i="3"/>
  <c r="Z37" i="3"/>
  <c r="Z34" i="3"/>
  <c r="Z26" i="3"/>
  <c r="Z21" i="3"/>
  <c r="Z10" i="3"/>
  <c r="Z33" i="3"/>
  <c r="AH35" i="3"/>
  <c r="AH36" i="3"/>
  <c r="AH28" i="3"/>
  <c r="AH30" i="3"/>
  <c r="AH23" i="3"/>
  <c r="AH38" i="3"/>
  <c r="AH25" i="3"/>
  <c r="AH20" i="3"/>
  <c r="AH10" i="3"/>
  <c r="AH29" i="3"/>
  <c r="AH26" i="3"/>
  <c r="AH21" i="3"/>
  <c r="AH37" i="3"/>
  <c r="AH34" i="3"/>
  <c r="AH27" i="3"/>
  <c r="AH22" i="3"/>
  <c r="AP35" i="3"/>
  <c r="AP36" i="3"/>
  <c r="AP28" i="3"/>
  <c r="AP40" i="3"/>
  <c r="AP39" i="3"/>
  <c r="AP38" i="3"/>
  <c r="AP37" i="3"/>
  <c r="AP23" i="3"/>
  <c r="AP32" i="3"/>
  <c r="AP31" i="3"/>
  <c r="AP19" i="3"/>
  <c r="AP10" i="3"/>
  <c r="AP33" i="3"/>
  <c r="AP25" i="3"/>
  <c r="AP20" i="3"/>
  <c r="AP29" i="3"/>
  <c r="AX35" i="3"/>
  <c r="AX36" i="3"/>
  <c r="AX28" i="3"/>
  <c r="AX29" i="3"/>
  <c r="AX23" i="3"/>
  <c r="AX40" i="3"/>
  <c r="AX37" i="3"/>
  <c r="AX34" i="3"/>
  <c r="AX24" i="3"/>
  <c r="AX10" i="3"/>
  <c r="AX33" i="3"/>
  <c r="AX26" i="3"/>
  <c r="AX21" i="3"/>
  <c r="BF35" i="3"/>
  <c r="BF36" i="3"/>
  <c r="BF28" i="3"/>
  <c r="BF23" i="3"/>
  <c r="BF38" i="3"/>
  <c r="BF27" i="3"/>
  <c r="BF18" i="3"/>
  <c r="BF10" i="3"/>
  <c r="BF24" i="3"/>
  <c r="BF37" i="3"/>
  <c r="BF34" i="3"/>
  <c r="BF25" i="3"/>
  <c r="BF20" i="3"/>
  <c r="BN35" i="3"/>
  <c r="BN36" i="3"/>
  <c r="BN28" i="3"/>
  <c r="BN23" i="3"/>
  <c r="BN39" i="3"/>
  <c r="BN30" i="3"/>
  <c r="BN29" i="3"/>
  <c r="BN17" i="3"/>
  <c r="BN10" i="3"/>
  <c r="BN33" i="3"/>
  <c r="BN38" i="3"/>
  <c r="BN19" i="3"/>
  <c r="R4" i="3"/>
  <c r="Z4" i="3"/>
  <c r="AH4" i="3"/>
  <c r="AP4" i="3"/>
  <c r="AX4" i="3"/>
  <c r="BF4" i="3"/>
  <c r="BN4" i="3"/>
  <c r="V5" i="3"/>
  <c r="V32" i="3" s="1"/>
  <c r="AD5" i="3"/>
  <c r="AD27" i="3" s="1"/>
  <c r="AL5" i="3"/>
  <c r="AT5" i="3"/>
  <c r="BB5" i="3"/>
  <c r="BB22" i="3" s="1"/>
  <c r="BJ5" i="3"/>
  <c r="BJ26" i="3" s="1"/>
  <c r="B45" i="3"/>
  <c r="B37" i="3"/>
  <c r="B50" i="3"/>
  <c r="B42" i="3"/>
  <c r="B38" i="3"/>
  <c r="B30" i="3"/>
  <c r="B49" i="3"/>
  <c r="B41" i="3"/>
  <c r="B47" i="3"/>
  <c r="B25" i="3"/>
  <c r="B48" i="3"/>
  <c r="B34" i="3"/>
  <c r="B29" i="3"/>
  <c r="B46" i="3"/>
  <c r="B20" i="3"/>
  <c r="B12" i="3"/>
  <c r="B44" i="3"/>
  <c r="B39" i="3"/>
  <c r="B36" i="3"/>
  <c r="B26" i="3"/>
  <c r="B21" i="3"/>
  <c r="B33" i="3"/>
  <c r="B27" i="3"/>
  <c r="B22" i="3"/>
  <c r="AD7" i="3"/>
  <c r="AM7" i="3"/>
  <c r="AV7" i="3"/>
  <c r="BF7" i="3"/>
  <c r="BO7" i="3"/>
  <c r="W8" i="3"/>
  <c r="AF8" i="3"/>
  <c r="AO8" i="3"/>
  <c r="AX8" i="3"/>
  <c r="BG8" i="3"/>
  <c r="B9" i="3"/>
  <c r="Y9" i="3"/>
  <c r="AH9" i="3"/>
  <c r="AQ9" i="3"/>
  <c r="BI9" i="3"/>
  <c r="AA10" i="3"/>
  <c r="AS10" i="3"/>
  <c r="BB10" i="3"/>
  <c r="S11" i="3"/>
  <c r="BD11" i="3"/>
  <c r="BM11" i="3"/>
  <c r="AD12" i="3"/>
  <c r="AW12" i="3"/>
  <c r="BF12" i="3"/>
  <c r="BO12" i="3"/>
  <c r="AF13" i="3"/>
  <c r="AO13" i="3"/>
  <c r="AX13" i="3"/>
  <c r="B14" i="3"/>
  <c r="Y14" i="3"/>
  <c r="AH14" i="3"/>
  <c r="BI14" i="3"/>
  <c r="Z15" i="3"/>
  <c r="AI15" i="3"/>
  <c r="BJ15" i="3"/>
  <c r="R16" i="3"/>
  <c r="AA16" i="3"/>
  <c r="AK16" i="3"/>
  <c r="BD16" i="3"/>
  <c r="BO16" i="3"/>
  <c r="Y17" i="3"/>
  <c r="AT17" i="3"/>
  <c r="BG17" i="3"/>
  <c r="AD18" i="3"/>
  <c r="AP18" i="3"/>
  <c r="BN18" i="3"/>
  <c r="Z19" i="3"/>
  <c r="AK19" i="3"/>
  <c r="AX19" i="3"/>
  <c r="AX20" i="3"/>
  <c r="BL20" i="3"/>
  <c r="X21" i="3"/>
  <c r="AD22" i="3"/>
  <c r="BG22" i="3"/>
  <c r="S23" i="3"/>
  <c r="AG23" i="3"/>
  <c r="AW23" i="3"/>
  <c r="Y24" i="3"/>
  <c r="BB24" i="3"/>
  <c r="AS25" i="3"/>
  <c r="BG25" i="3"/>
  <c r="AG26" i="3"/>
  <c r="AV26" i="3"/>
  <c r="BL26" i="3"/>
  <c r="X27" i="3"/>
  <c r="AN27" i="3"/>
  <c r="BB27" i="3"/>
  <c r="S28" i="3"/>
  <c r="AN28" i="3"/>
  <c r="BI28" i="3"/>
  <c r="AW29" i="3"/>
  <c r="R30" i="3"/>
  <c r="Y31" i="3"/>
  <c r="AH32" i="3"/>
  <c r="AP34" i="3"/>
  <c r="BN34" i="3"/>
  <c r="AF35" i="3"/>
  <c r="BD35" i="3"/>
  <c r="X36" i="3"/>
  <c r="AV36" i="3"/>
  <c r="AG39" i="3"/>
  <c r="BE39" i="3"/>
  <c r="B51" i="3"/>
  <c r="W33" i="26"/>
  <c r="W37" i="26"/>
  <c r="W36" i="26"/>
  <c r="W35" i="26"/>
  <c r="W32" i="26"/>
  <c r="W31" i="26"/>
  <c r="W26" i="26"/>
  <c r="W18" i="26"/>
  <c r="W40" i="26"/>
  <c r="W29" i="26"/>
  <c r="W24" i="26"/>
  <c r="W23" i="26"/>
  <c r="W28" i="26"/>
  <c r="W27" i="26"/>
  <c r="W17" i="26"/>
  <c r="W12" i="26"/>
  <c r="W14" i="26"/>
  <c r="W22" i="26"/>
  <c r="W21" i="26"/>
  <c r="W7" i="26"/>
  <c r="W9" i="26"/>
  <c r="W4" i="26"/>
  <c r="W19" i="26"/>
  <c r="W30" i="26"/>
  <c r="W15" i="26"/>
  <c r="W16" i="26"/>
  <c r="W38" i="26"/>
  <c r="W8" i="26"/>
  <c r="W39" i="26"/>
  <c r="W25" i="26"/>
  <c r="W34" i="26"/>
  <c r="W13" i="26"/>
  <c r="AE37" i="26"/>
  <c r="AE38" i="26"/>
  <c r="AE32" i="26"/>
  <c r="AE29" i="26"/>
  <c r="AE31" i="26"/>
  <c r="AE14" i="26"/>
  <c r="AE9" i="26"/>
  <c r="AE4" i="26"/>
  <c r="AM37" i="26"/>
  <c r="AM40" i="26"/>
  <c r="AM26" i="26"/>
  <c r="AM34" i="26"/>
  <c r="AM30" i="26"/>
  <c r="AM13" i="26"/>
  <c r="AM27" i="26"/>
  <c r="AM7" i="26"/>
  <c r="AM12" i="26"/>
  <c r="AM16" i="26"/>
  <c r="AM5" i="26"/>
  <c r="AM36" i="26" s="1"/>
  <c r="AU37" i="26"/>
  <c r="AU36" i="26"/>
  <c r="AU38" i="26"/>
  <c r="AU30" i="26"/>
  <c r="AU13" i="26"/>
  <c r="AU5" i="26"/>
  <c r="AU32" i="26" s="1"/>
  <c r="AU4" i="26"/>
  <c r="AU35" i="26"/>
  <c r="AU25" i="26"/>
  <c r="AU24" i="26"/>
  <c r="BC33" i="26"/>
  <c r="BC31" i="26"/>
  <c r="BC18" i="26"/>
  <c r="BC34" i="26"/>
  <c r="BC39" i="26"/>
  <c r="BC22" i="26"/>
  <c r="BC36" i="26"/>
  <c r="BC29" i="26"/>
  <c r="BC24" i="26"/>
  <c r="BC19" i="26"/>
  <c r="BC16" i="26"/>
  <c r="BC5" i="26"/>
  <c r="BC30" i="26" s="1"/>
  <c r="BC14" i="26"/>
  <c r="BK33" i="26"/>
  <c r="BK37" i="26"/>
  <c r="BK38" i="26"/>
  <c r="BK34" i="26"/>
  <c r="BK20" i="26"/>
  <c r="BK10" i="26"/>
  <c r="BK39" i="26"/>
  <c r="BK29" i="26"/>
  <c r="BK36" i="26"/>
  <c r="BK24" i="26"/>
  <c r="BK11" i="26"/>
  <c r="BK35" i="26"/>
  <c r="BK7" i="26"/>
  <c r="BK40" i="26"/>
  <c r="BK32" i="26"/>
  <c r="BK21" i="26"/>
  <c r="BK17" i="26"/>
  <c r="BK12" i="26"/>
  <c r="BK23" i="26"/>
  <c r="BK4" i="26"/>
  <c r="AP4" i="26"/>
  <c r="AA5" i="26"/>
  <c r="BO5" i="26"/>
  <c r="AD7" i="26"/>
  <c r="Z10" i="26"/>
  <c r="AE20" i="26"/>
  <c r="AL21" i="26"/>
  <c r="U36" i="3"/>
  <c r="U37" i="3"/>
  <c r="U29" i="3"/>
  <c r="U28" i="3"/>
  <c r="U33" i="3"/>
  <c r="U32" i="3"/>
  <c r="U23" i="3"/>
  <c r="U11" i="3"/>
  <c r="U25" i="3"/>
  <c r="BA36" i="3"/>
  <c r="BA37" i="3"/>
  <c r="BA29" i="3"/>
  <c r="BA39" i="3"/>
  <c r="BA34" i="3"/>
  <c r="BA31" i="3"/>
  <c r="BA11" i="3"/>
  <c r="BA26" i="3"/>
  <c r="BA21" i="3"/>
  <c r="BA17" i="3"/>
  <c r="R34" i="26"/>
  <c r="R38" i="26"/>
  <c r="R37" i="26"/>
  <c r="R27" i="26"/>
  <c r="R40" i="26"/>
  <c r="R32" i="26"/>
  <c r="R30" i="26"/>
  <c r="R26" i="26"/>
  <c r="R11" i="26"/>
  <c r="R36" i="26"/>
  <c r="R21" i="26"/>
  <c r="R18" i="26"/>
  <c r="R17" i="26"/>
  <c r="R12" i="26"/>
  <c r="R8" i="26"/>
  <c r="R25" i="26"/>
  <c r="R13" i="26"/>
  <c r="BI5" i="26"/>
  <c r="BI9" i="26" s="1"/>
  <c r="U5" i="26"/>
  <c r="R35" i="26"/>
  <c r="R29" i="26"/>
  <c r="R24" i="26"/>
  <c r="R20" i="26"/>
  <c r="R14" i="26"/>
  <c r="R9" i="26"/>
  <c r="R5" i="26"/>
  <c r="R19" i="26" s="1"/>
  <c r="R4" i="26"/>
  <c r="R16" i="26"/>
  <c r="R7" i="26"/>
  <c r="R31" i="26"/>
  <c r="AK5" i="26"/>
  <c r="R33" i="26"/>
  <c r="R22" i="26"/>
  <c r="AY5" i="26"/>
  <c r="AC5" i="26"/>
  <c r="AX34" i="26"/>
  <c r="AX38" i="26"/>
  <c r="AX30" i="26"/>
  <c r="AX27" i="26"/>
  <c r="AX19" i="26"/>
  <c r="AX33" i="26"/>
  <c r="AX23" i="26"/>
  <c r="AX18" i="26"/>
  <c r="AX11" i="26"/>
  <c r="AX39" i="26"/>
  <c r="AX29" i="26"/>
  <c r="AX35" i="26"/>
  <c r="AX21" i="26"/>
  <c r="AX20" i="26"/>
  <c r="AX12" i="26"/>
  <c r="AX31" i="26"/>
  <c r="AX28" i="26"/>
  <c r="AX17" i="26"/>
  <c r="AX14" i="26"/>
  <c r="AX32" i="26"/>
  <c r="AX26" i="26"/>
  <c r="AX25" i="26"/>
  <c r="AX8" i="26"/>
  <c r="AX24" i="26"/>
  <c r="AX40" i="26"/>
  <c r="AX37" i="26"/>
  <c r="AX15" i="26"/>
  <c r="AX4" i="26"/>
  <c r="AX36" i="26"/>
  <c r="AX9" i="26"/>
  <c r="AX13" i="26"/>
  <c r="BF33" i="26"/>
  <c r="AT39" i="3"/>
  <c r="AT40" i="3"/>
  <c r="AT32" i="3"/>
  <c r="AT27" i="3"/>
  <c r="AT19" i="3"/>
  <c r="AT30" i="3"/>
  <c r="AT38" i="3"/>
  <c r="AT35" i="3"/>
  <c r="AT29" i="3"/>
  <c r="AT28" i="3"/>
  <c r="AT22" i="3"/>
  <c r="AT14" i="3"/>
  <c r="AT37" i="3"/>
  <c r="AT34" i="3"/>
  <c r="AT18" i="3"/>
  <c r="BB4" i="3"/>
  <c r="R8" i="3"/>
  <c r="AK8" i="3"/>
  <c r="AC9" i="3"/>
  <c r="BE9" i="3"/>
  <c r="V10" i="3"/>
  <c r="AP11" i="3"/>
  <c r="AK13" i="3"/>
  <c r="AC14" i="3"/>
  <c r="BE14" i="3"/>
  <c r="U15" i="3"/>
  <c r="AO16" i="3"/>
  <c r="BJ16" i="3"/>
  <c r="AD17" i="3"/>
  <c r="R21" i="3"/>
  <c r="BI21" i="3"/>
  <c r="BJ24" i="3"/>
  <c r="BA25" i="3"/>
  <c r="BJ27" i="3"/>
  <c r="AK31" i="3"/>
  <c r="AC34" i="3"/>
  <c r="AX7" i="26"/>
  <c r="W35" i="3"/>
  <c r="W29" i="3"/>
  <c r="W22" i="3"/>
  <c r="W32" i="3"/>
  <c r="W31" i="3"/>
  <c r="W30" i="3"/>
  <c r="W17" i="3"/>
  <c r="W9" i="3"/>
  <c r="W40" i="3"/>
  <c r="W25" i="3"/>
  <c r="W26" i="3"/>
  <c r="W21" i="3"/>
  <c r="BC35" i="3"/>
  <c r="BC22" i="3"/>
  <c r="BC31" i="3"/>
  <c r="BC39" i="3"/>
  <c r="BC9" i="3"/>
  <c r="BC29" i="3"/>
  <c r="BC18" i="3"/>
  <c r="AE4" i="3"/>
  <c r="AM4" i="3"/>
  <c r="AU4" i="3"/>
  <c r="BC4" i="3"/>
  <c r="BK7" i="3"/>
  <c r="BO9" i="3"/>
  <c r="V15" i="3"/>
  <c r="BG15" i="3"/>
  <c r="U17" i="3"/>
  <c r="BO17" i="3"/>
  <c r="AS19" i="3"/>
  <c r="AS20" i="3"/>
  <c r="BA22" i="3"/>
  <c r="W39" i="3"/>
  <c r="D44" i="20"/>
  <c r="B44" i="20"/>
  <c r="D60" i="20"/>
  <c r="B60" i="20"/>
  <c r="C60" i="20"/>
  <c r="Z11" i="12"/>
  <c r="S38" i="3"/>
  <c r="S39" i="3"/>
  <c r="S31" i="3"/>
  <c r="S34" i="3"/>
  <c r="S32" i="3"/>
  <c r="S26" i="3"/>
  <c r="S18" i="3"/>
  <c r="S36" i="3"/>
  <c r="S33" i="3"/>
  <c r="S27" i="3"/>
  <c r="S22" i="3"/>
  <c r="S13" i="3"/>
  <c r="S40" i="3"/>
  <c r="S24" i="3"/>
  <c r="AA38" i="3"/>
  <c r="AA39" i="3"/>
  <c r="AA31" i="3"/>
  <c r="AA26" i="3"/>
  <c r="AA18" i="3"/>
  <c r="AA37" i="3"/>
  <c r="AA34" i="3"/>
  <c r="AA28" i="3"/>
  <c r="AA13" i="3"/>
  <c r="AA27" i="3"/>
  <c r="AA22" i="3"/>
  <c r="AA32" i="3"/>
  <c r="AA23" i="3"/>
  <c r="AI38" i="3"/>
  <c r="AI39" i="3"/>
  <c r="AI31" i="3"/>
  <c r="AI26" i="3"/>
  <c r="AI18" i="3"/>
  <c r="AI35" i="3"/>
  <c r="AI30" i="3"/>
  <c r="AI29" i="3"/>
  <c r="AI21" i="3"/>
  <c r="AI13" i="3"/>
  <c r="AI40" i="3"/>
  <c r="AI28" i="3"/>
  <c r="AQ38" i="3"/>
  <c r="AQ39" i="3"/>
  <c r="AQ31" i="3"/>
  <c r="AQ30" i="3"/>
  <c r="AQ26" i="3"/>
  <c r="AQ18" i="3"/>
  <c r="AQ32" i="3"/>
  <c r="AQ36" i="3"/>
  <c r="AQ33" i="3"/>
  <c r="AQ25" i="3"/>
  <c r="AQ20" i="3"/>
  <c r="AQ13" i="3"/>
  <c r="AQ21" i="3"/>
  <c r="AQ35" i="3"/>
  <c r="AQ28" i="3"/>
  <c r="AQ27" i="3"/>
  <c r="AQ22" i="3"/>
  <c r="AY38" i="3"/>
  <c r="AY39" i="3"/>
  <c r="AY31" i="3"/>
  <c r="AY34" i="3"/>
  <c r="AY33" i="3"/>
  <c r="AY26" i="3"/>
  <c r="AY18" i="3"/>
  <c r="AY37" i="3"/>
  <c r="AY19" i="3"/>
  <c r="AY13" i="3"/>
  <c r="AY32" i="3"/>
  <c r="AY25" i="3"/>
  <c r="AY20" i="3"/>
  <c r="AY30" i="3"/>
  <c r="BG38" i="3"/>
  <c r="BG39" i="3"/>
  <c r="BG31" i="3"/>
  <c r="BG29" i="3"/>
  <c r="BG26" i="3"/>
  <c r="BG18" i="3"/>
  <c r="BG28" i="3"/>
  <c r="BG35" i="3"/>
  <c r="BG24" i="3"/>
  <c r="BG13" i="3"/>
  <c r="BG40" i="3"/>
  <c r="BG32" i="3"/>
  <c r="BG21" i="3"/>
  <c r="BO38" i="3"/>
  <c r="BO39" i="3"/>
  <c r="BO31" i="3"/>
  <c r="BO28" i="3"/>
  <c r="BO26" i="3"/>
  <c r="BO18" i="3"/>
  <c r="BO30" i="3"/>
  <c r="BO29" i="3"/>
  <c r="BO36" i="3"/>
  <c r="BO33" i="3"/>
  <c r="BO23" i="3"/>
  <c r="BO13" i="3"/>
  <c r="BO27" i="3"/>
  <c r="BO24" i="3"/>
  <c r="BO35" i="3"/>
  <c r="BO25" i="3"/>
  <c r="BO20" i="3"/>
  <c r="S4" i="3"/>
  <c r="AA4" i="3"/>
  <c r="AI4" i="3"/>
  <c r="AQ4" i="3"/>
  <c r="AY4" i="3"/>
  <c r="BG4" i="3"/>
  <c r="BO4" i="3"/>
  <c r="W5" i="3"/>
  <c r="W14" i="3" s="1"/>
  <c r="AE5" i="3"/>
  <c r="AM5" i="3"/>
  <c r="AU5" i="3"/>
  <c r="AU40" i="3" s="1"/>
  <c r="BC5" i="3"/>
  <c r="BC16" i="3" s="1"/>
  <c r="BK5" i="3"/>
  <c r="BK11" i="3" s="1"/>
  <c r="V7" i="3"/>
  <c r="AE7" i="3"/>
  <c r="AN7" i="3"/>
  <c r="AX7" i="3"/>
  <c r="BG7" i="3"/>
  <c r="X8" i="3"/>
  <c r="AG8" i="3"/>
  <c r="AP8" i="3"/>
  <c r="AY8" i="3"/>
  <c r="BI8" i="3"/>
  <c r="Z9" i="3"/>
  <c r="AI9" i="3"/>
  <c r="BA9" i="3"/>
  <c r="BJ9" i="3"/>
  <c r="S10" i="3"/>
  <c r="AK10" i="3"/>
  <c r="AT10" i="3"/>
  <c r="BC10" i="3"/>
  <c r="BL10" i="3"/>
  <c r="AD11" i="3"/>
  <c r="AM11" i="3"/>
  <c r="AV11" i="3"/>
  <c r="BE11" i="3"/>
  <c r="BN11" i="3"/>
  <c r="V12" i="3"/>
  <c r="AE12" i="3"/>
  <c r="AO12" i="3"/>
  <c r="AX12" i="3"/>
  <c r="BG12" i="3"/>
  <c r="X13" i="3"/>
  <c r="AG13" i="3"/>
  <c r="AP13" i="3"/>
  <c r="BI13" i="3"/>
  <c r="Z14" i="3"/>
  <c r="AI14" i="3"/>
  <c r="BA14" i="3"/>
  <c r="BK14" i="3"/>
  <c r="R15" i="3"/>
  <c r="AA15" i="3"/>
  <c r="AS15" i="3"/>
  <c r="BB15" i="3"/>
  <c r="BK15" i="3"/>
  <c r="S16" i="3"/>
  <c r="AL16" i="3"/>
  <c r="AU16" i="3"/>
  <c r="BF16" i="3"/>
  <c r="B17" i="3"/>
  <c r="Z17" i="3"/>
  <c r="AK17" i="3"/>
  <c r="AW17" i="3"/>
  <c r="AF18" i="3"/>
  <c r="BD18" i="3"/>
  <c r="B19" i="3"/>
  <c r="AA19" i="3"/>
  <c r="AN19" i="3"/>
  <c r="BL19" i="3"/>
  <c r="V20" i="3"/>
  <c r="AK20" i="3"/>
  <c r="BA20" i="3"/>
  <c r="BN20" i="3"/>
  <c r="AA21" i="3"/>
  <c r="AN21" i="3"/>
  <c r="BD21" i="3"/>
  <c r="AF22" i="3"/>
  <c r="AV22" i="3"/>
  <c r="V23" i="3"/>
  <c r="AI23" i="3"/>
  <c r="AY23" i="3"/>
  <c r="BL23" i="3"/>
  <c r="Z24" i="3"/>
  <c r="AP24" i="3"/>
  <c r="BC24" i="3"/>
  <c r="R25" i="3"/>
  <c r="AT25" i="3"/>
  <c r="BJ25" i="3"/>
  <c r="U26" i="3"/>
  <c r="AK26" i="3"/>
  <c r="AW26" i="3"/>
  <c r="BM26" i="3"/>
  <c r="Z27" i="3"/>
  <c r="AO27" i="3"/>
  <c r="BG27" i="3"/>
  <c r="AO28" i="3"/>
  <c r="BJ28" i="3"/>
  <c r="AD29" i="3"/>
  <c r="AY29" i="3"/>
  <c r="S30" i="3"/>
  <c r="AM30" i="3"/>
  <c r="AV31" i="3"/>
  <c r="B32" i="3"/>
  <c r="AI32" i="3"/>
  <c r="BE32" i="3"/>
  <c r="W33" i="3"/>
  <c r="R34" i="3"/>
  <c r="AQ34" i="3"/>
  <c r="BO34" i="3"/>
  <c r="AK35" i="3"/>
  <c r="BI35" i="3"/>
  <c r="AA36" i="3"/>
  <c r="AY36" i="3"/>
  <c r="W37" i="3"/>
  <c r="AM38" i="3"/>
  <c r="BM38" i="3"/>
  <c r="AH39" i="3"/>
  <c r="BF39" i="3"/>
  <c r="BA40" i="3"/>
  <c r="B52" i="3"/>
  <c r="B4" i="26"/>
  <c r="AE5" i="26"/>
  <c r="AE24" i="26" s="1"/>
  <c r="AP7" i="26"/>
  <c r="B9" i="26"/>
  <c r="BC9" i="26"/>
  <c r="W11" i="26"/>
  <c r="AD12" i="26"/>
  <c r="Z13" i="26"/>
  <c r="V17" i="26"/>
  <c r="AP21" i="26"/>
  <c r="BN23" i="26"/>
  <c r="AE27" i="26"/>
  <c r="AT31" i="26"/>
  <c r="E46" i="9"/>
  <c r="Y31" i="26"/>
  <c r="Y38" i="26"/>
  <c r="Y24" i="26"/>
  <c r="Y34" i="26"/>
  <c r="Y21" i="26"/>
  <c r="Y20" i="26"/>
  <c r="Y5" i="26"/>
  <c r="Y11" i="26"/>
  <c r="Y8" i="26"/>
  <c r="Y40" i="26"/>
  <c r="Y12" i="26"/>
  <c r="AG31" i="26"/>
  <c r="AG32" i="26"/>
  <c r="AG16" i="26"/>
  <c r="AG28" i="26"/>
  <c r="AG9" i="26"/>
  <c r="AG5" i="26"/>
  <c r="AG7" i="26" s="1"/>
  <c r="AG33" i="26"/>
  <c r="AG10" i="26"/>
  <c r="AG25" i="26"/>
  <c r="AG21" i="26"/>
  <c r="AG8" i="26"/>
  <c r="S4" i="26"/>
  <c r="B48" i="26"/>
  <c r="B36" i="26"/>
  <c r="B52" i="26"/>
  <c r="B44" i="26"/>
  <c r="B40" i="26"/>
  <c r="B32" i="26"/>
  <c r="B45" i="26"/>
  <c r="B50" i="26"/>
  <c r="B49" i="26"/>
  <c r="B29" i="26"/>
  <c r="B21" i="26"/>
  <c r="B43" i="26"/>
  <c r="B39" i="26"/>
  <c r="B30" i="26"/>
  <c r="B47" i="26"/>
  <c r="B35" i="26"/>
  <c r="B31" i="26"/>
  <c r="B25" i="26"/>
  <c r="B13" i="26"/>
  <c r="B46" i="26"/>
  <c r="B38" i="26"/>
  <c r="B37" i="26"/>
  <c r="B24" i="26"/>
  <c r="B42" i="26"/>
  <c r="B20" i="26"/>
  <c r="B15" i="26"/>
  <c r="B7" i="26"/>
  <c r="B5" i="26"/>
  <c r="B3" i="26"/>
  <c r="B41" i="26"/>
  <c r="B33" i="26"/>
  <c r="B19" i="26"/>
  <c r="B16" i="26"/>
  <c r="B11" i="26"/>
  <c r="B10" i="26"/>
  <c r="B26" i="26"/>
  <c r="B22" i="26"/>
  <c r="B18" i="26"/>
  <c r="B34" i="26"/>
  <c r="B17" i="26"/>
  <c r="B6" i="26"/>
  <c r="B8" i="26"/>
  <c r="S11" i="26"/>
  <c r="B28" i="26"/>
  <c r="AG40" i="26"/>
  <c r="B52" i="20"/>
  <c r="S37" i="26"/>
  <c r="S33" i="26"/>
  <c r="S40" i="26"/>
  <c r="S30" i="26"/>
  <c r="S22" i="26"/>
  <c r="S36" i="26"/>
  <c r="S32" i="26"/>
  <c r="S31" i="26"/>
  <c r="S21" i="26"/>
  <c r="S20" i="26"/>
  <c r="S15" i="26"/>
  <c r="S7" i="26"/>
  <c r="S12" i="26"/>
  <c r="S8" i="26"/>
  <c r="S34" i="26"/>
  <c r="S26" i="26"/>
  <c r="S25" i="26"/>
  <c r="S17" i="26"/>
  <c r="S24" i="26"/>
  <c r="S28" i="26"/>
  <c r="S23" i="26"/>
  <c r="AQ38" i="26"/>
  <c r="AY20" i="26"/>
  <c r="BO39" i="26"/>
  <c r="S18" i="26"/>
  <c r="B27" i="26"/>
  <c r="AG30" i="26"/>
  <c r="S38" i="26"/>
  <c r="U40" i="26"/>
  <c r="AC32" i="26"/>
  <c r="BA37" i="26"/>
  <c r="BI25" i="26"/>
  <c r="S5" i="26"/>
  <c r="S39" i="26" s="1"/>
  <c r="B23" i="26"/>
  <c r="B51" i="26"/>
  <c r="AO39" i="26"/>
  <c r="AO40" i="26"/>
  <c r="AO38" i="26"/>
  <c r="AO24" i="26"/>
  <c r="AO34" i="26"/>
  <c r="AO30" i="26"/>
  <c r="AO23" i="26"/>
  <c r="AO29" i="26"/>
  <c r="AO19" i="26"/>
  <c r="AO26" i="26"/>
  <c r="AO25" i="26"/>
  <c r="AO5" i="26"/>
  <c r="AO31" i="26" s="1"/>
  <c r="AW39" i="26"/>
  <c r="AW31" i="26"/>
  <c r="AW38" i="26"/>
  <c r="AW24" i="26"/>
  <c r="AW37" i="26"/>
  <c r="AW16" i="26"/>
  <c r="AW33" i="26"/>
  <c r="AW29" i="26"/>
  <c r="AW9" i="26"/>
  <c r="AW18" i="26"/>
  <c r="AW13" i="26"/>
  <c r="AW5" i="26"/>
  <c r="AW35" i="26" s="1"/>
  <c r="AW27" i="26"/>
  <c r="AW17" i="26"/>
  <c r="AW14" i="26"/>
  <c r="BE17" i="26"/>
  <c r="BE33" i="26"/>
  <c r="BE5" i="26"/>
  <c r="BM39" i="26"/>
  <c r="BM31" i="26"/>
  <c r="BM24" i="26"/>
  <c r="BM33" i="26"/>
  <c r="BM21" i="26"/>
  <c r="BM16" i="26"/>
  <c r="BM38" i="26"/>
  <c r="BM15" i="26"/>
  <c r="BM10" i="26"/>
  <c r="BM30" i="26"/>
  <c r="BM23" i="26"/>
  <c r="BM22" i="26"/>
  <c r="BM5" i="26"/>
  <c r="AQ4" i="26"/>
  <c r="BE4" i="26"/>
  <c r="AQ5" i="26"/>
  <c r="AQ35" i="26" s="1"/>
  <c r="AW7" i="26"/>
  <c r="AQ9" i="26"/>
  <c r="AA10" i="26"/>
  <c r="AI12" i="26"/>
  <c r="AY12" i="26"/>
  <c r="AW20" i="26"/>
  <c r="BM20" i="26"/>
  <c r="AQ26" i="26"/>
  <c r="AY28" i="26"/>
  <c r="BE32" i="26"/>
  <c r="BO36" i="26"/>
  <c r="BM17" i="26"/>
  <c r="BM25" i="26"/>
  <c r="AO27" i="26"/>
  <c r="AW30" i="26"/>
  <c r="D50" i="9"/>
  <c r="B50" i="9"/>
  <c r="E54" i="9"/>
  <c r="B58" i="9"/>
  <c r="D58" i="9"/>
  <c r="E62" i="9"/>
  <c r="D66" i="9"/>
  <c r="B66" i="9"/>
  <c r="E70" i="9"/>
  <c r="AA37" i="26"/>
  <c r="AA30" i="26"/>
  <c r="AA26" i="26"/>
  <c r="AA23" i="26"/>
  <c r="AA28" i="26"/>
  <c r="AA12" i="26"/>
  <c r="AI36" i="26"/>
  <c r="AI34" i="26"/>
  <c r="AI40" i="26"/>
  <c r="AI39" i="26"/>
  <c r="AI25" i="26"/>
  <c r="AI7" i="26"/>
  <c r="AI16" i="26"/>
  <c r="AI8" i="26"/>
  <c r="AQ37" i="26"/>
  <c r="AQ33" i="26"/>
  <c r="AQ22" i="26"/>
  <c r="AQ31" i="26"/>
  <c r="AQ25" i="26"/>
  <c r="AQ19" i="26"/>
  <c r="AQ14" i="26"/>
  <c r="AQ28" i="26"/>
  <c r="AQ18" i="26"/>
  <c r="AQ17" i="26"/>
  <c r="AQ7" i="26"/>
  <c r="AQ34" i="26"/>
  <c r="AQ24" i="26"/>
  <c r="AQ15" i="26"/>
  <c r="AQ10" i="26"/>
  <c r="AQ8" i="26"/>
  <c r="AQ23" i="26"/>
  <c r="AY37" i="26"/>
  <c r="AY33" i="26"/>
  <c r="AY40" i="26"/>
  <c r="AY39" i="26"/>
  <c r="AY36" i="26"/>
  <c r="AY38" i="26"/>
  <c r="AY22" i="26"/>
  <c r="AY35" i="26"/>
  <c r="AY32" i="26"/>
  <c r="AY31" i="26"/>
  <c r="AY29" i="26"/>
  <c r="AY24" i="26"/>
  <c r="AY14" i="26"/>
  <c r="AY7" i="26"/>
  <c r="AY27" i="26"/>
  <c r="AY26" i="26"/>
  <c r="AY25" i="26"/>
  <c r="AY8" i="26"/>
  <c r="AY15" i="26"/>
  <c r="AY10" i="26"/>
  <c r="BG37" i="26"/>
  <c r="BG33" i="26"/>
  <c r="BG36" i="26"/>
  <c r="BG35" i="26"/>
  <c r="BG23" i="26"/>
  <c r="BG14" i="26"/>
  <c r="BG32" i="26"/>
  <c r="BG29" i="26"/>
  <c r="BG7" i="26"/>
  <c r="BG19" i="26"/>
  <c r="BG34" i="26"/>
  <c r="BG17" i="26"/>
  <c r="BO37" i="26"/>
  <c r="BO33" i="26"/>
  <c r="BO35" i="26"/>
  <c r="BO34" i="26"/>
  <c r="BO30" i="26"/>
  <c r="BO22" i="26"/>
  <c r="BO28" i="26"/>
  <c r="BO14" i="26"/>
  <c r="BO38" i="26"/>
  <c r="BO24" i="26"/>
  <c r="BO11" i="26"/>
  <c r="BO7" i="26"/>
  <c r="BO21" i="26"/>
  <c r="BO20" i="26"/>
  <c r="BO13" i="26"/>
  <c r="BO8" i="26"/>
  <c r="BO31" i="26"/>
  <c r="BG4" i="26"/>
  <c r="BG5" i="26"/>
  <c r="BM7" i="26"/>
  <c r="AW8" i="26"/>
  <c r="BG10" i="26"/>
  <c r="AW11" i="26"/>
  <c r="AY17" i="26"/>
  <c r="BO17" i="26"/>
  <c r="AY21" i="26"/>
  <c r="AW25" i="26"/>
  <c r="BO25" i="26"/>
  <c r="BM26" i="26"/>
  <c r="AQ27" i="26"/>
  <c r="BG27" i="26"/>
  <c r="AY30" i="26"/>
  <c r="BM32" i="26"/>
  <c r="BM37" i="26"/>
  <c r="AI4" i="26"/>
  <c r="AW4" i="26"/>
  <c r="AI5" i="26"/>
  <c r="AI30" i="26" s="1"/>
  <c r="AO7" i="26"/>
  <c r="AI9" i="26"/>
  <c r="AY11" i="26"/>
  <c r="BM11" i="26"/>
  <c r="BM14" i="26"/>
  <c r="AO15" i="26"/>
  <c r="BG16" i="26"/>
  <c r="BM18" i="26"/>
  <c r="AW26" i="26"/>
  <c r="BO26" i="26"/>
  <c r="AO28" i="26"/>
  <c r="AQ29" i="26"/>
  <c r="BM29" i="26"/>
  <c r="BO32" i="26"/>
  <c r="AW34" i="26"/>
  <c r="AQ36" i="26"/>
  <c r="BG38" i="26"/>
  <c r="AQ39" i="26"/>
  <c r="BO40" i="26"/>
  <c r="T38" i="26"/>
  <c r="T17" i="26"/>
  <c r="AJ40" i="26"/>
  <c r="AJ32" i="26"/>
  <c r="AJ36" i="26"/>
  <c r="AJ17" i="26"/>
  <c r="AJ26" i="26"/>
  <c r="AJ33" i="26"/>
  <c r="AR32" i="26"/>
  <c r="AR36" i="26"/>
  <c r="AR37" i="26"/>
  <c r="AR31" i="26"/>
  <c r="AR25" i="26"/>
  <c r="AR20" i="26"/>
  <c r="AZ40" i="26"/>
  <c r="AZ32" i="26"/>
  <c r="AZ25" i="26"/>
  <c r="AZ34" i="26"/>
  <c r="AZ33" i="26"/>
  <c r="BH29" i="26"/>
  <c r="BP40" i="26"/>
  <c r="BP32" i="26"/>
  <c r="BP37" i="26"/>
  <c r="BP39" i="26"/>
  <c r="BP25" i="26"/>
  <c r="BP23" i="26"/>
  <c r="BP18" i="26"/>
  <c r="BP30" i="26"/>
  <c r="T4" i="26"/>
  <c r="AB4" i="26"/>
  <c r="AJ4" i="26"/>
  <c r="AR4" i="26"/>
  <c r="AZ4" i="26"/>
  <c r="BH4" i="26"/>
  <c r="BP4" i="26"/>
  <c r="X5" i="26"/>
  <c r="X21" i="26" s="1"/>
  <c r="AF5" i="26"/>
  <c r="AF36" i="26" s="1"/>
  <c r="AN5" i="26"/>
  <c r="AN31" i="26" s="1"/>
  <c r="AV5" i="26"/>
  <c r="BD5" i="26"/>
  <c r="BL5" i="26"/>
  <c r="U9" i="26"/>
  <c r="AC9" i="26"/>
  <c r="AS9" i="26"/>
  <c r="BA9" i="26"/>
  <c r="AR11" i="26"/>
  <c r="BA11" i="26"/>
  <c r="AJ12" i="26"/>
  <c r="BL12" i="26"/>
  <c r="T13" i="26"/>
  <c r="AC13" i="26"/>
  <c r="BP14" i="26"/>
  <c r="X15" i="26"/>
  <c r="X16" i="26"/>
  <c r="AZ16" i="26"/>
  <c r="BI16" i="26"/>
  <c r="AV18" i="26"/>
  <c r="BP19" i="26"/>
  <c r="BD20" i="26"/>
  <c r="AR21" i="26"/>
  <c r="AR22" i="26"/>
  <c r="U23" i="26"/>
  <c r="BA23" i="26"/>
  <c r="BL23" i="26"/>
  <c r="AZ24" i="26"/>
  <c r="AN25" i="26"/>
  <c r="AC26" i="26"/>
  <c r="AV28" i="26"/>
  <c r="AR29" i="26"/>
  <c r="AV31" i="26"/>
  <c r="X39" i="26"/>
  <c r="AV39" i="26"/>
  <c r="BJ18" i="25"/>
  <c r="BB18" i="25"/>
  <c r="AT18" i="25"/>
  <c r="AL18" i="25"/>
  <c r="AD18" i="25"/>
  <c r="V18" i="25"/>
  <c r="BI18" i="25"/>
  <c r="BA18" i="25"/>
  <c r="AS18" i="25"/>
  <c r="AK18" i="25"/>
  <c r="AC18" i="25"/>
  <c r="U18" i="25"/>
  <c r="BN18" i="25"/>
  <c r="BD18" i="25"/>
  <c r="AR18" i="25"/>
  <c r="AH18" i="25"/>
  <c r="X18" i="25"/>
  <c r="BK18" i="25"/>
  <c r="AY18" i="25"/>
  <c r="AO18" i="25"/>
  <c r="AE18" i="25"/>
  <c r="S18" i="25"/>
  <c r="BH18" i="25"/>
  <c r="AX18" i="25"/>
  <c r="AN18" i="25"/>
  <c r="AB18" i="25"/>
  <c r="R18" i="25"/>
  <c r="BM18" i="25"/>
  <c r="AV18" i="25"/>
  <c r="AF18" i="25"/>
  <c r="BL18" i="25"/>
  <c r="AU18" i="25"/>
  <c r="AA18" i="25"/>
  <c r="BE18" i="25"/>
  <c r="AM18" i="25"/>
  <c r="W18" i="25"/>
  <c r="AZ18" i="25"/>
  <c r="Y18" i="25"/>
  <c r="AW18" i="25"/>
  <c r="T18" i="25"/>
  <c r="BO18" i="25"/>
  <c r="AJ18" i="25"/>
  <c r="BP18" i="25"/>
  <c r="Z18" i="25"/>
  <c r="BG18" i="25"/>
  <c r="Q18" i="25"/>
  <c r="AQ18" i="25"/>
  <c r="AP18" i="25"/>
  <c r="BC18" i="25"/>
  <c r="AI18" i="25"/>
  <c r="U35" i="26"/>
  <c r="U39" i="26"/>
  <c r="U31" i="26"/>
  <c r="U28" i="26"/>
  <c r="U20" i="26"/>
  <c r="U38" i="26"/>
  <c r="U22" i="26"/>
  <c r="U17" i="26"/>
  <c r="U12" i="26"/>
  <c r="U36" i="26"/>
  <c r="U33" i="26"/>
  <c r="AC35" i="26"/>
  <c r="AC39" i="26"/>
  <c r="AC31" i="26"/>
  <c r="AC40" i="26"/>
  <c r="AC37" i="26"/>
  <c r="AC28" i="26"/>
  <c r="AC20" i="26"/>
  <c r="AC38" i="26"/>
  <c r="AC30" i="26"/>
  <c r="AC27" i="26"/>
  <c r="AC12" i="26"/>
  <c r="AK35" i="26"/>
  <c r="AK28" i="26"/>
  <c r="AK33" i="26"/>
  <c r="AS35" i="26"/>
  <c r="AS39" i="26"/>
  <c r="AS33" i="26"/>
  <c r="AS32" i="26"/>
  <c r="AS20" i="26"/>
  <c r="AS38" i="26"/>
  <c r="AS12" i="26"/>
  <c r="BA35" i="26"/>
  <c r="BA39" i="26"/>
  <c r="BA31" i="26"/>
  <c r="BA40" i="26"/>
  <c r="BA28" i="26"/>
  <c r="BA20" i="26"/>
  <c r="BA25" i="26"/>
  <c r="BA12" i="26"/>
  <c r="BA34" i="26"/>
  <c r="BA30" i="26"/>
  <c r="BI39" i="26"/>
  <c r="BI31" i="26"/>
  <c r="BI20" i="26"/>
  <c r="BI37" i="26"/>
  <c r="BI32" i="26"/>
  <c r="BI19" i="26"/>
  <c r="U4" i="26"/>
  <c r="AC4" i="26"/>
  <c r="AK4" i="26"/>
  <c r="AS4" i="26"/>
  <c r="BA4" i="26"/>
  <c r="BI4" i="26"/>
  <c r="X7" i="26"/>
  <c r="AV7" i="26"/>
  <c r="BD7" i="26"/>
  <c r="BI10" i="26"/>
  <c r="AJ11" i="26"/>
  <c r="BD12" i="26"/>
  <c r="U13" i="26"/>
  <c r="BI15" i="26"/>
  <c r="BA16" i="26"/>
  <c r="AC17" i="26"/>
  <c r="AN17" i="26"/>
  <c r="AV19" i="26"/>
  <c r="AJ20" i="26"/>
  <c r="AS21" i="26"/>
  <c r="X22" i="26"/>
  <c r="AR23" i="26"/>
  <c r="U24" i="26"/>
  <c r="BA24" i="26"/>
  <c r="U25" i="26"/>
  <c r="BI26" i="26"/>
  <c r="AS29" i="26"/>
  <c r="BP31" i="26"/>
  <c r="BA32" i="26"/>
  <c r="U34" i="26"/>
  <c r="AG18" i="25"/>
  <c r="X36" i="26"/>
  <c r="X40" i="26"/>
  <c r="X34" i="26"/>
  <c r="X33" i="26"/>
  <c r="X29" i="26"/>
  <c r="X37" i="26"/>
  <c r="X19" i="26"/>
  <c r="AF40" i="26"/>
  <c r="AF32" i="26"/>
  <c r="AF21" i="26"/>
  <c r="AF23" i="26"/>
  <c r="AF18" i="26"/>
  <c r="AN35" i="26"/>
  <c r="AV36" i="26"/>
  <c r="AV40" i="26"/>
  <c r="AV32" i="26"/>
  <c r="AV29" i="26"/>
  <c r="AV21" i="26"/>
  <c r="AV38" i="26"/>
  <c r="AV22" i="26"/>
  <c r="AV17" i="26"/>
  <c r="AV13" i="26"/>
  <c r="BD36" i="26"/>
  <c r="BD32" i="26"/>
  <c r="BD37" i="26"/>
  <c r="BD35" i="26"/>
  <c r="BD39" i="26"/>
  <c r="BD34" i="26"/>
  <c r="BD33" i="26"/>
  <c r="BD30" i="26"/>
  <c r="BD21" i="26"/>
  <c r="BD27" i="26"/>
  <c r="BD13" i="26"/>
  <c r="BD31" i="26"/>
  <c r="BL40" i="26"/>
  <c r="BL32" i="26"/>
  <c r="BL21" i="26"/>
  <c r="BL39" i="26"/>
  <c r="BL13" i="26"/>
  <c r="BL33" i="26"/>
  <c r="X4" i="26"/>
  <c r="AF4" i="26"/>
  <c r="AN4" i="26"/>
  <c r="AV4" i="26"/>
  <c r="BD4" i="26"/>
  <c r="BL4" i="26"/>
  <c r="T5" i="26"/>
  <c r="T40" i="26" s="1"/>
  <c r="AB5" i="26"/>
  <c r="AB35" i="26" s="1"/>
  <c r="AJ5" i="26"/>
  <c r="AR5" i="26"/>
  <c r="AZ5" i="26"/>
  <c r="BH5" i="26"/>
  <c r="BP5" i="26"/>
  <c r="BP17" i="26" s="1"/>
  <c r="AK10" i="26"/>
  <c r="U11" i="26"/>
  <c r="AV11" i="26"/>
  <c r="AF12" i="26"/>
  <c r="BP12" i="26"/>
  <c r="BI13" i="26"/>
  <c r="AJ14" i="26"/>
  <c r="BD15" i="26"/>
  <c r="AC16" i="26"/>
  <c r="BD16" i="26"/>
  <c r="BL17" i="26"/>
  <c r="U18" i="26"/>
  <c r="BA18" i="26"/>
  <c r="BL18" i="26"/>
  <c r="U19" i="26"/>
  <c r="BA19" i="26"/>
  <c r="AC21" i="26"/>
  <c r="AK23" i="26"/>
  <c r="AV23" i="26"/>
  <c r="AJ24" i="26"/>
  <c r="BD24" i="26"/>
  <c r="X25" i="26"/>
  <c r="AR26" i="26"/>
  <c r="BD26" i="26"/>
  <c r="AJ30" i="26"/>
  <c r="AR33" i="26"/>
  <c r="BI33" i="26"/>
  <c r="AC34" i="26"/>
  <c r="AV34" i="26"/>
  <c r="AS36" i="26"/>
  <c r="AN38" i="26"/>
  <c r="B38" i="9"/>
  <c r="B46" i="9"/>
  <c r="B54" i="9"/>
  <c r="B62" i="9"/>
  <c r="B70" i="9"/>
  <c r="C44" i="20"/>
  <c r="C52" i="20"/>
  <c r="E51" i="9"/>
  <c r="E38" i="20"/>
  <c r="E46" i="20"/>
  <c r="E54" i="20"/>
  <c r="E62" i="20"/>
  <c r="E70" i="20"/>
  <c r="C46" i="20"/>
  <c r="B70" i="20"/>
  <c r="AL7" i="25"/>
  <c r="BK21" i="25"/>
  <c r="BC21" i="25"/>
  <c r="AU21" i="25"/>
  <c r="AM21" i="25"/>
  <c r="AE21" i="25"/>
  <c r="W21" i="25"/>
  <c r="BJ21" i="25"/>
  <c r="BB21" i="25"/>
  <c r="AT21" i="25"/>
  <c r="AL21" i="25"/>
  <c r="AD21" i="25"/>
  <c r="V21" i="25"/>
  <c r="BN21" i="25"/>
  <c r="BD21" i="25"/>
  <c r="AR21" i="25"/>
  <c r="AH21" i="25"/>
  <c r="X21" i="25"/>
  <c r="BI21" i="25"/>
  <c r="AY21" i="25"/>
  <c r="AO21" i="25"/>
  <c r="AC21" i="25"/>
  <c r="S21" i="25"/>
  <c r="BH21" i="25"/>
  <c r="AX21" i="25"/>
  <c r="AN21" i="25"/>
  <c r="AB21" i="25"/>
  <c r="R21" i="25"/>
  <c r="BG21" i="25"/>
  <c r="AQ21" i="25"/>
  <c r="Z21" i="25"/>
  <c r="BF21" i="25"/>
  <c r="AP21" i="25"/>
  <c r="Y21" i="25"/>
  <c r="BP21" i="25"/>
  <c r="AZ21" i="25"/>
  <c r="AI21" i="25"/>
  <c r="Q21" i="25"/>
  <c r="BA21" i="25"/>
  <c r="AA21" i="25"/>
  <c r="AW21" i="25"/>
  <c r="U21" i="25"/>
  <c r="BO21" i="25"/>
  <c r="AK21" i="25"/>
  <c r="AV21" i="25"/>
  <c r="AS21" i="25"/>
  <c r="AF21" i="25"/>
  <c r="BM21" i="25"/>
  <c r="T21" i="25"/>
  <c r="D46" i="20"/>
  <c r="BP20" i="25"/>
  <c r="BH20" i="25"/>
  <c r="AZ20" i="25"/>
  <c r="AR20" i="25"/>
  <c r="AJ20" i="25"/>
  <c r="AB20" i="25"/>
  <c r="T20" i="25"/>
  <c r="BO20" i="25"/>
  <c r="BG20" i="25"/>
  <c r="AY20" i="25"/>
  <c r="AQ20" i="25"/>
  <c r="AI20" i="25"/>
  <c r="AA20" i="25"/>
  <c r="S20" i="25"/>
  <c r="BM20" i="25"/>
  <c r="BC20" i="25"/>
  <c r="AS20" i="25"/>
  <c r="AG20" i="25"/>
  <c r="W20" i="25"/>
  <c r="BJ20" i="25"/>
  <c r="AX20" i="25"/>
  <c r="AN20" i="25"/>
  <c r="AD20" i="25"/>
  <c r="R20" i="25"/>
  <c r="BI20" i="25"/>
  <c r="AW20" i="25"/>
  <c r="AM20" i="25"/>
  <c r="AC20" i="25"/>
  <c r="Q20" i="25"/>
  <c r="BK20" i="25"/>
  <c r="AT20" i="25"/>
  <c r="Z20" i="25"/>
  <c r="BF20" i="25"/>
  <c r="AP20" i="25"/>
  <c r="Y20" i="25"/>
  <c r="BB20" i="25"/>
  <c r="AK20" i="25"/>
  <c r="U20" i="25"/>
  <c r="BA20" i="25"/>
  <c r="X20" i="25"/>
  <c r="AV20" i="25"/>
  <c r="V20" i="25"/>
  <c r="BN20" i="25"/>
  <c r="AL20" i="25"/>
  <c r="BE20" i="25"/>
  <c r="BD20" i="25"/>
  <c r="AH20" i="25"/>
  <c r="AF20" i="25"/>
  <c r="B62" i="20"/>
  <c r="BI7" i="25"/>
  <c r="BA7" i="25"/>
  <c r="AS7" i="25"/>
  <c r="AK7" i="25"/>
  <c r="AC7" i="25"/>
  <c r="BN7" i="25"/>
  <c r="BE7" i="25"/>
  <c r="BJ7" i="25"/>
  <c r="AZ7" i="25"/>
  <c r="AQ7" i="25"/>
  <c r="AH7" i="25"/>
  <c r="Y7" i="25"/>
  <c r="Q7" i="25"/>
  <c r="BP7" i="25"/>
  <c r="BD7" i="25"/>
  <c r="AT7" i="25"/>
  <c r="AI7" i="25"/>
  <c r="X7" i="25"/>
  <c r="BO7" i="25"/>
  <c r="BC7" i="25"/>
  <c r="AR7" i="25"/>
  <c r="AG7" i="25"/>
  <c r="W7" i="25"/>
  <c r="BK7" i="25"/>
  <c r="AX7" i="25"/>
  <c r="AN7" i="25"/>
  <c r="AD7" i="25"/>
  <c r="T7" i="25"/>
  <c r="BF7" i="25"/>
  <c r="AM7" i="25"/>
  <c r="V7" i="25"/>
  <c r="AW7" i="25"/>
  <c r="AF7" i="25"/>
  <c r="R7" i="25"/>
  <c r="AU7" i="25"/>
  <c r="Z7" i="25"/>
  <c r="BM7" i="25"/>
  <c r="AP7" i="25"/>
  <c r="U7" i="25"/>
  <c r="BG7" i="25"/>
  <c r="AJ7" i="25"/>
  <c r="BB7" i="25"/>
  <c r="AE7" i="25"/>
  <c r="BH7" i="25"/>
  <c r="D66" i="20"/>
  <c r="BN22" i="25"/>
  <c r="BF22" i="25"/>
  <c r="AX22" i="25"/>
  <c r="AP22" i="25"/>
  <c r="AH22" i="25"/>
  <c r="Z22" i="25"/>
  <c r="R22" i="25"/>
  <c r="BM22" i="25"/>
  <c r="BE22" i="25"/>
  <c r="AW22" i="25"/>
  <c r="AO22" i="25"/>
  <c r="AG22" i="25"/>
  <c r="Y22" i="25"/>
  <c r="Q22" i="25"/>
  <c r="BO22" i="25"/>
  <c r="BC22" i="25"/>
  <c r="AS22" i="25"/>
  <c r="AI22" i="25"/>
  <c r="W22" i="25"/>
  <c r="BJ22" i="25"/>
  <c r="AZ22" i="25"/>
  <c r="AN22" i="25"/>
  <c r="AD22" i="25"/>
  <c r="T22" i="25"/>
  <c r="BI22" i="25"/>
  <c r="AY22" i="25"/>
  <c r="AM22" i="25"/>
  <c r="AC22" i="25"/>
  <c r="S22" i="25"/>
  <c r="BG22" i="25"/>
  <c r="AQ22" i="25"/>
  <c r="X22" i="25"/>
  <c r="BD22" i="25"/>
  <c r="AL22" i="25"/>
  <c r="V22" i="25"/>
  <c r="BP22" i="25"/>
  <c r="AV22" i="25"/>
  <c r="AF22" i="25"/>
  <c r="BB22" i="25"/>
  <c r="AB22" i="25"/>
  <c r="BA22" i="25"/>
  <c r="AA22" i="25"/>
  <c r="AR22" i="25"/>
  <c r="BK22" i="25"/>
  <c r="BI33" i="25"/>
  <c r="BA33" i="25"/>
  <c r="AS33" i="25"/>
  <c r="AK33" i="25"/>
  <c r="AC33" i="25"/>
  <c r="U33" i="25"/>
  <c r="BO33" i="25"/>
  <c r="BG33" i="25"/>
  <c r="AY33" i="25"/>
  <c r="AQ33" i="25"/>
  <c r="AI33" i="25"/>
  <c r="AA33" i="25"/>
  <c r="S33" i="25"/>
  <c r="BM33" i="25"/>
  <c r="BC33" i="25"/>
  <c r="AR33" i="25"/>
  <c r="AG33" i="25"/>
  <c r="W33" i="25"/>
  <c r="BJ33" i="25"/>
  <c r="AX33" i="25"/>
  <c r="AN33" i="25"/>
  <c r="AD33" i="25"/>
  <c r="R33" i="25"/>
  <c r="BH33" i="25"/>
  <c r="AW33" i="25"/>
  <c r="AM33" i="25"/>
  <c r="AB33" i="25"/>
  <c r="Q33" i="25"/>
  <c r="BL33" i="25"/>
  <c r="AU33" i="25"/>
  <c r="AE33" i="25"/>
  <c r="BE33" i="25"/>
  <c r="AO33" i="25"/>
  <c r="X33" i="25"/>
  <c r="BD33" i="25"/>
  <c r="AL33" i="25"/>
  <c r="V33" i="25"/>
  <c r="BK33" i="25"/>
  <c r="AH33" i="25"/>
  <c r="BF33" i="25"/>
  <c r="AF33" i="25"/>
  <c r="AV33" i="25"/>
  <c r="T33" i="25"/>
  <c r="BB33" i="25"/>
  <c r="AZ33" i="25"/>
  <c r="AJ33" i="25"/>
  <c r="BJ6" i="25"/>
  <c r="BB6" i="25"/>
  <c r="AT6" i="25"/>
  <c r="AL6" i="25"/>
  <c r="AD6" i="25"/>
  <c r="V6" i="25"/>
  <c r="BP6" i="25"/>
  <c r="BG6" i="25"/>
  <c r="AX6" i="25"/>
  <c r="AO6" i="25"/>
  <c r="AF6" i="25"/>
  <c r="W6" i="25"/>
  <c r="BO6" i="25"/>
  <c r="BF6" i="25"/>
  <c r="AW6" i="25"/>
  <c r="AN6" i="25"/>
  <c r="AE6" i="25"/>
  <c r="U6" i="25"/>
  <c r="BL6" i="25"/>
  <c r="BC6" i="25"/>
  <c r="AS6" i="25"/>
  <c r="AJ6" i="25"/>
  <c r="AA6" i="25"/>
  <c r="R6" i="25"/>
  <c r="BI6" i="25"/>
  <c r="AU6" i="25"/>
  <c r="AG6" i="25"/>
  <c r="Q6" i="25"/>
  <c r="BD6" i="25"/>
  <c r="AP6" i="25"/>
  <c r="Z6" i="25"/>
  <c r="AI6" i="25"/>
  <c r="BA6" i="25"/>
  <c r="AJ22" i="25"/>
  <c r="AP33" i="25"/>
  <c r="C42" i="9"/>
  <c r="C50" i="9"/>
  <c r="C58" i="9"/>
  <c r="C66" i="9"/>
  <c r="E41" i="20"/>
  <c r="E49" i="20"/>
  <c r="E57" i="20"/>
  <c r="E65" i="20"/>
  <c r="D70" i="20"/>
  <c r="BJ26" i="25"/>
  <c r="BB26" i="25"/>
  <c r="AT26" i="25"/>
  <c r="AL26" i="25"/>
  <c r="AD26" i="25"/>
  <c r="V26" i="25"/>
  <c r="BP26" i="25"/>
  <c r="BG26" i="25"/>
  <c r="AX26" i="25"/>
  <c r="AO26" i="25"/>
  <c r="AF26" i="25"/>
  <c r="W26" i="25"/>
  <c r="BM26" i="25"/>
  <c r="BD26" i="25"/>
  <c r="AU26" i="25"/>
  <c r="AK26" i="25"/>
  <c r="AB26" i="25"/>
  <c r="S26" i="25"/>
  <c r="BL26" i="25"/>
  <c r="BC26" i="25"/>
  <c r="AS26" i="25"/>
  <c r="AJ26" i="25"/>
  <c r="AA26" i="25"/>
  <c r="R26" i="25"/>
  <c r="BI26" i="25"/>
  <c r="AV26" i="25"/>
  <c r="AG26" i="25"/>
  <c r="Q26" i="25"/>
  <c r="BE26" i="25"/>
  <c r="AP26" i="25"/>
  <c r="Z26" i="25"/>
  <c r="BA26" i="25"/>
  <c r="AN26" i="25"/>
  <c r="Y26" i="25"/>
  <c r="AZ26" i="25"/>
  <c r="AE26" i="25"/>
  <c r="AY26" i="25"/>
  <c r="AC26" i="25"/>
  <c r="BN26" i="25"/>
  <c r="AQ26" i="25"/>
  <c r="T26" i="25"/>
  <c r="AW26" i="25"/>
  <c r="AR26" i="25"/>
  <c r="BO26" i="25"/>
  <c r="AH26" i="25"/>
  <c r="AT33" i="25"/>
  <c r="BO17" i="25"/>
  <c r="BG17" i="25"/>
  <c r="AY17" i="25"/>
  <c r="AQ17" i="25"/>
  <c r="AI17" i="25"/>
  <c r="AA17" i="25"/>
  <c r="S17" i="25"/>
  <c r="BN17" i="25"/>
  <c r="BF17" i="25"/>
  <c r="BM17" i="25"/>
  <c r="BC17" i="25"/>
  <c r="AT17" i="25"/>
  <c r="AK17" i="25"/>
  <c r="AB17" i="25"/>
  <c r="R17" i="25"/>
  <c r="BJ17" i="25"/>
  <c r="AZ17" i="25"/>
  <c r="AP17" i="25"/>
  <c r="AG17" i="25"/>
  <c r="X17" i="25"/>
  <c r="BI17" i="25"/>
  <c r="AX17" i="25"/>
  <c r="AO17" i="25"/>
  <c r="AF17" i="25"/>
  <c r="W17" i="25"/>
  <c r="BP17" i="25"/>
  <c r="AW17" i="25"/>
  <c r="AJ17" i="25"/>
  <c r="U17" i="25"/>
  <c r="BL17" i="25"/>
  <c r="AV17" i="25"/>
  <c r="AH17" i="25"/>
  <c r="T17" i="25"/>
  <c r="BE17" i="25"/>
  <c r="AR17" i="25"/>
  <c r="AC17" i="25"/>
  <c r="AM17" i="25"/>
  <c r="BK17" i="25"/>
  <c r="BI23" i="25"/>
  <c r="BA23" i="25"/>
  <c r="AS23" i="25"/>
  <c r="AK23" i="25"/>
  <c r="AC23" i="25"/>
  <c r="U23" i="25"/>
  <c r="BP23" i="25"/>
  <c r="BH23" i="25"/>
  <c r="AZ23" i="25"/>
  <c r="AR23" i="25"/>
  <c r="AJ23" i="25"/>
  <c r="AB23" i="25"/>
  <c r="T23" i="25"/>
  <c r="BN23" i="25"/>
  <c r="BD23" i="25"/>
  <c r="AT23" i="25"/>
  <c r="AH23" i="25"/>
  <c r="X23" i="25"/>
  <c r="BK23" i="25"/>
  <c r="AY23" i="25"/>
  <c r="AO23" i="25"/>
  <c r="AE23" i="25"/>
  <c r="S23" i="25"/>
  <c r="BJ23" i="25"/>
  <c r="AX23" i="25"/>
  <c r="AN23" i="25"/>
  <c r="AD23" i="25"/>
  <c r="R23" i="25"/>
  <c r="BE23" i="25"/>
  <c r="AM23" i="25"/>
  <c r="W23" i="25"/>
  <c r="BC23" i="25"/>
  <c r="AL23" i="25"/>
  <c r="V23" i="25"/>
  <c r="BM23" i="25"/>
  <c r="AV23" i="25"/>
  <c r="AF23" i="25"/>
  <c r="AQ23" i="25"/>
  <c r="C38" i="9"/>
  <c r="C46" i="9"/>
  <c r="C54" i="9"/>
  <c r="C62" i="9"/>
  <c r="C70" i="9"/>
  <c r="E44" i="20"/>
  <c r="E52" i="20"/>
  <c r="E60" i="20"/>
  <c r="E68" i="20"/>
  <c r="BI3" i="25"/>
  <c r="BA3" i="25"/>
  <c r="AS3" i="25"/>
  <c r="AK3" i="25"/>
  <c r="AC3" i="25"/>
  <c r="U3" i="25"/>
  <c r="BL3" i="25"/>
  <c r="BC3" i="25"/>
  <c r="AT3" i="25"/>
  <c r="AJ3" i="25"/>
  <c r="AA3" i="25"/>
  <c r="R3" i="25"/>
  <c r="BK3" i="25"/>
  <c r="BB3" i="25"/>
  <c r="AR3" i="25"/>
  <c r="AI3" i="25"/>
  <c r="Z3" i="25"/>
  <c r="Q3" i="25"/>
  <c r="BP3" i="25"/>
  <c r="BG3" i="25"/>
  <c r="AX3" i="25"/>
  <c r="AO3" i="25"/>
  <c r="AF3" i="25"/>
  <c r="W3" i="25"/>
  <c r="AE3" i="25"/>
  <c r="AU3" i="25"/>
  <c r="BH3" i="25"/>
  <c r="Y17" i="25"/>
  <c r="AU17" i="25"/>
  <c r="Z23" i="25"/>
  <c r="BB23" i="25"/>
  <c r="BO5" i="25"/>
  <c r="BG5" i="25"/>
  <c r="AY5" i="25"/>
  <c r="AQ5" i="25"/>
  <c r="AI5" i="25"/>
  <c r="AA5" i="25"/>
  <c r="S5" i="25"/>
  <c r="Y5" i="25"/>
  <c r="AH5" i="25"/>
  <c r="AR5" i="25"/>
  <c r="BA5" i="25"/>
  <c r="BJ5" i="25"/>
  <c r="AU9" i="25"/>
  <c r="Z11" i="25"/>
  <c r="AM11" i="25"/>
  <c r="Y14" i="25"/>
  <c r="AN14" i="25"/>
  <c r="AE31" i="25"/>
  <c r="BM11" i="25"/>
  <c r="BE11" i="25"/>
  <c r="AW11" i="25"/>
  <c r="AO11" i="25"/>
  <c r="AG11" i="25"/>
  <c r="Y11" i="25"/>
  <c r="Q11" i="25"/>
  <c r="BK11" i="25"/>
  <c r="BB11" i="25"/>
  <c r="AS11" i="25"/>
  <c r="AJ11" i="25"/>
  <c r="AA11" i="25"/>
  <c r="R11" i="25"/>
  <c r="BH11" i="25"/>
  <c r="AY11" i="25"/>
  <c r="AP11" i="25"/>
  <c r="AF11" i="25"/>
  <c r="W11" i="25"/>
  <c r="BP11" i="25"/>
  <c r="BG11" i="25"/>
  <c r="AX11" i="25"/>
  <c r="AN11" i="25"/>
  <c r="AE11" i="25"/>
  <c r="V11" i="25"/>
  <c r="AD11" i="25"/>
  <c r="AT11" i="25"/>
  <c r="BI11" i="25"/>
  <c r="BN14" i="25"/>
  <c r="BF14" i="25"/>
  <c r="AX14" i="25"/>
  <c r="AP14" i="25"/>
  <c r="AH14" i="25"/>
  <c r="Z14" i="25"/>
  <c r="R14" i="25"/>
  <c r="BH14" i="25"/>
  <c r="AY14" i="25"/>
  <c r="AO14" i="25"/>
  <c r="AF14" i="25"/>
  <c r="W14" i="25"/>
  <c r="BM14" i="25"/>
  <c r="BD14" i="25"/>
  <c r="AU14" i="25"/>
  <c r="AL14" i="25"/>
  <c r="AC14" i="25"/>
  <c r="T14" i="25"/>
  <c r="BL14" i="25"/>
  <c r="BC14" i="25"/>
  <c r="AT14" i="25"/>
  <c r="AK14" i="25"/>
  <c r="AB14" i="25"/>
  <c r="S14" i="25"/>
  <c r="AE14" i="25"/>
  <c r="AS14" i="25"/>
  <c r="BI14" i="25"/>
  <c r="BI31" i="25"/>
  <c r="BA31" i="25"/>
  <c r="AS31" i="25"/>
  <c r="AK31" i="25"/>
  <c r="AC31" i="25"/>
  <c r="U31" i="25"/>
  <c r="BP31" i="25"/>
  <c r="BG31" i="25"/>
  <c r="AX31" i="25"/>
  <c r="AO31" i="25"/>
  <c r="AF31" i="25"/>
  <c r="W31" i="25"/>
  <c r="BM31" i="25"/>
  <c r="BD31" i="25"/>
  <c r="AU31" i="25"/>
  <c r="AL31" i="25"/>
  <c r="AB31" i="25"/>
  <c r="S31" i="25"/>
  <c r="BL31" i="25"/>
  <c r="BC31" i="25"/>
  <c r="AT31" i="25"/>
  <c r="AJ31" i="25"/>
  <c r="AA31" i="25"/>
  <c r="R31" i="25"/>
  <c r="BB31" i="25"/>
  <c r="AN31" i="25"/>
  <c r="Y31" i="25"/>
  <c r="BK31" i="25"/>
  <c r="AW31" i="25"/>
  <c r="AH31" i="25"/>
  <c r="T31" i="25"/>
  <c r="BJ31" i="25"/>
  <c r="AV31" i="25"/>
  <c r="AG31" i="25"/>
  <c r="Q31" i="25"/>
  <c r="AP31" i="25"/>
  <c r="BN31" i="25"/>
  <c r="U5" i="25"/>
  <c r="AD5" i="25"/>
  <c r="AM5" i="25"/>
  <c r="AV5" i="25"/>
  <c r="BE5" i="25"/>
  <c r="BN5" i="25"/>
  <c r="BO9" i="25"/>
  <c r="BG9" i="25"/>
  <c r="AY9" i="25"/>
  <c r="AQ9" i="25"/>
  <c r="AI9" i="25"/>
  <c r="AA9" i="25"/>
  <c r="S9" i="25"/>
  <c r="BH9" i="25"/>
  <c r="AX9" i="25"/>
  <c r="AO9" i="25"/>
  <c r="AF9" i="25"/>
  <c r="W9" i="25"/>
  <c r="BL9" i="25"/>
  <c r="BC9" i="25"/>
  <c r="AT9" i="25"/>
  <c r="AK9" i="25"/>
  <c r="AB9" i="25"/>
  <c r="R9" i="25"/>
  <c r="AC9" i="25"/>
  <c r="AN9" i="25"/>
  <c r="BA9" i="25"/>
  <c r="BM9" i="25"/>
  <c r="S11" i="25"/>
  <c r="AH11" i="25"/>
  <c r="AU11" i="25"/>
  <c r="BJ11" i="25"/>
  <c r="Q14" i="25"/>
  <c r="AG14" i="25"/>
  <c r="AV14" i="25"/>
  <c r="BJ14" i="25"/>
  <c r="BP28" i="25"/>
  <c r="BH28" i="25"/>
  <c r="AZ28" i="25"/>
  <c r="AR28" i="25"/>
  <c r="AJ28" i="25"/>
  <c r="AB28" i="25"/>
  <c r="T28" i="25"/>
  <c r="BK28" i="25"/>
  <c r="BB28" i="25"/>
  <c r="AS28" i="25"/>
  <c r="AI28" i="25"/>
  <c r="Z28" i="25"/>
  <c r="Q28" i="25"/>
  <c r="BG28" i="25"/>
  <c r="AX28" i="25"/>
  <c r="AO28" i="25"/>
  <c r="AF28" i="25"/>
  <c r="W28" i="25"/>
  <c r="BO28" i="25"/>
  <c r="BF28" i="25"/>
  <c r="AW28" i="25"/>
  <c r="AN28" i="25"/>
  <c r="AE28" i="25"/>
  <c r="V28" i="25"/>
  <c r="BE28" i="25"/>
  <c r="AQ28" i="25"/>
  <c r="AC28" i="25"/>
  <c r="BN28" i="25"/>
  <c r="BA28" i="25"/>
  <c r="AL28" i="25"/>
  <c r="X28" i="25"/>
  <c r="BM28" i="25"/>
  <c r="AY28" i="25"/>
  <c r="AK28" i="25"/>
  <c r="U28" i="25"/>
  <c r="AM28" i="25"/>
  <c r="BJ28" i="25"/>
  <c r="V31" i="25"/>
  <c r="AQ31" i="25"/>
  <c r="BO31" i="25"/>
  <c r="X4" i="25"/>
  <c r="AF4" i="25"/>
  <c r="AN4" i="25"/>
  <c r="AV4" i="25"/>
  <c r="BD4" i="25"/>
  <c r="T10" i="25"/>
  <c r="AC10" i="25"/>
  <c r="AM10" i="25"/>
  <c r="AV10" i="25"/>
  <c r="BE10" i="25"/>
  <c r="X12" i="25"/>
  <c r="AG12" i="25"/>
  <c r="AP12" i="25"/>
  <c r="AY12" i="25"/>
  <c r="T15" i="25"/>
  <c r="AD15" i="25"/>
  <c r="AM15" i="25"/>
  <c r="AV15" i="25"/>
  <c r="BE15" i="25"/>
  <c r="BN15" i="25"/>
  <c r="BM27" i="25"/>
  <c r="BE27" i="25"/>
  <c r="AW27" i="25"/>
  <c r="AO27" i="25"/>
  <c r="AG27" i="25"/>
  <c r="Y27" i="25"/>
  <c r="Q27" i="25"/>
  <c r="BI27" i="25"/>
  <c r="AZ27" i="25"/>
  <c r="AQ27" i="25"/>
  <c r="AH27" i="25"/>
  <c r="X27" i="25"/>
  <c r="BO27" i="25"/>
  <c r="BF27" i="25"/>
  <c r="AV27" i="25"/>
  <c r="AM27" i="25"/>
  <c r="AD27" i="25"/>
  <c r="U27" i="25"/>
  <c r="BN27" i="25"/>
  <c r="BD27" i="25"/>
  <c r="AU27" i="25"/>
  <c r="AL27" i="25"/>
  <c r="AC27" i="25"/>
  <c r="T27" i="25"/>
  <c r="AE27" i="25"/>
  <c r="AS27" i="25"/>
  <c r="BH27" i="25"/>
  <c r="BP12" i="25"/>
  <c r="BH12" i="25"/>
  <c r="AZ12" i="25"/>
  <c r="AR12" i="25"/>
  <c r="AJ12" i="25"/>
  <c r="AB12" i="25"/>
  <c r="T12" i="25"/>
  <c r="Y12" i="25"/>
  <c r="AH12" i="25"/>
  <c r="AQ12" i="25"/>
  <c r="BA12" i="25"/>
  <c r="BJ12" i="25"/>
  <c r="BF15" i="25"/>
  <c r="BJ10" i="25"/>
  <c r="BB10" i="25"/>
  <c r="AT10" i="25"/>
  <c r="AL10" i="25"/>
  <c r="AD10" i="25"/>
  <c r="V10" i="25"/>
  <c r="Y10" i="25"/>
  <c r="AH10" i="25"/>
  <c r="AQ10" i="25"/>
  <c r="AZ10" i="25"/>
  <c r="BI10" i="25"/>
  <c r="S12" i="25"/>
  <c r="AC12" i="25"/>
  <c r="AL12" i="25"/>
  <c r="AU12" i="25"/>
  <c r="BD12" i="25"/>
  <c r="BM12" i="25"/>
  <c r="BI15" i="25"/>
  <c r="BA15" i="25"/>
  <c r="AS15" i="25"/>
  <c r="AK15" i="25"/>
  <c r="AC15" i="25"/>
  <c r="U15" i="25"/>
  <c r="Y15" i="25"/>
  <c r="AH15" i="25"/>
  <c r="AQ15" i="25"/>
  <c r="AZ15" i="25"/>
  <c r="BJ15" i="25"/>
  <c r="X19" i="25"/>
  <c r="AF19" i="25"/>
  <c r="AN19" i="25"/>
  <c r="AV19" i="25"/>
  <c r="BD19" i="25"/>
  <c r="BL19" i="25"/>
  <c r="BO25" i="25"/>
  <c r="BG25" i="25"/>
  <c r="AY25" i="25"/>
  <c r="AQ25" i="25"/>
  <c r="AI25" i="25"/>
  <c r="AA25" i="25"/>
  <c r="S25" i="25"/>
  <c r="Y25" i="25"/>
  <c r="AH25" i="25"/>
  <c r="AR25" i="25"/>
  <c r="BA25" i="25"/>
  <c r="BJ25" i="25"/>
  <c r="BN30" i="25"/>
  <c r="BF30" i="25"/>
  <c r="AX30" i="25"/>
  <c r="AP30" i="25"/>
  <c r="AH30" i="25"/>
  <c r="Z30" i="25"/>
  <c r="R30" i="25"/>
  <c r="Y30" i="25"/>
  <c r="AI30" i="25"/>
  <c r="AR30" i="25"/>
  <c r="BA30" i="25"/>
  <c r="BJ30" i="25"/>
  <c r="Z36" i="25"/>
  <c r="AN36" i="25"/>
  <c r="BA36" i="25"/>
  <c r="X8" i="25"/>
  <c r="AF8" i="25"/>
  <c r="AN8" i="25"/>
  <c r="AV8" i="25"/>
  <c r="BD8" i="25"/>
  <c r="X16" i="25"/>
  <c r="AF16" i="25"/>
  <c r="AN16" i="25"/>
  <c r="AV16" i="25"/>
  <c r="BD16" i="25"/>
  <c r="Q19" i="25"/>
  <c r="Y19" i="25"/>
  <c r="AG19" i="25"/>
  <c r="AO19" i="25"/>
  <c r="AW19" i="25"/>
  <c r="BE19" i="25"/>
  <c r="BL24" i="25"/>
  <c r="BD24" i="25"/>
  <c r="AV24" i="25"/>
  <c r="AN24" i="25"/>
  <c r="AF24" i="25"/>
  <c r="X24" i="25"/>
  <c r="Y24" i="25"/>
  <c r="AH24" i="25"/>
  <c r="AQ24" i="25"/>
  <c r="AZ24" i="25"/>
  <c r="BI24" i="25"/>
  <c r="Q25" i="25"/>
  <c r="Z25" i="25"/>
  <c r="AJ25" i="25"/>
  <c r="AS25" i="25"/>
  <c r="BB25" i="25"/>
  <c r="BK25" i="25"/>
  <c r="BK29" i="25"/>
  <c r="BC29" i="25"/>
  <c r="AU29" i="25"/>
  <c r="AM29" i="25"/>
  <c r="AE29" i="25"/>
  <c r="W29" i="25"/>
  <c r="Y29" i="25"/>
  <c r="AH29" i="25"/>
  <c r="AQ29" i="25"/>
  <c r="AZ29" i="25"/>
  <c r="BI29" i="25"/>
  <c r="Q30" i="25"/>
  <c r="AA30" i="25"/>
  <c r="AJ30" i="25"/>
  <c r="AS30" i="25"/>
  <c r="BB30" i="25"/>
  <c r="BK30" i="25"/>
  <c r="BJ36" i="25"/>
  <c r="BB36" i="25"/>
  <c r="AT36" i="25"/>
  <c r="AL36" i="25"/>
  <c r="AD36" i="25"/>
  <c r="V36" i="25"/>
  <c r="BP36" i="25"/>
  <c r="BH36" i="25"/>
  <c r="AZ36" i="25"/>
  <c r="AR36" i="25"/>
  <c r="AJ36" i="25"/>
  <c r="AB36" i="25"/>
  <c r="T36" i="25"/>
  <c r="BO36" i="25"/>
  <c r="BG36" i="25"/>
  <c r="AY36" i="25"/>
  <c r="AQ36" i="25"/>
  <c r="AI36" i="25"/>
  <c r="AA36" i="25"/>
  <c r="S36" i="25"/>
  <c r="AC36" i="25"/>
  <c r="AO36" i="25"/>
  <c r="BC36" i="25"/>
  <c r="BN36" i="25"/>
  <c r="X35" i="25"/>
  <c r="AF35" i="25"/>
  <c r="AN35" i="25"/>
  <c r="AV35" i="25"/>
  <c r="BD35" i="25"/>
  <c r="BL35" i="25"/>
  <c r="X32" i="25"/>
  <c r="AF32" i="25"/>
  <c r="AN32" i="25"/>
  <c r="AV32" i="25"/>
  <c r="BD32" i="25"/>
  <c r="BL32" i="25"/>
  <c r="V34" i="25"/>
  <c r="AD34" i="25"/>
  <c r="AL34" i="25"/>
  <c r="AT34" i="25"/>
  <c r="BB34" i="25"/>
  <c r="BJ34" i="25"/>
  <c r="Q35" i="25"/>
  <c r="Y35" i="25"/>
  <c r="AG35" i="25"/>
  <c r="AO35" i="25"/>
  <c r="AW35" i="25"/>
  <c r="BE35" i="25"/>
  <c r="BM35" i="25"/>
  <c r="AH32" i="25"/>
  <c r="AP32" i="25"/>
  <c r="AX32" i="25"/>
  <c r="BF32" i="25"/>
  <c r="X34" i="25"/>
  <c r="AF34" i="25"/>
  <c r="AN34" i="25"/>
  <c r="AV34" i="25"/>
  <c r="BD34" i="25"/>
  <c r="S35" i="25"/>
  <c r="AA35" i="25"/>
  <c r="AI35" i="25"/>
  <c r="AQ35" i="25"/>
  <c r="AY35" i="25"/>
  <c r="BG35" i="25"/>
  <c r="BH23" i="26" l="1"/>
  <c r="BH19" i="26"/>
  <c r="BH9" i="26"/>
  <c r="BH31" i="26"/>
  <c r="BH13" i="26"/>
  <c r="BH33" i="26"/>
  <c r="BH11" i="26"/>
  <c r="BH8" i="26"/>
  <c r="BH12" i="26"/>
  <c r="BH16" i="26"/>
  <c r="BH39" i="26"/>
  <c r="BH30" i="26"/>
  <c r="BH7" i="26"/>
  <c r="BH35" i="26"/>
  <c r="BH38" i="26"/>
  <c r="AN32" i="26"/>
  <c r="AB37" i="26"/>
  <c r="BE7" i="26"/>
  <c r="BE25" i="26"/>
  <c r="BE14" i="26"/>
  <c r="BE8" i="26"/>
  <c r="BE34" i="26"/>
  <c r="BE26" i="26"/>
  <c r="BE24" i="26"/>
  <c r="AK25" i="26"/>
  <c r="AK14" i="26"/>
  <c r="AK11" i="26"/>
  <c r="AK36" i="26"/>
  <c r="AK32" i="26"/>
  <c r="AK24" i="26"/>
  <c r="AK8" i="26"/>
  <c r="AK27" i="26"/>
  <c r="AK13" i="26"/>
  <c r="AK7" i="26"/>
  <c r="AK16" i="26"/>
  <c r="AK26" i="26"/>
  <c r="AK30" i="26"/>
  <c r="AK22" i="26"/>
  <c r="AK17" i="26"/>
  <c r="AA25" i="26"/>
  <c r="AA9" i="26"/>
  <c r="AA24" i="26"/>
  <c r="AA29" i="26"/>
  <c r="AA21" i="26"/>
  <c r="AA20" i="26"/>
  <c r="AU31" i="3"/>
  <c r="BB39" i="26"/>
  <c r="BH22" i="26"/>
  <c r="AK15" i="26"/>
  <c r="AZ21" i="26"/>
  <c r="AZ14" i="26"/>
  <c r="AZ8" i="26"/>
  <c r="AZ35" i="26"/>
  <c r="AZ20" i="26"/>
  <c r="AZ7" i="26"/>
  <c r="AZ28" i="26"/>
  <c r="AZ12" i="26"/>
  <c r="AZ31" i="26"/>
  <c r="AZ23" i="26"/>
  <c r="AZ9" i="26"/>
  <c r="AZ27" i="26"/>
  <c r="AZ18" i="26"/>
  <c r="AZ22" i="26"/>
  <c r="AZ29" i="26"/>
  <c r="AZ11" i="26"/>
  <c r="AZ26" i="26"/>
  <c r="AN30" i="26"/>
  <c r="AN40" i="26"/>
  <c r="AF29" i="26"/>
  <c r="T29" i="26"/>
  <c r="BH18" i="26"/>
  <c r="AZ15" i="26"/>
  <c r="AK38" i="26"/>
  <c r="AK19" i="26"/>
  <c r="BH10" i="26"/>
  <c r="BL8" i="26"/>
  <c r="BL14" i="26"/>
  <c r="BL11" i="26"/>
  <c r="BL25" i="26"/>
  <c r="BL28" i="26"/>
  <c r="BL10" i="26"/>
  <c r="BL19" i="26"/>
  <c r="BL16" i="26"/>
  <c r="BL15" i="26"/>
  <c r="BL9" i="26"/>
  <c r="BL24" i="26"/>
  <c r="BL34" i="26"/>
  <c r="BL20" i="26"/>
  <c r="BL31" i="26"/>
  <c r="BH40" i="26"/>
  <c r="BE12" i="26"/>
  <c r="AA17" i="26"/>
  <c r="AA40" i="26"/>
  <c r="BE20" i="26"/>
  <c r="BE35" i="26"/>
  <c r="AG14" i="26"/>
  <c r="AG17" i="26"/>
  <c r="Y33" i="26"/>
  <c r="Y7" i="26"/>
  <c r="Y17" i="26"/>
  <c r="AM40" i="3"/>
  <c r="AM15" i="3"/>
  <c r="AM29" i="3"/>
  <c r="AM39" i="3"/>
  <c r="AM26" i="3"/>
  <c r="AM14" i="3"/>
  <c r="AM10" i="3"/>
  <c r="AM16" i="3"/>
  <c r="AM35" i="3"/>
  <c r="AM31" i="3"/>
  <c r="AM28" i="3"/>
  <c r="AM25" i="3"/>
  <c r="AM18" i="3"/>
  <c r="AM37" i="3"/>
  <c r="AM19" i="3"/>
  <c r="AM17" i="3"/>
  <c r="AM33" i="3"/>
  <c r="AM24" i="3"/>
  <c r="AU10" i="26"/>
  <c r="AL29" i="3"/>
  <c r="AL15" i="3"/>
  <c r="AL20" i="3"/>
  <c r="AL10" i="3"/>
  <c r="AL17" i="3"/>
  <c r="AL35" i="3"/>
  <c r="AL26" i="3"/>
  <c r="AL14" i="3"/>
  <c r="AL8" i="3"/>
  <c r="AL13" i="3"/>
  <c r="AL22" i="3"/>
  <c r="AL38" i="3"/>
  <c r="AL39" i="3"/>
  <c r="AL23" i="3"/>
  <c r="AL32" i="3"/>
  <c r="AL33" i="3"/>
  <c r="AL19" i="3"/>
  <c r="AL18" i="3"/>
  <c r="AL7" i="3"/>
  <c r="AL12" i="3"/>
  <c r="AL28" i="3"/>
  <c r="AL11" i="3"/>
  <c r="AL30" i="3"/>
  <c r="BB35" i="26"/>
  <c r="AM36" i="3"/>
  <c r="AC36" i="3"/>
  <c r="X26" i="26"/>
  <c r="AB22" i="26"/>
  <c r="AB15" i="26"/>
  <c r="AR19" i="26"/>
  <c r="AR38" i="26"/>
  <c r="AR34" i="26"/>
  <c r="AR18" i="26"/>
  <c r="AR13" i="26"/>
  <c r="AR30" i="26"/>
  <c r="AR15" i="26"/>
  <c r="AR8" i="26"/>
  <c r="AR9" i="26"/>
  <c r="AR12" i="26"/>
  <c r="AR28" i="26"/>
  <c r="AR24" i="26"/>
  <c r="AR14" i="26"/>
  <c r="AR7" i="26"/>
  <c r="AR10" i="26"/>
  <c r="BL29" i="26"/>
  <c r="AN34" i="26"/>
  <c r="AN36" i="26"/>
  <c r="AF39" i="26"/>
  <c r="X30" i="26"/>
  <c r="AB28" i="26"/>
  <c r="X23" i="26"/>
  <c r="AB18" i="26"/>
  <c r="BH14" i="26"/>
  <c r="AZ10" i="26"/>
  <c r="BI36" i="26"/>
  <c r="BI35" i="26"/>
  <c r="AS28" i="26"/>
  <c r="AK12" i="26"/>
  <c r="AK31" i="26"/>
  <c r="BL30" i="26"/>
  <c r="AN26" i="26"/>
  <c r="AN14" i="26"/>
  <c r="X10" i="26"/>
  <c r="BD28" i="26"/>
  <c r="BD19" i="26"/>
  <c r="BD23" i="26"/>
  <c r="BD9" i="26"/>
  <c r="BD18" i="26"/>
  <c r="BD11" i="26"/>
  <c r="BD22" i="26"/>
  <c r="BD8" i="26"/>
  <c r="BD17" i="26"/>
  <c r="BD14" i="26"/>
  <c r="BP38" i="26"/>
  <c r="BH37" i="26"/>
  <c r="AZ19" i="26"/>
  <c r="AZ38" i="26"/>
  <c r="AR35" i="26"/>
  <c r="AB31" i="26"/>
  <c r="T33" i="26"/>
  <c r="T32" i="26"/>
  <c r="AI31" i="26"/>
  <c r="BG13" i="26"/>
  <c r="BG39" i="26"/>
  <c r="BG25" i="26"/>
  <c r="BG11" i="26"/>
  <c r="BG28" i="26"/>
  <c r="BG15" i="26"/>
  <c r="BG20" i="26"/>
  <c r="BG24" i="26"/>
  <c r="BG21" i="26"/>
  <c r="BG12" i="26"/>
  <c r="BG40" i="26"/>
  <c r="AI21" i="26"/>
  <c r="AI22" i="26"/>
  <c r="AA18" i="26"/>
  <c r="AA35" i="26"/>
  <c r="AA38" i="26"/>
  <c r="AI24" i="26"/>
  <c r="BE10" i="26"/>
  <c r="BM36" i="26"/>
  <c r="BM19" i="26"/>
  <c r="BM13" i="26"/>
  <c r="BM8" i="26"/>
  <c r="BM28" i="26"/>
  <c r="BM40" i="26"/>
  <c r="BE21" i="26"/>
  <c r="BE36" i="26"/>
  <c r="BE31" i="26"/>
  <c r="AO9" i="26"/>
  <c r="AO32" i="26"/>
  <c r="AO35" i="26"/>
  <c r="Y32" i="26"/>
  <c r="AI28" i="26"/>
  <c r="Y26" i="26"/>
  <c r="AG20" i="26"/>
  <c r="AG22" i="26"/>
  <c r="AG18" i="26"/>
  <c r="AG24" i="26"/>
  <c r="Y27" i="26"/>
  <c r="Y10" i="26"/>
  <c r="Y25" i="26"/>
  <c r="BD38" i="26"/>
  <c r="AE21" i="3"/>
  <c r="AE27" i="3"/>
  <c r="AE10" i="3"/>
  <c r="AE19" i="3"/>
  <c r="AE16" i="3"/>
  <c r="AE11" i="3"/>
  <c r="AE23" i="3"/>
  <c r="AE37" i="3"/>
  <c r="AE32" i="3"/>
  <c r="AE26" i="3"/>
  <c r="AE36" i="3"/>
  <c r="AE31" i="3"/>
  <c r="AE14" i="3"/>
  <c r="AE39" i="3"/>
  <c r="AE29" i="3"/>
  <c r="AE15" i="3"/>
  <c r="AE35" i="3"/>
  <c r="AE18" i="3"/>
  <c r="BC33" i="3"/>
  <c r="AH37" i="26"/>
  <c r="BC15" i="26"/>
  <c r="BC21" i="26"/>
  <c r="AU39" i="26"/>
  <c r="AU22" i="26"/>
  <c r="AM19" i="26"/>
  <c r="AM17" i="26"/>
  <c r="AE17" i="26"/>
  <c r="AE10" i="26"/>
  <c r="AU11" i="3"/>
  <c r="BB22" i="26"/>
  <c r="BB40" i="26"/>
  <c r="U34" i="3"/>
  <c r="U18" i="3"/>
  <c r="U30" i="3"/>
  <c r="U16" i="3"/>
  <c r="U12" i="3"/>
  <c r="U8" i="3"/>
  <c r="U13" i="3"/>
  <c r="U22" i="3"/>
  <c r="U7" i="3"/>
  <c r="U39" i="3"/>
  <c r="U35" i="3"/>
  <c r="U14" i="3"/>
  <c r="U38" i="3"/>
  <c r="U31" i="3"/>
  <c r="U24" i="3"/>
  <c r="U20" i="3"/>
  <c r="U10" i="3"/>
  <c r="U40" i="3"/>
  <c r="BK21" i="3"/>
  <c r="AE9" i="3"/>
  <c r="BB31" i="3"/>
  <c r="U21" i="3"/>
  <c r="BC17" i="3"/>
  <c r="AM8" i="3"/>
  <c r="AL31" i="3"/>
  <c r="BB7" i="3"/>
  <c r="AM22" i="3"/>
  <c r="AH30" i="26"/>
  <c r="AH23" i="26"/>
  <c r="AH34" i="26"/>
  <c r="AN28" i="26"/>
  <c r="AB19" i="26"/>
  <c r="AB27" i="26"/>
  <c r="BH32" i="26"/>
  <c r="AB38" i="26"/>
  <c r="AB40" i="26"/>
  <c r="BE30" i="26"/>
  <c r="AU15" i="3"/>
  <c r="AU14" i="3"/>
  <c r="AU21" i="3"/>
  <c r="AU30" i="3"/>
  <c r="AU18" i="3"/>
  <c r="AU25" i="3"/>
  <c r="AU10" i="3"/>
  <c r="AU36" i="3"/>
  <c r="AU13" i="3"/>
  <c r="AU22" i="3"/>
  <c r="AU24" i="3"/>
  <c r="AU39" i="3"/>
  <c r="AU20" i="3"/>
  <c r="AU26" i="3"/>
  <c r="AU38" i="3"/>
  <c r="AU28" i="3"/>
  <c r="AU8" i="3"/>
  <c r="AU35" i="3"/>
  <c r="AU9" i="3"/>
  <c r="BB24" i="26"/>
  <c r="BH26" i="26"/>
  <c r="AZ37" i="26"/>
  <c r="AB21" i="26"/>
  <c r="T27" i="26"/>
  <c r="T36" i="26"/>
  <c r="BE23" i="26"/>
  <c r="AA31" i="26"/>
  <c r="BE28" i="26"/>
  <c r="AG12" i="26"/>
  <c r="AG15" i="26"/>
  <c r="AG38" i="26"/>
  <c r="Y23" i="26"/>
  <c r="Y16" i="26"/>
  <c r="Y39" i="26"/>
  <c r="BL35" i="26"/>
  <c r="AU31" i="26"/>
  <c r="AU28" i="26"/>
  <c r="AU18" i="26"/>
  <c r="AU20" i="26"/>
  <c r="AU34" i="26"/>
  <c r="AU21" i="26"/>
  <c r="AU40" i="26"/>
  <c r="AU12" i="26"/>
  <c r="AU9" i="26"/>
  <c r="AU8" i="26"/>
  <c r="AU27" i="26"/>
  <c r="AU19" i="26"/>
  <c r="AU17" i="26"/>
  <c r="AU23" i="26"/>
  <c r="AU23" i="3"/>
  <c r="BB23" i="26"/>
  <c r="AC10" i="3"/>
  <c r="AC27" i="3"/>
  <c r="AC21" i="3"/>
  <c r="AC40" i="3"/>
  <c r="AC33" i="3"/>
  <c r="AC18" i="3"/>
  <c r="AC13" i="3"/>
  <c r="AC26" i="3"/>
  <c r="AC23" i="3"/>
  <c r="AC28" i="3"/>
  <c r="AC37" i="3"/>
  <c r="AC35" i="3"/>
  <c r="AC32" i="3"/>
  <c r="AC17" i="3"/>
  <c r="AC24" i="3"/>
  <c r="AC19" i="3"/>
  <c r="AM23" i="3"/>
  <c r="AS27" i="26"/>
  <c r="AS16" i="26"/>
  <c r="AS18" i="26"/>
  <c r="AS13" i="26"/>
  <c r="AS10" i="26"/>
  <c r="AS17" i="26"/>
  <c r="AS15" i="26"/>
  <c r="AS8" i="26"/>
  <c r="AS23" i="26"/>
  <c r="AS24" i="26"/>
  <c r="AS25" i="26"/>
  <c r="AS19" i="26"/>
  <c r="AS7" i="26"/>
  <c r="AH12" i="26"/>
  <c r="AH10" i="26"/>
  <c r="AH36" i="26"/>
  <c r="T31" i="26"/>
  <c r="BD25" i="26"/>
  <c r="BH21" i="26"/>
  <c r="AS14" i="26"/>
  <c r="BD10" i="26"/>
  <c r="AJ21" i="26"/>
  <c r="AJ28" i="26"/>
  <c r="AJ39" i="26"/>
  <c r="AJ34" i="26"/>
  <c r="AJ29" i="26"/>
  <c r="AJ23" i="26"/>
  <c r="AJ19" i="26"/>
  <c r="AJ15" i="26"/>
  <c r="AJ7" i="26"/>
  <c r="AJ22" i="26"/>
  <c r="AJ35" i="26"/>
  <c r="AJ31" i="26"/>
  <c r="AJ13" i="26"/>
  <c r="AJ16" i="26"/>
  <c r="AJ10" i="26"/>
  <c r="AJ27" i="26"/>
  <c r="AJ8" i="26"/>
  <c r="AJ37" i="26"/>
  <c r="AJ9" i="26"/>
  <c r="AJ18" i="26"/>
  <c r="AJ38" i="26"/>
  <c r="BL38" i="26"/>
  <c r="BD29" i="26"/>
  <c r="BD40" i="26"/>
  <c r="AF13" i="26"/>
  <c r="AF37" i="26"/>
  <c r="BH34" i="26"/>
  <c r="BI27" i="26"/>
  <c r="AS22" i="26"/>
  <c r="BI17" i="26"/>
  <c r="AF14" i="26"/>
  <c r="BL7" i="26"/>
  <c r="BI29" i="26"/>
  <c r="AS30" i="26"/>
  <c r="AK21" i="26"/>
  <c r="AK39" i="26"/>
  <c r="BP29" i="26"/>
  <c r="BL22" i="26"/>
  <c r="AK18" i="26"/>
  <c r="AV10" i="26"/>
  <c r="AV9" i="26"/>
  <c r="AV26" i="26"/>
  <c r="AV14" i="26"/>
  <c r="AV35" i="26"/>
  <c r="AV25" i="26"/>
  <c r="AV24" i="26"/>
  <c r="AV33" i="26"/>
  <c r="AV27" i="26"/>
  <c r="AV20" i="26"/>
  <c r="AV12" i="26"/>
  <c r="AV8" i="26"/>
  <c r="AV16" i="26"/>
  <c r="AV15" i="26"/>
  <c r="AV37" i="26"/>
  <c r="BH24" i="26"/>
  <c r="AZ30" i="26"/>
  <c r="AZ36" i="26"/>
  <c r="AR39" i="26"/>
  <c r="AJ25" i="26"/>
  <c r="T34" i="26"/>
  <c r="BG30" i="26"/>
  <c r="AI17" i="26"/>
  <c r="BG31" i="26"/>
  <c r="BG22" i="26"/>
  <c r="AQ16" i="26"/>
  <c r="AQ13" i="26"/>
  <c r="AI32" i="26"/>
  <c r="AA19" i="26"/>
  <c r="AA14" i="26"/>
  <c r="AA33" i="26"/>
  <c r="AW21" i="26"/>
  <c r="AO22" i="26"/>
  <c r="AO10" i="26"/>
  <c r="BM12" i="26"/>
  <c r="BM34" i="26"/>
  <c r="BM35" i="26"/>
  <c r="BE29" i="26"/>
  <c r="BE16" i="26"/>
  <c r="BE39" i="26"/>
  <c r="AW22" i="26"/>
  <c r="AO12" i="26"/>
  <c r="AO33" i="26"/>
  <c r="AK34" i="26"/>
  <c r="Y28" i="26"/>
  <c r="AA32" i="26"/>
  <c r="S29" i="26"/>
  <c r="S14" i="26"/>
  <c r="Y14" i="26"/>
  <c r="AG11" i="26"/>
  <c r="AG23" i="26"/>
  <c r="AG27" i="26"/>
  <c r="AG35" i="26"/>
  <c r="Y30" i="26"/>
  <c r="Y15" i="26"/>
  <c r="Y37" i="26"/>
  <c r="AV30" i="26"/>
  <c r="AE25" i="3"/>
  <c r="W16" i="3"/>
  <c r="W11" i="3"/>
  <c r="W18" i="3"/>
  <c r="W7" i="3"/>
  <c r="W28" i="3"/>
  <c r="W23" i="3"/>
  <c r="W12" i="3"/>
  <c r="W34" i="3"/>
  <c r="W24" i="3"/>
  <c r="W10" i="3"/>
  <c r="W15" i="3"/>
  <c r="W27" i="3"/>
  <c r="BC36" i="3"/>
  <c r="W20" i="3"/>
  <c r="W38" i="3"/>
  <c r="BC28" i="26"/>
  <c r="AU29" i="26"/>
  <c r="AU7" i="26"/>
  <c r="AU26" i="26"/>
  <c r="AM29" i="26"/>
  <c r="AE13" i="26"/>
  <c r="AE34" i="26"/>
  <c r="V16" i="3"/>
  <c r="V11" i="3"/>
  <c r="V26" i="3"/>
  <c r="V35" i="3"/>
  <c r="V28" i="3"/>
  <c r="V36" i="3"/>
  <c r="V31" i="3"/>
  <c r="V8" i="3"/>
  <c r="V13" i="3"/>
  <c r="V33" i="3"/>
  <c r="V25" i="3"/>
  <c r="V40" i="3"/>
  <c r="V14" i="3"/>
  <c r="V21" i="3"/>
  <c r="V22" i="3"/>
  <c r="V27" i="3"/>
  <c r="V24" i="3"/>
  <c r="AU17" i="3"/>
  <c r="BB11" i="26"/>
  <c r="BB38" i="26"/>
  <c r="AE13" i="3"/>
  <c r="AU7" i="3"/>
  <c r="BK26" i="3"/>
  <c r="AE17" i="3"/>
  <c r="BB40" i="3"/>
  <c r="V39" i="3"/>
  <c r="AC15" i="3"/>
  <c r="AE20" i="3"/>
  <c r="AE28" i="3"/>
  <c r="AM34" i="3"/>
  <c r="AL24" i="3"/>
  <c r="AH28" i="26"/>
  <c r="AJ13" i="3"/>
  <c r="BH39" i="3"/>
  <c r="BH27" i="3"/>
  <c r="BH38" i="3"/>
  <c r="BH20" i="3"/>
  <c r="BH10" i="3"/>
  <c r="BH23" i="3"/>
  <c r="BH12" i="3"/>
  <c r="BH35" i="3"/>
  <c r="BH31" i="3"/>
  <c r="BH24" i="3"/>
  <c r="BH15" i="3"/>
  <c r="BH19" i="3"/>
  <c r="BH30" i="3"/>
  <c r="BH14" i="3"/>
  <c r="BH29" i="3"/>
  <c r="BH33" i="3"/>
  <c r="BH8" i="3"/>
  <c r="BH17" i="3"/>
  <c r="BH36" i="3"/>
  <c r="BH26" i="3"/>
  <c r="AB7" i="26"/>
  <c r="AB16" i="26"/>
  <c r="AB26" i="26"/>
  <c r="AB13" i="26"/>
  <c r="AB39" i="26"/>
  <c r="AB8" i="26"/>
  <c r="AB11" i="26"/>
  <c r="AB9" i="26"/>
  <c r="AB33" i="26"/>
  <c r="AB29" i="26"/>
  <c r="AB20" i="26"/>
  <c r="AB14" i="26"/>
  <c r="AB24" i="26"/>
  <c r="AB23" i="26"/>
  <c r="AB34" i="26"/>
  <c r="AN33" i="26"/>
  <c r="AN23" i="26"/>
  <c r="AN19" i="26"/>
  <c r="AN15" i="26"/>
  <c r="AN12" i="26"/>
  <c r="AN16" i="26"/>
  <c r="AN10" i="26"/>
  <c r="AN18" i="26"/>
  <c r="AN22" i="26"/>
  <c r="AN9" i="26"/>
  <c r="AN8" i="26"/>
  <c r="AN11" i="26"/>
  <c r="AB17" i="26"/>
  <c r="AN27" i="26"/>
  <c r="BB8" i="26"/>
  <c r="T21" i="26"/>
  <c r="T35" i="26"/>
  <c r="T28" i="26"/>
  <c r="T20" i="26"/>
  <c r="T14" i="26"/>
  <c r="T11" i="26"/>
  <c r="T9" i="26"/>
  <c r="T23" i="26"/>
  <c r="T19" i="26"/>
  <c r="T18" i="26"/>
  <c r="T30" i="26"/>
  <c r="T8" i="26"/>
  <c r="T12" i="26"/>
  <c r="T15" i="26"/>
  <c r="T22" i="26"/>
  <c r="T7" i="26"/>
  <c r="T26" i="26"/>
  <c r="AK40" i="26"/>
  <c r="T25" i="26"/>
  <c r="AA8" i="26"/>
  <c r="AA16" i="26"/>
  <c r="AF38" i="26"/>
  <c r="AU37" i="3"/>
  <c r="BI40" i="26"/>
  <c r="BI22" i="26"/>
  <c r="BI18" i="26"/>
  <c r="BI11" i="26"/>
  <c r="BI14" i="26"/>
  <c r="BI7" i="26"/>
  <c r="BI8" i="26"/>
  <c r="BI30" i="26"/>
  <c r="BI24" i="26"/>
  <c r="BI23" i="26"/>
  <c r="BI34" i="26"/>
  <c r="BI21" i="26"/>
  <c r="BB17" i="26"/>
  <c r="AL25" i="3"/>
  <c r="AL34" i="3"/>
  <c r="AH38" i="26"/>
  <c r="AH19" i="26"/>
  <c r="AH22" i="26"/>
  <c r="AH14" i="26"/>
  <c r="AH7" i="26"/>
  <c r="AH39" i="26"/>
  <c r="AH25" i="26"/>
  <c r="AH15" i="26"/>
  <c r="AH9" i="26"/>
  <c r="AH35" i="26"/>
  <c r="AH40" i="26"/>
  <c r="AH21" i="26"/>
  <c r="AH32" i="26"/>
  <c r="AH13" i="26"/>
  <c r="AH16" i="26"/>
  <c r="AH24" i="26"/>
  <c r="AH11" i="26"/>
  <c r="AF35" i="26"/>
  <c r="BL27" i="26"/>
  <c r="AN20" i="26"/>
  <c r="AZ13" i="26"/>
  <c r="T10" i="26"/>
  <c r="BL26" i="26"/>
  <c r="BL36" i="26"/>
  <c r="AN37" i="26"/>
  <c r="AN29" i="26"/>
  <c r="AF24" i="26"/>
  <c r="AB12" i="26"/>
  <c r="AN7" i="26"/>
  <c r="BI28" i="26"/>
  <c r="AS26" i="26"/>
  <c r="AS34" i="26"/>
  <c r="AK37" i="26"/>
  <c r="AN24" i="26"/>
  <c r="AK9" i="26"/>
  <c r="X28" i="26"/>
  <c r="X8" i="26"/>
  <c r="X31" i="26"/>
  <c r="X27" i="26"/>
  <c r="X12" i="26"/>
  <c r="X24" i="26"/>
  <c r="X18" i="26"/>
  <c r="X11" i="26"/>
  <c r="X9" i="26"/>
  <c r="X14" i="26"/>
  <c r="X17" i="26"/>
  <c r="BH25" i="26"/>
  <c r="AZ39" i="26"/>
  <c r="AB36" i="26"/>
  <c r="T39" i="26"/>
  <c r="AI19" i="26"/>
  <c r="AI35" i="26"/>
  <c r="AI29" i="26"/>
  <c r="AI23" i="26"/>
  <c r="AI15" i="26"/>
  <c r="AI13" i="26"/>
  <c r="AI10" i="26"/>
  <c r="AI38" i="26"/>
  <c r="AI27" i="26"/>
  <c r="AI18" i="26"/>
  <c r="AI26" i="26"/>
  <c r="AI14" i="26"/>
  <c r="AI33" i="26"/>
  <c r="AA11" i="26"/>
  <c r="AA39" i="26"/>
  <c r="BE18" i="26"/>
  <c r="BE13" i="26"/>
  <c r="BE9" i="26"/>
  <c r="BE40" i="26"/>
  <c r="AO20" i="26"/>
  <c r="AO17" i="26"/>
  <c r="AO8" i="26"/>
  <c r="AO21" i="26"/>
  <c r="AO11" i="26"/>
  <c r="AO13" i="26"/>
  <c r="AO16" i="26"/>
  <c r="AO36" i="26"/>
  <c r="AG13" i="26"/>
  <c r="AG36" i="26"/>
  <c r="AG19" i="26"/>
  <c r="Y18" i="26"/>
  <c r="Y19" i="26"/>
  <c r="Y9" i="26"/>
  <c r="Y36" i="26"/>
  <c r="X35" i="26"/>
  <c r="AU33" i="3"/>
  <c r="BK39" i="3"/>
  <c r="BK13" i="3"/>
  <c r="BK17" i="3"/>
  <c r="BK8" i="3"/>
  <c r="BK25" i="3"/>
  <c r="BK30" i="3"/>
  <c r="BK38" i="3"/>
  <c r="BK9" i="3"/>
  <c r="BK19" i="3"/>
  <c r="BK37" i="3"/>
  <c r="BK33" i="3"/>
  <c r="BK31" i="3"/>
  <c r="BK28" i="3"/>
  <c r="BK10" i="3"/>
  <c r="BK35" i="3"/>
  <c r="BK32" i="3"/>
  <c r="AC30" i="3"/>
  <c r="AU11" i="26"/>
  <c r="AU15" i="26"/>
  <c r="AU33" i="26"/>
  <c r="AM12" i="3"/>
  <c r="BJ13" i="3"/>
  <c r="BJ22" i="3"/>
  <c r="BJ8" i="3"/>
  <c r="BJ35" i="3"/>
  <c r="BJ21" i="3"/>
  <c r="BJ7" i="3"/>
  <c r="BJ12" i="3"/>
  <c r="BJ18" i="3"/>
  <c r="BJ20" i="3"/>
  <c r="BJ34" i="3"/>
  <c r="BJ36" i="3"/>
  <c r="BJ38" i="3"/>
  <c r="BJ19" i="3"/>
  <c r="BJ17" i="3"/>
  <c r="BJ23" i="3"/>
  <c r="BJ10" i="3"/>
  <c r="BJ29" i="3"/>
  <c r="BJ39" i="3"/>
  <c r="BJ14" i="3"/>
  <c r="AU27" i="3"/>
  <c r="BB34" i="3"/>
  <c r="BJ33" i="3"/>
  <c r="BB19" i="26"/>
  <c r="AU12" i="3"/>
  <c r="BA13" i="3"/>
  <c r="BA8" i="3"/>
  <c r="BA19" i="3"/>
  <c r="BA12" i="3"/>
  <c r="BA38" i="3"/>
  <c r="BA28" i="3"/>
  <c r="BA35" i="3"/>
  <c r="BA24" i="3"/>
  <c r="BA27" i="3"/>
  <c r="BA16" i="3"/>
  <c r="BA33" i="3"/>
  <c r="BA32" i="3"/>
  <c r="BK40" i="3"/>
  <c r="AE38" i="3"/>
  <c r="V30" i="3"/>
  <c r="AC11" i="3"/>
  <c r="BK9" i="26"/>
  <c r="BK27" i="26"/>
  <c r="BK26" i="26"/>
  <c r="BK19" i="26"/>
  <c r="BK31" i="26"/>
  <c r="BK28" i="26"/>
  <c r="BK18" i="26"/>
  <c r="BK14" i="26"/>
  <c r="BK22" i="26"/>
  <c r="BK13" i="26"/>
  <c r="BK30" i="26"/>
  <c r="BK25" i="26"/>
  <c r="BK8" i="26"/>
  <c r="AU19" i="3"/>
  <c r="AM13" i="3"/>
  <c r="V9" i="3"/>
  <c r="AM20" i="3"/>
  <c r="AL37" i="3"/>
  <c r="AH17" i="26"/>
  <c r="AH27" i="26"/>
  <c r="AJ9" i="3"/>
  <c r="AJ30" i="3"/>
  <c r="AJ27" i="3"/>
  <c r="AJ10" i="3"/>
  <c r="AJ36" i="3"/>
  <c r="AJ29" i="3"/>
  <c r="AJ22" i="3"/>
  <c r="AJ24" i="3"/>
  <c r="AJ34" i="3"/>
  <c r="AJ28" i="3"/>
  <c r="AJ17" i="3"/>
  <c r="AJ11" i="3"/>
  <c r="AJ39" i="3"/>
  <c r="AJ21" i="3"/>
  <c r="AJ16" i="3"/>
  <c r="AJ7" i="3"/>
  <c r="AJ18" i="3"/>
  <c r="AJ14" i="3"/>
  <c r="AJ37" i="3"/>
  <c r="AE30" i="3"/>
  <c r="BB13" i="26"/>
  <c r="BB10" i="26"/>
  <c r="BB30" i="26"/>
  <c r="BB20" i="26"/>
  <c r="BB9" i="26"/>
  <c r="BB31" i="26"/>
  <c r="BB34" i="26"/>
  <c r="BB15" i="26"/>
  <c r="BB33" i="26"/>
  <c r="BB29" i="26"/>
  <c r="BB37" i="26"/>
  <c r="BB27" i="26"/>
  <c r="BB21" i="26"/>
  <c r="BB16" i="26"/>
  <c r="BB36" i="26"/>
  <c r="BB14" i="26"/>
  <c r="BB25" i="26"/>
  <c r="BB7" i="26"/>
  <c r="BB32" i="26"/>
  <c r="AK29" i="26"/>
  <c r="BH20" i="26"/>
  <c r="AB10" i="26"/>
  <c r="AN21" i="26"/>
  <c r="BH28" i="26"/>
  <c r="AF10" i="26"/>
  <c r="AF26" i="26"/>
  <c r="AF33" i="26"/>
  <c r="AF25" i="26"/>
  <c r="AF17" i="26"/>
  <c r="AF11" i="26"/>
  <c r="AF20" i="26"/>
  <c r="AF9" i="26"/>
  <c r="AF22" i="26"/>
  <c r="AF19" i="26"/>
  <c r="AF34" i="26"/>
  <c r="AF28" i="26"/>
  <c r="AF16" i="26"/>
  <c r="AF8" i="26"/>
  <c r="AF27" i="26"/>
  <c r="AF15" i="26"/>
  <c r="BH17" i="26"/>
  <c r="AB25" i="26"/>
  <c r="BE15" i="26"/>
  <c r="AA34" i="26"/>
  <c r="BE37" i="26"/>
  <c r="BE22" i="26"/>
  <c r="AG39" i="26"/>
  <c r="AU32" i="3"/>
  <c r="BB18" i="26"/>
  <c r="AR27" i="26"/>
  <c r="T16" i="26"/>
  <c r="BP21" i="26"/>
  <c r="BP15" i="26"/>
  <c r="BP33" i="26"/>
  <c r="BP24" i="26"/>
  <c r="BP20" i="26"/>
  <c r="BP16" i="26"/>
  <c r="BP9" i="26"/>
  <c r="BP13" i="26"/>
  <c r="BP8" i="26"/>
  <c r="BP22" i="26"/>
  <c r="BP28" i="26"/>
  <c r="BP27" i="26"/>
  <c r="BP26" i="26"/>
  <c r="BP10" i="26"/>
  <c r="BP7" i="26"/>
  <c r="BP35" i="26"/>
  <c r="BP11" i="26"/>
  <c r="BL37" i="26"/>
  <c r="AN13" i="26"/>
  <c r="AN39" i="26"/>
  <c r="AF30" i="26"/>
  <c r="X13" i="26"/>
  <c r="X32" i="26"/>
  <c r="AF31" i="26"/>
  <c r="AR16" i="26"/>
  <c r="AS11" i="26"/>
  <c r="AF7" i="26"/>
  <c r="BI12" i="26"/>
  <c r="BI38" i="26"/>
  <c r="AS37" i="26"/>
  <c r="AS31" i="26"/>
  <c r="AK20" i="26"/>
  <c r="X38" i="26"/>
  <c r="BH27" i="26"/>
  <c r="T24" i="26"/>
  <c r="X20" i="26"/>
  <c r="BH15" i="26"/>
  <c r="BP34" i="26"/>
  <c r="BP36" i="26"/>
  <c r="BH36" i="26"/>
  <c r="AZ17" i="26"/>
  <c r="AR17" i="26"/>
  <c r="AR40" i="26"/>
  <c r="AB30" i="26"/>
  <c r="AB32" i="26"/>
  <c r="T37" i="26"/>
  <c r="AA27" i="26"/>
  <c r="AA15" i="26"/>
  <c r="BG9" i="26"/>
  <c r="BG8" i="26"/>
  <c r="BG18" i="26"/>
  <c r="AI11" i="26"/>
  <c r="AI20" i="26"/>
  <c r="AI37" i="26"/>
  <c r="AA7" i="26"/>
  <c r="AA22" i="26"/>
  <c r="BE27" i="26"/>
  <c r="AA36" i="26"/>
  <c r="AA13" i="26"/>
  <c r="AQ32" i="26"/>
  <c r="AQ20" i="26"/>
  <c r="AQ40" i="26"/>
  <c r="AQ21" i="26"/>
  <c r="AQ11" i="26"/>
  <c r="AQ30" i="26"/>
  <c r="AQ12" i="26"/>
  <c r="BM9" i="26"/>
  <c r="BM27" i="26"/>
  <c r="BE19" i="26"/>
  <c r="BE11" i="26"/>
  <c r="BE38" i="26"/>
  <c r="AW40" i="26"/>
  <c r="AW12" i="26"/>
  <c r="AW15" i="26"/>
  <c r="AW19" i="26"/>
  <c r="AW36" i="26"/>
  <c r="AW32" i="26"/>
  <c r="AW23" i="26"/>
  <c r="AW10" i="26"/>
  <c r="AW28" i="26"/>
  <c r="AO14" i="26"/>
  <c r="AO18" i="26"/>
  <c r="AO37" i="26"/>
  <c r="S16" i="26"/>
  <c r="S9" i="26"/>
  <c r="S13" i="26"/>
  <c r="S19" i="26"/>
  <c r="AG34" i="26"/>
  <c r="BG26" i="26"/>
  <c r="S10" i="26"/>
  <c r="S27" i="26"/>
  <c r="S35" i="26"/>
  <c r="AG26" i="26"/>
  <c r="AG37" i="26"/>
  <c r="AG29" i="26"/>
  <c r="Y22" i="26"/>
  <c r="Y29" i="26"/>
  <c r="Y13" i="26"/>
  <c r="Y35" i="26"/>
  <c r="AH18" i="26"/>
  <c r="AE23" i="26"/>
  <c r="AE35" i="26"/>
  <c r="AE8" i="26"/>
  <c r="AE26" i="26"/>
  <c r="AE40" i="26"/>
  <c r="AE7" i="26"/>
  <c r="AE12" i="26"/>
  <c r="AE18" i="26"/>
  <c r="AE19" i="26"/>
  <c r="AE22" i="26"/>
  <c r="AE16" i="26"/>
  <c r="AE28" i="26"/>
  <c r="AE25" i="26"/>
  <c r="AE21" i="26"/>
  <c r="AE33" i="26"/>
  <c r="AE39" i="26"/>
  <c r="AE36" i="26"/>
  <c r="AE11" i="26"/>
  <c r="BC13" i="3"/>
  <c r="BC23" i="3"/>
  <c r="BC37" i="3"/>
  <c r="BC8" i="3"/>
  <c r="BC26" i="3"/>
  <c r="BC20" i="3"/>
  <c r="BC19" i="3"/>
  <c r="BC40" i="3"/>
  <c r="BC14" i="3"/>
  <c r="BC15" i="3"/>
  <c r="BC34" i="3"/>
  <c r="BC30" i="3"/>
  <c r="BC32" i="3"/>
  <c r="BC38" i="3"/>
  <c r="BC21" i="3"/>
  <c r="BK24" i="3"/>
  <c r="BK12" i="3"/>
  <c r="BC28" i="3"/>
  <c r="BC27" i="3"/>
  <c r="BO15" i="26"/>
  <c r="BO12" i="26"/>
  <c r="BO19" i="26"/>
  <c r="BO16" i="26"/>
  <c r="BO23" i="26"/>
  <c r="BO9" i="26"/>
  <c r="BO29" i="26"/>
  <c r="BO27" i="26"/>
  <c r="BO18" i="26"/>
  <c r="BO10" i="26"/>
  <c r="BC17" i="26"/>
  <c r="BC25" i="26"/>
  <c r="BC35" i="26"/>
  <c r="BC10" i="26"/>
  <c r="BC12" i="26"/>
  <c r="BC27" i="26"/>
  <c r="BC32" i="26"/>
  <c r="BC40" i="26"/>
  <c r="BC7" i="26"/>
  <c r="BC13" i="26"/>
  <c r="BC26" i="26"/>
  <c r="BC23" i="26"/>
  <c r="BC20" i="26"/>
  <c r="BC11" i="26"/>
  <c r="BC38" i="26"/>
  <c r="BC37" i="26"/>
  <c r="AU14" i="26"/>
  <c r="AU16" i="26"/>
  <c r="AM25" i="26"/>
  <c r="AM18" i="26"/>
  <c r="AM32" i="26"/>
  <c r="AM20" i="26"/>
  <c r="AM31" i="26"/>
  <c r="AM39" i="26"/>
  <c r="AM21" i="26"/>
  <c r="AM8" i="26"/>
  <c r="AM14" i="26"/>
  <c r="AM33" i="26"/>
  <c r="AM22" i="26"/>
  <c r="AM28" i="26"/>
  <c r="AM23" i="26"/>
  <c r="AM24" i="26"/>
  <c r="AM9" i="26"/>
  <c r="AM38" i="26"/>
  <c r="AM10" i="26"/>
  <c r="AM35" i="26"/>
  <c r="AM15" i="26"/>
  <c r="AM11" i="26"/>
  <c r="AE15" i="26"/>
  <c r="AE30" i="26"/>
  <c r="AC25" i="3"/>
  <c r="AM21" i="3"/>
  <c r="BB8" i="3"/>
  <c r="BB13" i="3"/>
  <c r="BB9" i="3"/>
  <c r="BB20" i="3"/>
  <c r="BB37" i="3"/>
  <c r="BB29" i="3"/>
  <c r="BB14" i="3"/>
  <c r="BB11" i="3"/>
  <c r="BB39" i="3"/>
  <c r="BB36" i="3"/>
  <c r="BB25" i="3"/>
  <c r="BB32" i="3"/>
  <c r="BB30" i="3"/>
  <c r="BB18" i="3"/>
  <c r="BB19" i="3"/>
  <c r="BB38" i="3"/>
  <c r="BB17" i="3"/>
  <c r="BA17" i="26"/>
  <c r="BA7" i="26"/>
  <c r="BA38" i="26"/>
  <c r="BA15" i="26"/>
  <c r="BA27" i="26"/>
  <c r="BA36" i="26"/>
  <c r="BA21" i="26"/>
  <c r="BA13" i="26"/>
  <c r="BA10" i="26"/>
  <c r="BA22" i="26"/>
  <c r="BA14" i="26"/>
  <c r="BA26" i="26"/>
  <c r="BA29" i="26"/>
  <c r="BA8" i="26"/>
  <c r="BA33" i="26"/>
  <c r="AC8" i="3"/>
  <c r="AU34" i="3"/>
  <c r="BJ32" i="3"/>
  <c r="BB12" i="26"/>
  <c r="BB26" i="26"/>
  <c r="V26" i="26"/>
  <c r="V25" i="26"/>
  <c r="V16" i="26"/>
  <c r="V34" i="26"/>
  <c r="V37" i="26"/>
  <c r="V14" i="26"/>
  <c r="V27" i="26"/>
  <c r="V39" i="26"/>
  <c r="V29" i="26"/>
  <c r="V24" i="26"/>
  <c r="V12" i="26"/>
  <c r="V13" i="26"/>
  <c r="V36" i="26"/>
  <c r="V30" i="26"/>
  <c r="V11" i="26"/>
  <c r="V21" i="26"/>
  <c r="V28" i="26"/>
  <c r="V40" i="26"/>
  <c r="V33" i="26"/>
  <c r="AM27" i="3"/>
  <c r="AC12" i="3"/>
  <c r="BK27" i="3"/>
  <c r="AE40" i="3"/>
  <c r="BB33" i="3"/>
  <c r="V18" i="3"/>
  <c r="AC39" i="3"/>
  <c r="BB16" i="3"/>
  <c r="AM32" i="3"/>
  <c r="AL27" i="3"/>
  <c r="AH8" i="26"/>
  <c r="AH31" i="26"/>
  <c r="AJ25" i="3"/>
  <c r="AJ8" i="3"/>
  <c r="W13" i="3"/>
  <c r="BA15" i="3"/>
  <c r="AJ32" i="3"/>
  <c r="AT21" i="3"/>
  <c r="AT9" i="3"/>
  <c r="AT15" i="3"/>
  <c r="AT24" i="3"/>
  <c r="BJ10" i="26"/>
  <c r="BJ8" i="26"/>
  <c r="BJ36" i="26"/>
  <c r="AL40" i="26"/>
  <c r="AL25" i="26"/>
  <c r="AL11" i="26"/>
  <c r="AL24" i="26"/>
  <c r="AL19" i="26"/>
  <c r="AL36" i="26"/>
  <c r="AS13" i="3"/>
  <c r="AT12" i="3"/>
  <c r="AT7" i="3"/>
  <c r="BN14" i="26"/>
  <c r="BN20" i="26"/>
  <c r="BN22" i="26"/>
  <c r="BN37" i="26"/>
  <c r="AS22" i="3"/>
  <c r="AS30" i="3"/>
  <c r="AX22" i="26"/>
  <c r="AR28" i="3"/>
  <c r="AB35" i="3"/>
  <c r="AB30" i="3"/>
  <c r="AB39" i="3"/>
  <c r="BP38" i="3"/>
  <c r="AT16" i="3"/>
  <c r="AD24" i="3"/>
  <c r="AD37" i="3"/>
  <c r="AD21" i="3"/>
  <c r="AD10" i="3"/>
  <c r="AD31" i="3"/>
  <c r="AD16" i="3"/>
  <c r="AD25" i="3"/>
  <c r="AD33" i="3"/>
  <c r="BJ14" i="26"/>
  <c r="BJ27" i="26"/>
  <c r="BJ25" i="26"/>
  <c r="BJ39" i="26"/>
  <c r="AT19" i="26"/>
  <c r="AT27" i="26"/>
  <c r="AT40" i="26"/>
  <c r="AT23" i="26"/>
  <c r="AL14" i="26"/>
  <c r="AL13" i="26"/>
  <c r="AL8" i="26"/>
  <c r="AL27" i="26"/>
  <c r="AD29" i="26"/>
  <c r="AD20" i="26"/>
  <c r="AD36" i="26"/>
  <c r="AT36" i="3"/>
  <c r="BN12" i="26"/>
  <c r="BN16" i="26"/>
  <c r="BN19" i="26"/>
  <c r="BN30" i="26"/>
  <c r="AS28" i="3"/>
  <c r="BI38" i="3"/>
  <c r="AT33" i="3"/>
  <c r="AR13" i="3"/>
  <c r="AC22" i="26"/>
  <c r="AC18" i="26"/>
  <c r="AC36" i="26"/>
  <c r="AC33" i="26"/>
  <c r="AC25" i="26"/>
  <c r="AC11" i="26"/>
  <c r="AC14" i="26"/>
  <c r="AC23" i="26"/>
  <c r="AC10" i="26"/>
  <c r="AC7" i="26"/>
  <c r="AC15" i="26"/>
  <c r="AC8" i="26"/>
  <c r="AC29" i="26"/>
  <c r="AC19" i="26"/>
  <c r="AC24" i="26"/>
  <c r="U14" i="26"/>
  <c r="U37" i="26"/>
  <c r="U29" i="26"/>
  <c r="U30" i="26"/>
  <c r="U15" i="26"/>
  <c r="U8" i="26"/>
  <c r="U27" i="26"/>
  <c r="U10" i="26"/>
  <c r="U21" i="26"/>
  <c r="U26" i="26"/>
  <c r="U16" i="26"/>
  <c r="U32" i="26"/>
  <c r="U7" i="26"/>
  <c r="AT8" i="3"/>
  <c r="AD14" i="3"/>
  <c r="AD35" i="3"/>
  <c r="BJ18" i="26"/>
  <c r="BJ24" i="26"/>
  <c r="BJ32" i="26"/>
  <c r="BJ34" i="26"/>
  <c r="AT33" i="26"/>
  <c r="AT13" i="26"/>
  <c r="AT10" i="26"/>
  <c r="AT39" i="26"/>
  <c r="AL35" i="26"/>
  <c r="AL28" i="26"/>
  <c r="AL22" i="26"/>
  <c r="AL34" i="26"/>
  <c r="AD21" i="26"/>
  <c r="AD9" i="26"/>
  <c r="AD17" i="26"/>
  <c r="AD37" i="26"/>
  <c r="AT11" i="3"/>
  <c r="AS34" i="3"/>
  <c r="AS18" i="3"/>
  <c r="AS14" i="3"/>
  <c r="AS9" i="3"/>
  <c r="R23" i="26"/>
  <c r="AD13" i="3"/>
  <c r="AD8" i="3"/>
  <c r="AD15" i="3"/>
  <c r="BN24" i="26"/>
  <c r="BN26" i="26"/>
  <c r="BN31" i="26"/>
  <c r="BN34" i="26"/>
  <c r="AS8" i="3"/>
  <c r="AS38" i="3"/>
  <c r="AS29" i="3"/>
  <c r="T7" i="3"/>
  <c r="T28" i="3"/>
  <c r="T8" i="3"/>
  <c r="T34" i="3"/>
  <c r="AB37" i="3"/>
  <c r="AB19" i="3"/>
  <c r="AB11" i="3"/>
  <c r="AB17" i="3"/>
  <c r="AB27" i="3"/>
  <c r="AB15" i="3"/>
  <c r="AY34" i="26"/>
  <c r="AY9" i="26"/>
  <c r="AY19" i="26"/>
  <c r="AY23" i="26"/>
  <c r="AY18" i="26"/>
  <c r="AY16" i="26"/>
  <c r="AY13" i="26"/>
  <c r="R10" i="26"/>
  <c r="R28" i="26"/>
  <c r="AD23" i="3"/>
  <c r="AD32" i="3"/>
  <c r="BF20" i="26"/>
  <c r="BF9" i="26"/>
  <c r="BF16" i="26"/>
  <c r="BF35" i="26"/>
  <c r="BF30" i="26"/>
  <c r="BJ17" i="26"/>
  <c r="BJ22" i="26"/>
  <c r="BJ9" i="26"/>
  <c r="BJ33" i="26"/>
  <c r="BJ30" i="26"/>
  <c r="AT16" i="26"/>
  <c r="AT18" i="26"/>
  <c r="AT24" i="26"/>
  <c r="AT34" i="26"/>
  <c r="AL29" i="26"/>
  <c r="AL9" i="26"/>
  <c r="AL31" i="26"/>
  <c r="AL30" i="26"/>
  <c r="AD10" i="26"/>
  <c r="AD13" i="26"/>
  <c r="AD22" i="26"/>
  <c r="AK23" i="3"/>
  <c r="AK15" i="3"/>
  <c r="BI33" i="3"/>
  <c r="AT26" i="3"/>
  <c r="AT20" i="3"/>
  <c r="BN29" i="26"/>
  <c r="BN7" i="26"/>
  <c r="BN28" i="26"/>
  <c r="BN32" i="26"/>
  <c r="BI7" i="3"/>
  <c r="AS11" i="3"/>
  <c r="AS37" i="3"/>
  <c r="AZ27" i="3"/>
  <c r="AZ29" i="3"/>
  <c r="T24" i="3"/>
  <c r="T12" i="3"/>
  <c r="T17" i="3"/>
  <c r="T16" i="3"/>
  <c r="BP13" i="3"/>
  <c r="BP35" i="3"/>
  <c r="BP27" i="3"/>
  <c r="AR25" i="3"/>
  <c r="AR9" i="3"/>
  <c r="BP23" i="3"/>
  <c r="AB7" i="3"/>
  <c r="AB29" i="3"/>
  <c r="AB18" i="3"/>
  <c r="AB21" i="3"/>
  <c r="T10" i="3"/>
</calcChain>
</file>

<file path=xl/sharedStrings.xml><?xml version="1.0" encoding="utf-8"?>
<sst xmlns="http://schemas.openxmlformats.org/spreadsheetml/2006/main" count="716" uniqueCount="281">
  <si>
    <t>_time</t>
  </si>
  <si>
    <t>synth4_diff</t>
  </si>
  <si>
    <t>synth5_diff</t>
  </si>
  <si>
    <t>synth8_diff</t>
  </si>
  <si>
    <t>synth9_diff</t>
  </si>
  <si>
    <t>synth12_diff</t>
  </si>
  <si>
    <t>synth13_diff</t>
  </si>
  <si>
    <t>synth16_diff</t>
  </si>
  <si>
    <t>synth18_diff</t>
  </si>
  <si>
    <t>synth20_diff</t>
  </si>
  <si>
    <t>synth21_diff</t>
  </si>
  <si>
    <t>synth22_diff</t>
  </si>
  <si>
    <t>synth24_diff</t>
  </si>
  <si>
    <t>synth25_diff</t>
  </si>
  <si>
    <t>synth27_diff</t>
  </si>
  <si>
    <t>synth29_diff</t>
  </si>
  <si>
    <t>synth31_diff</t>
  </si>
  <si>
    <t>synth32_diff</t>
  </si>
  <si>
    <t>synth34_diff</t>
  </si>
  <si>
    <t>synth38_diff</t>
  </si>
  <si>
    <t>synth40_diff</t>
  </si>
  <si>
    <t>synth45_diff</t>
  </si>
  <si>
    <t>synth46_diff</t>
  </si>
  <si>
    <t>synth47_diff</t>
  </si>
  <si>
    <t>synth48_diff</t>
  </si>
  <si>
    <t>synth55_diff</t>
  </si>
  <si>
    <t>IL_diff</t>
  </si>
  <si>
    <t>State</t>
  </si>
  <si>
    <t>state</t>
  </si>
  <si>
    <t>statename</t>
  </si>
  <si>
    <t>stateabb</t>
  </si>
  <si>
    <t>AZ</t>
  </si>
  <si>
    <t>AR</t>
  </si>
  <si>
    <t>CO</t>
  </si>
  <si>
    <t>CT</t>
  </si>
  <si>
    <t>DC</t>
  </si>
  <si>
    <t>FL</t>
  </si>
  <si>
    <t>GA</t>
  </si>
  <si>
    <t>ID</t>
  </si>
  <si>
    <t>IL</t>
  </si>
  <si>
    <t>IN</t>
  </si>
  <si>
    <t>KS</t>
  </si>
  <si>
    <t>KY</t>
  </si>
  <si>
    <t>LA</t>
  </si>
  <si>
    <t>MD</t>
  </si>
  <si>
    <t>MA</t>
  </si>
  <si>
    <t>MN</t>
  </si>
  <si>
    <t>MO</t>
  </si>
  <si>
    <t>NE</t>
  </si>
  <si>
    <t>NV</t>
  </si>
  <si>
    <t>NJ</t>
  </si>
  <si>
    <t>ND</t>
  </si>
  <si>
    <t>OK</t>
  </si>
  <si>
    <t>SC</t>
  </si>
  <si>
    <t>SD</t>
  </si>
  <si>
    <t>TN</t>
  </si>
  <si>
    <t>TX</t>
  </si>
  <si>
    <t>WI</t>
  </si>
  <si>
    <t>ALABAMA</t>
  </si>
  <si>
    <t>AL</t>
  </si>
  <si>
    <t>ALASKA</t>
  </si>
  <si>
    <t>AK</t>
  </si>
  <si>
    <t>ARIZONA</t>
  </si>
  <si>
    <t>ARKANSAS</t>
  </si>
  <si>
    <t>CALIFORNIA</t>
  </si>
  <si>
    <t>CA</t>
  </si>
  <si>
    <t>COLORADO</t>
  </si>
  <si>
    <t>CONNECTICUT</t>
  </si>
  <si>
    <t>DELAWARE</t>
  </si>
  <si>
    <t>DE</t>
  </si>
  <si>
    <t>DISTRICT OF COLUMBIA</t>
  </si>
  <si>
    <t>FLORIDA</t>
  </si>
  <si>
    <t>GEORGIA</t>
  </si>
  <si>
    <t>HAWAII</t>
  </si>
  <si>
    <t>HI</t>
  </si>
  <si>
    <t>IDAHO</t>
  </si>
  <si>
    <t>ILLINOIS</t>
  </si>
  <si>
    <t>INDIANA</t>
  </si>
  <si>
    <t>IOWA</t>
  </si>
  <si>
    <t>IA</t>
  </si>
  <si>
    <t>KANSAS</t>
  </si>
  <si>
    <t>KENTUCKY</t>
  </si>
  <si>
    <t>LOUISIANA</t>
  </si>
  <si>
    <t>MAINE</t>
  </si>
  <si>
    <t>ME</t>
  </si>
  <si>
    <t>MARYLAND</t>
  </si>
  <si>
    <t>MASSACHUSETTS</t>
  </si>
  <si>
    <t>MICHIGAN</t>
  </si>
  <si>
    <t>MI</t>
  </si>
  <si>
    <t>MINNESOTA</t>
  </si>
  <si>
    <t>MISSISSIPPI</t>
  </si>
  <si>
    <t>MS</t>
  </si>
  <si>
    <t>MISSOURI</t>
  </si>
  <si>
    <t>MONTANA</t>
  </si>
  <si>
    <t>MT</t>
  </si>
  <si>
    <t>NEBRASKA</t>
  </si>
  <si>
    <t>NEVADA</t>
  </si>
  <si>
    <t>NEW HAMPSHIRE</t>
  </si>
  <si>
    <t>NH</t>
  </si>
  <si>
    <t>NEW JERSEY</t>
  </si>
  <si>
    <t>NEW MEXICO</t>
  </si>
  <si>
    <t>NM</t>
  </si>
  <si>
    <t>NEW YORK</t>
  </si>
  <si>
    <t>NY</t>
  </si>
  <si>
    <t>NORTH CAROLINA</t>
  </si>
  <si>
    <t>NC</t>
  </si>
  <si>
    <t>NORTH DAKOTA</t>
  </si>
  <si>
    <t>OHIO</t>
  </si>
  <si>
    <t>OH</t>
  </si>
  <si>
    <t>OKLAHOMA</t>
  </si>
  <si>
    <t>OREGON</t>
  </si>
  <si>
    <t>OR</t>
  </si>
  <si>
    <t>PENNSYLVANIA</t>
  </si>
  <si>
    <t>PA</t>
  </si>
  <si>
    <t>RHODE ISLAND</t>
  </si>
  <si>
    <t>RI</t>
  </si>
  <si>
    <t>SOUTH CAROLINA</t>
  </si>
  <si>
    <t>SOUTH DAKOTA</t>
  </si>
  <si>
    <t>TENNESSEE</t>
  </si>
  <si>
    <t>TEXAS</t>
  </si>
  <si>
    <t>UTAH</t>
  </si>
  <si>
    <t>UT</t>
  </si>
  <si>
    <t>VERMONT</t>
  </si>
  <si>
    <t>VT</t>
  </si>
  <si>
    <t>VIRGINIA</t>
  </si>
  <si>
    <t>VA</t>
  </si>
  <si>
    <t>WASHINGTON</t>
  </si>
  <si>
    <t>WA</t>
  </si>
  <si>
    <t>WEST VIRGINIA</t>
  </si>
  <si>
    <t>WV</t>
  </si>
  <si>
    <t>WISCONSIN</t>
  </si>
  <si>
    <t>WYOMING</t>
  </si>
  <si>
    <t>WY</t>
  </si>
  <si>
    <t>_Y_treated</t>
  </si>
  <si>
    <t>_original_synth</t>
  </si>
  <si>
    <t>_lags_v2_synth</t>
  </si>
  <si>
    <t>_lags_v3_synth</t>
  </si>
  <si>
    <t>Change Values</t>
  </si>
  <si>
    <t>_82_synth</t>
  </si>
  <si>
    <t>_85_synth</t>
  </si>
  <si>
    <t>_90_synth</t>
  </si>
  <si>
    <t>_allin_synth</t>
  </si>
  <si>
    <t>_no_9_synth</t>
  </si>
  <si>
    <t>_no_20_synth</t>
  </si>
  <si>
    <t>_no_22_synth</t>
  </si>
  <si>
    <t>_no_24_synth</t>
  </si>
  <si>
    <t>_no_29_synth</t>
  </si>
  <si>
    <t>_no_31_synth</t>
  </si>
  <si>
    <t>_no_32_synth</t>
  </si>
  <si>
    <t>_no_34_synth</t>
  </si>
  <si>
    <t>Model</t>
  </si>
  <si>
    <t>Potential Donor Pool</t>
  </si>
  <si>
    <t>Contents</t>
  </si>
  <si>
    <t>States</t>
  </si>
  <si>
    <t>Discription</t>
  </si>
  <si>
    <t xml:space="preserve">This sheet has the state names, abbreviations, and codes to make labeling easier. </t>
  </si>
  <si>
    <t>_Co_Number</t>
  </si>
  <si>
    <t>_W_Weight</t>
  </si>
  <si>
    <t>_Y_synthetic</t>
  </si>
  <si>
    <t>Weight</t>
  </si>
  <si>
    <t>youngshare</t>
  </si>
  <si>
    <t>oldshare</t>
  </si>
  <si>
    <t>liverdeaths_percap</t>
  </si>
  <si>
    <t>synth1_diff</t>
  </si>
  <si>
    <t>synth2_diff</t>
  </si>
  <si>
    <t>synth6_diff</t>
  </si>
  <si>
    <t>synth10_diff</t>
  </si>
  <si>
    <t>synth11_diff</t>
  </si>
  <si>
    <t>synth15_diff</t>
  </si>
  <si>
    <t>synth19_diff</t>
  </si>
  <si>
    <t>synth23_diff</t>
  </si>
  <si>
    <t>synth26_diff</t>
  </si>
  <si>
    <t>synth28_diff</t>
  </si>
  <si>
    <t>synth30_diff</t>
  </si>
  <si>
    <t>synth33_diff</t>
  </si>
  <si>
    <t>synth35_diff</t>
  </si>
  <si>
    <t>synth36_diff</t>
  </si>
  <si>
    <t>synth37_diff</t>
  </si>
  <si>
    <t>synth39_diff</t>
  </si>
  <si>
    <t>synth41_diff</t>
  </si>
  <si>
    <t>synth42_diff</t>
  </si>
  <si>
    <t>synth44_diff</t>
  </si>
  <si>
    <t>synth49_diff</t>
  </si>
  <si>
    <t>synth50_diff</t>
  </si>
  <si>
    <t>synth51_diff</t>
  </si>
  <si>
    <t>synth53_diff</t>
  </si>
  <si>
    <t>synth54_diff</t>
  </si>
  <si>
    <t>synth56_diff</t>
  </si>
  <si>
    <t>year</t>
  </si>
  <si>
    <t>Actual</t>
  </si>
  <si>
    <t>Synthetic</t>
  </si>
  <si>
    <t>Variable</t>
  </si>
  <si>
    <t>_lags_smooth_synth</t>
  </si>
  <si>
    <t>_no_1_synth</t>
  </si>
  <si>
    <t>_no_4_synth</t>
  </si>
  <si>
    <t>_no_5_synth</t>
  </si>
  <si>
    <t>_no_6_synth</t>
  </si>
  <si>
    <t>_no_8_synth</t>
  </si>
  <si>
    <t>_no_10_synth</t>
  </si>
  <si>
    <t>_no_11_synth</t>
  </si>
  <si>
    <t>_no_12_synth</t>
  </si>
  <si>
    <t>_no_13_synth</t>
  </si>
  <si>
    <t>_no_15_synth</t>
  </si>
  <si>
    <t>_no_16_synth</t>
  </si>
  <si>
    <t>_no_18_synth</t>
  </si>
  <si>
    <t>_no_19_synth</t>
  </si>
  <si>
    <t>_no_21_synth</t>
  </si>
  <si>
    <t>_no_23_synth</t>
  </si>
  <si>
    <t>_no_25_synth</t>
  </si>
  <si>
    <t>_no_26_synth</t>
  </si>
  <si>
    <t>_no_27_synth</t>
  </si>
  <si>
    <t>_no_28_synth</t>
  </si>
  <si>
    <t>_no_30_synth</t>
  </si>
  <si>
    <t>_no_33_synth</t>
  </si>
  <si>
    <t>_no_35_synth</t>
  </si>
  <si>
    <t>_no_36_synth</t>
  </si>
  <si>
    <t>_no_37_synth</t>
  </si>
  <si>
    <t>_no_38_synth</t>
  </si>
  <si>
    <t>_no_39_synth</t>
  </si>
  <si>
    <t>_no_40_synth</t>
  </si>
  <si>
    <t>_no_41_synth</t>
  </si>
  <si>
    <t>_no_42_synth</t>
  </si>
  <si>
    <t>_no_44_synth</t>
  </si>
  <si>
    <t>_no_45_synth</t>
  </si>
  <si>
    <t>_no_46_synth</t>
  </si>
  <si>
    <t>_no_47_synth</t>
  </si>
  <si>
    <t>_no_48_synth</t>
  </si>
  <si>
    <t>_no_49_synth</t>
  </si>
  <si>
    <t>_no_50_synth</t>
  </si>
  <si>
    <t>_no_51_synth</t>
  </si>
  <si>
    <t>_no_53_synth</t>
  </si>
  <si>
    <t>_no_54_synth</t>
  </si>
  <si>
    <t>_no_55_synth</t>
  </si>
  <si>
    <t>_no_56_synth</t>
  </si>
  <si>
    <t>_no_2_synth</t>
  </si>
  <si>
    <t>pipercap_deflated</t>
  </si>
  <si>
    <t>gasolinetax_deflated</t>
  </si>
  <si>
    <t>unempl</t>
  </si>
  <si>
    <t>drivers_alcohol_1983</t>
  </si>
  <si>
    <t>drivers_alcohol_1985</t>
  </si>
  <si>
    <t>drivers_alcohol_1991</t>
  </si>
  <si>
    <r>
      <rPr>
        <b/>
        <sz val="11"/>
        <color theme="1"/>
        <rFont val="Calibri"/>
        <family val="2"/>
      </rPr>
      <t>Note:</t>
    </r>
    <r>
      <rPr>
        <sz val="11"/>
        <color theme="1"/>
        <rFont val="Calibri"/>
        <family val="2"/>
      </rPr>
      <t xml:space="preserve"> For each entry in "Contents" below, there wil be a sheet marked "… - Data" and another sheet marked either "… Figure" or "… Test". The data produced by the model are automatically placed in the "… - Data" tabs, which flow through to the rest of the excel file. </t>
    </r>
  </si>
  <si>
    <t>All Lags</t>
  </si>
  <si>
    <t>Original</t>
  </si>
  <si>
    <t>Variable Weights</t>
  </si>
  <si>
    <t xml:space="preserve">The weights given to the different predictor variables in our preferred specification. (this file is soley data, the figure appears on the "Original Figures" tab. </t>
  </si>
  <si>
    <t>Placebo</t>
  </si>
  <si>
    <t>Lag Test</t>
  </si>
  <si>
    <t>Pre-Treatment Test</t>
  </si>
  <si>
    <t>Leave-One-Out Test</t>
  </si>
  <si>
    <t xml:space="preserve">Our initial specification which includes all lagged years of drivers_alcohol as the sole predictors. </t>
  </si>
  <si>
    <r>
      <t xml:space="preserve">Our preferred specification which includes selected lagged years of </t>
    </r>
    <r>
      <rPr>
        <i/>
        <sz val="11"/>
        <color theme="1"/>
        <rFont val="Calibri"/>
        <family val="2"/>
      </rPr>
      <t xml:space="preserve">drivers_alcohol </t>
    </r>
    <r>
      <rPr>
        <sz val="11"/>
        <color theme="1"/>
        <rFont val="Calibri"/>
        <family val="2"/>
      </rPr>
      <t xml:space="preserve">as well as </t>
    </r>
    <r>
      <rPr>
        <i/>
        <sz val="11"/>
        <color theme="1"/>
        <rFont val="Calibri"/>
        <family val="2"/>
      </rPr>
      <t>youngshare,</t>
    </r>
    <r>
      <rPr>
        <sz val="11"/>
        <color theme="1"/>
        <rFont val="Calibri"/>
        <family val="2"/>
      </rPr>
      <t xml:space="preserve"> </t>
    </r>
    <r>
      <rPr>
        <i/>
        <sz val="11"/>
        <color theme="1"/>
        <rFont val="Calibri"/>
        <family val="2"/>
      </rPr>
      <t>oldshare,</t>
    </r>
    <r>
      <rPr>
        <sz val="11"/>
        <color theme="1"/>
        <rFont val="Calibri"/>
        <family val="2"/>
      </rPr>
      <t xml:space="preserve"> and </t>
    </r>
    <r>
      <rPr>
        <i/>
        <sz val="11"/>
        <color theme="1"/>
        <rFont val="Calibri"/>
        <family val="2"/>
      </rPr>
      <t xml:space="preserve"> liverdeaths_percap </t>
    </r>
    <r>
      <rPr>
        <sz val="11"/>
        <color theme="1"/>
        <rFont val="Calibri"/>
        <family val="2"/>
      </rPr>
      <t xml:space="preserve">as predictors. </t>
    </r>
  </si>
  <si>
    <r>
      <t xml:space="preserve">Data from pre-treatment period sensitivity analysis. We compare </t>
    </r>
    <r>
      <rPr>
        <i/>
        <sz val="11"/>
        <color rgb="FF000000"/>
        <rFont val="Calibri"/>
        <family val="2"/>
      </rPr>
      <t>drivers_alcohol</t>
    </r>
    <r>
      <rPr>
        <sz val="11"/>
        <color rgb="FF000000"/>
        <rFont val="Calibri"/>
        <family val="2"/>
      </rPr>
      <t xml:space="preserve"> from the actual IL to four synthetic states: The original model and three models where we use shortened pre-treatment periods.  </t>
    </r>
  </si>
  <si>
    <r>
      <t xml:space="preserve">Data from leave-one-out sensitivity analysis. We compare </t>
    </r>
    <r>
      <rPr>
        <i/>
        <sz val="11"/>
        <color theme="1"/>
        <rFont val="Calibri"/>
        <family val="2"/>
      </rPr>
      <t>drivers_alcohol</t>
    </r>
    <r>
      <rPr>
        <sz val="11"/>
        <color theme="1"/>
        <rFont val="Calibri"/>
        <family val="2"/>
      </rPr>
      <t xml:space="preserve"> from the actual IL to a number of synthetic states: the original model and a number of additional models where we drop each donor state from the pool of potential donor states. </t>
    </r>
  </si>
  <si>
    <r>
      <t xml:space="preserve">Data and figure from lag sensitivity analysis. We compare </t>
    </r>
    <r>
      <rPr>
        <i/>
        <sz val="11"/>
        <color theme="1"/>
        <rFont val="Calibri"/>
        <family val="2"/>
      </rPr>
      <t>drivers_alcohol</t>
    </r>
    <r>
      <rPr>
        <sz val="11"/>
        <color theme="1"/>
        <rFont val="Calibri"/>
        <family val="2"/>
      </rPr>
      <t xml:space="preserve"> from the actual IL to four synthetic states: The original model,  "Alt Lag 1" sets back lags by one year, "Alt Lag 2" by two years, and smoothed lag uses evenly spaced lags from a smoothed version of the dependent variable.  </t>
    </r>
  </si>
  <si>
    <t>Placebo Lags</t>
  </si>
  <si>
    <t>Difference</t>
  </si>
  <si>
    <t>RMSE</t>
  </si>
  <si>
    <t xml:space="preserve">A test comparing placebo states and IL, and includes a tool to limit the states shown in the figure based on their RMSE compared to IL. NOTE: REMEMBER TO CHANGE THE SELECTED PRE-TREATMENT AREA FOR RMSE CALCULATION IN 2009. </t>
  </si>
  <si>
    <t xml:space="preserve">A test comparing placebo states and IL using our model with all lagged dependent varaibles, and includes a tool to limit the states shown in the figure based on their RMSE compared to IL. NOTE: REMEMBER TO CHANGE THE SELECTED PRE-TREATMENT AREA FOR RMSE CALCULATION IN 2009. </t>
  </si>
  <si>
    <t>Share</t>
  </si>
  <si>
    <t>Proper</t>
  </si>
  <si>
    <r>
      <rPr>
        <b/>
        <sz val="9.5"/>
        <color theme="1"/>
        <rFont val="Avenir LT Pro 55 Roman"/>
        <family val="2"/>
      </rPr>
      <t>Source:</t>
    </r>
    <r>
      <rPr>
        <sz val="9.5"/>
        <color theme="1"/>
        <rFont val="Avenir LT Pro 55 Roman"/>
        <family val="2"/>
      </rPr>
      <t xml:space="preserve"> FARS, BEA, CDC, Department of Transportation, and Authors Calculations.</t>
    </r>
  </si>
  <si>
    <t>Pre-Treatment RMSPE</t>
  </si>
  <si>
    <t>Post-Treatment RMSPE</t>
  </si>
  <si>
    <t>RMSPE Ratio</t>
  </si>
  <si>
    <t>Actual IL</t>
  </si>
  <si>
    <t>Synthetic IL with Chosen Lags</t>
  </si>
  <si>
    <t>Synthetic IL with Lags Offset by 1</t>
  </si>
  <si>
    <t>Synthetic IL with Lags Offset by 2</t>
  </si>
  <si>
    <t>Synthetic IL with Smoothed Lags</t>
  </si>
  <si>
    <t>drivers_alcohol_1997</t>
  </si>
  <si>
    <t>drivers_alcohol_2008</t>
  </si>
  <si>
    <t>_95_synth</t>
  </si>
  <si>
    <t>Synthetic (1982-2008)</t>
  </si>
  <si>
    <t>1985-2008</t>
  </si>
  <si>
    <t>1990-2008</t>
  </si>
  <si>
    <t>1995-2008</t>
  </si>
  <si>
    <t>Fatal Alcohol-Related Motor Vehicle Crashes per driver</t>
  </si>
  <si>
    <t xml:space="preserve">States with no alcohol tax changes over $1.00, excluded control states. </t>
  </si>
  <si>
    <t>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</si>
</sst>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0000_);_(* \(#,##0.0000\);_(* &quot;-&quot;??_);_(@_)"/>
    <numFmt numFmtId="165" formatCode="0.0%"/>
  </numFmts>
  <fonts count="15"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font>
    <font>
      <sz val="11"/>
      <color theme="1"/>
      <name val="Calibri"/>
      <family val="2"/>
      <scheme val="minor"/>
    </font>
    <font>
      <b/>
      <sz val="11"/>
      <color theme="1"/>
      <name val="Calibri"/>
      <family val="2"/>
      <scheme val="minor"/>
    </font>
    <font>
      <b/>
      <sz val="11"/>
      <color theme="1"/>
      <name val="Calibri"/>
      <family val="2"/>
    </font>
    <font>
      <sz val="11"/>
      <color rgb="FF000000"/>
      <name val="Calibri"/>
      <family val="2"/>
    </font>
    <font>
      <i/>
      <sz val="11"/>
      <color theme="1"/>
      <name val="Calibri"/>
      <family val="2"/>
    </font>
    <font>
      <i/>
      <sz val="11"/>
      <color rgb="FF000000"/>
      <name val="Calibri"/>
      <family val="2"/>
    </font>
    <font>
      <b/>
      <sz val="11"/>
      <color theme="0"/>
      <name val="Avenir LT Pro 55 Roman"/>
      <family val="2"/>
    </font>
    <font>
      <b/>
      <sz val="12"/>
      <color theme="0"/>
      <name val="Avenir LT Pro 55 Roman"/>
      <family val="2"/>
    </font>
    <font>
      <sz val="11"/>
      <color theme="1"/>
      <name val="Avenir LT Pro 55 Roman"/>
      <family val="2"/>
    </font>
    <font>
      <sz val="9.5"/>
      <color theme="1"/>
      <name val="Avenir LT Pro 55 Roman"/>
      <family val="2"/>
    </font>
    <font>
      <b/>
      <sz val="9.5"/>
      <color theme="1"/>
      <name val="Avenir LT Pro 55 Roman"/>
      <family val="2"/>
    </font>
  </fonts>
  <fills count="5">
    <fill>
      <patternFill patternType="none"/>
    </fill>
    <fill>
      <patternFill patternType="gray125"/>
    </fill>
    <fill>
      <patternFill patternType="solid">
        <fgColor theme="4"/>
        <bgColor indexed="64"/>
      </patternFill>
    </fill>
    <fill>
      <patternFill patternType="solid">
        <fgColor rgb="FFE1F3F9"/>
        <bgColor indexed="64"/>
      </patternFill>
    </fill>
    <fill>
      <patternFill patternType="solid">
        <fgColor theme="0"/>
        <bgColor indexed="64"/>
      </patternFill>
    </fill>
  </fills>
  <borders count="3">
    <border>
      <left/>
      <right/>
      <top/>
      <bottom/>
      <diagonal/>
    </border>
    <border>
      <left/>
      <right/>
      <top/>
      <bottom style="thin">
        <color theme="0"/>
      </bottom>
      <diagonal/>
    </border>
    <border>
      <left/>
      <right/>
      <top style="thin">
        <color theme="0"/>
      </top>
      <bottom/>
      <diagonal/>
    </border>
  </borders>
  <cellStyleXfs count="8">
    <xf numFmtId="0" fontId="0" fillId="0" borderId="0"/>
    <xf numFmtId="43" fontId="3" fillId="0" borderId="0" applyFont="0" applyFill="0" applyBorder="0" applyAlignment="0" applyProtection="0"/>
    <xf numFmtId="0" fontId="4" fillId="0" borderId="0"/>
    <xf numFmtId="43" fontId="4" fillId="0" borderId="0" applyFont="0" applyFill="0" applyBorder="0" applyAlignment="0" applyProtection="0"/>
    <xf numFmtId="9" fontId="3" fillId="0" borderId="0" applyFont="0" applyFill="0" applyBorder="0" applyAlignment="0" applyProtection="0"/>
    <xf numFmtId="0" fontId="2" fillId="0" borderId="0"/>
    <xf numFmtId="0" fontId="1" fillId="0" borderId="0"/>
    <xf numFmtId="43" fontId="1" fillId="0" borderId="0" applyFont="0" applyFill="0" applyBorder="0" applyAlignment="0" applyProtection="0"/>
  </cellStyleXfs>
  <cellXfs count="24">
    <xf numFmtId="0" fontId="0" fillId="0" borderId="0" xfId="0"/>
    <xf numFmtId="0" fontId="4" fillId="0" borderId="0" xfId="2"/>
    <xf numFmtId="43" fontId="0" fillId="0" borderId="0" xfId="1" applyFont="1"/>
    <xf numFmtId="164" fontId="0" fillId="0" borderId="0" xfId="1" applyNumberFormat="1" applyFont="1"/>
    <xf numFmtId="0" fontId="4" fillId="0" borderId="0" xfId="2" applyFill="1"/>
    <xf numFmtId="0" fontId="0" fillId="0" borderId="0" xfId="1" applyNumberFormat="1" applyFont="1"/>
    <xf numFmtId="0" fontId="5" fillId="0" borderId="0" xfId="2" applyFont="1" applyFill="1"/>
    <xf numFmtId="0" fontId="0" fillId="0" borderId="0" xfId="0" quotePrefix="1"/>
    <xf numFmtId="0" fontId="6" fillId="0" borderId="0" xfId="0" applyFont="1"/>
    <xf numFmtId="0" fontId="0" fillId="0" borderId="0" xfId="0" applyAlignment="1">
      <alignment wrapText="1"/>
    </xf>
    <xf numFmtId="0" fontId="7" fillId="0" borderId="0" xfId="0" applyFont="1" applyAlignment="1">
      <alignment vertical="center" wrapText="1"/>
    </xf>
    <xf numFmtId="9" fontId="0" fillId="0" borderId="0" xfId="4" applyFont="1"/>
    <xf numFmtId="0" fontId="2" fillId="0" borderId="0" xfId="5" applyFill="1"/>
    <xf numFmtId="0" fontId="2" fillId="0" borderId="0" xfId="5"/>
    <xf numFmtId="0" fontId="12" fillId="3" borderId="1" xfId="6" applyFont="1" applyFill="1" applyBorder="1" applyAlignment="1">
      <alignment horizontal="left" vertical="center" indent="1"/>
    </xf>
    <xf numFmtId="165" fontId="12" fillId="3" borderId="1" xfId="4" applyNumberFormat="1" applyFont="1" applyFill="1" applyBorder="1" applyAlignment="1">
      <alignment horizontal="right" vertical="center" wrapText="1" indent="4"/>
    </xf>
    <xf numFmtId="0" fontId="0" fillId="0" borderId="0" xfId="0" applyBorder="1"/>
    <xf numFmtId="0" fontId="1" fillId="0" borderId="0" xfId="6" applyBorder="1"/>
    <xf numFmtId="0" fontId="10" fillId="2" borderId="0" xfId="6" applyFont="1" applyFill="1" applyBorder="1" applyAlignment="1">
      <alignment horizontal="left" vertical="center" wrapText="1" indent="1"/>
    </xf>
    <xf numFmtId="0" fontId="11" fillId="2" borderId="0" xfId="6" applyFont="1" applyFill="1" applyBorder="1" applyAlignment="1">
      <alignment horizontal="center" vertical="center"/>
    </xf>
    <xf numFmtId="0" fontId="1" fillId="0" borderId="0" xfId="2" applyFont="1" applyFill="1"/>
    <xf numFmtId="0" fontId="0" fillId="0" borderId="0" xfId="0" applyAlignment="1">
      <alignment horizontal="left" wrapText="1"/>
    </xf>
    <xf numFmtId="0" fontId="13" fillId="4" borderId="2" xfId="6" applyFont="1" applyFill="1" applyBorder="1" applyAlignment="1">
      <alignment horizontal="left" vertical="center" wrapText="1"/>
    </xf>
    <xf numFmtId="0" fontId="13" fillId="4" borderId="2" xfId="6" applyFont="1" applyFill="1" applyBorder="1" applyAlignment="1">
      <alignment horizontal="center" vertical="center" wrapText="1"/>
    </xf>
  </cellXfs>
  <cellStyles count="8">
    <cellStyle name="Comma" xfId="1" builtinId="3"/>
    <cellStyle name="Comma 2" xfId="3"/>
    <cellStyle name="Comma 2 2" xfId="7"/>
    <cellStyle name="Normal" xfId="0" builtinId="0"/>
    <cellStyle name="Normal 2" xfId="2"/>
    <cellStyle name="Normal 2 2" xfId="5"/>
    <cellStyle name="Normal 5" xfId="6"/>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2.xml"/><Relationship Id="rId1" Type="http://schemas.microsoft.com/office/2011/relationships/chartStyle" Target="style2.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and Synthetic Model, All Lags</a:t>
            </a:r>
            <a:endParaRPr lang="en-US" sz="1600"/>
          </a:p>
        </c:rich>
      </c:tx>
      <c:overlay val="0"/>
    </c:title>
    <c:autoTitleDeleted val="0"/>
    <c:plotArea>
      <c:layout/>
      <c:lineChart>
        <c:grouping val="standard"/>
        <c:varyColors val="0"/>
        <c:ser>
          <c:idx val="0"/>
          <c:order val="0"/>
          <c:tx>
            <c:strRef>
              <c:f>'All Lags Figure'!$B$1</c:f>
              <c:strCache>
                <c:ptCount val="1"/>
                <c:pt idx="0">
                  <c:v>Actual</c:v>
                </c:pt>
              </c:strCache>
            </c:strRef>
          </c:tx>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6-1C8C-4396-87A8-D36C92BFA25B}"/>
            </c:ext>
          </c:extLst>
        </c:ser>
        <c:ser>
          <c:idx val="1"/>
          <c:order val="1"/>
          <c:tx>
            <c:strRef>
              <c:f>'All Lags Figure'!$C$1</c:f>
              <c:strCache>
                <c:ptCount val="1"/>
                <c:pt idx="0">
                  <c:v>Synthetic</c:v>
                </c:pt>
              </c:strCache>
            </c:strRef>
          </c:tx>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Figure'!$C$2:$C$35</c:f>
              <c:numCache>
                <c:formatCode>General</c:formatCode>
                <c:ptCount val="34"/>
                <c:pt idx="0">
                  <c:v>95.34606556553625</c:v>
                </c:pt>
                <c:pt idx="1">
                  <c:v>93.856852749013328</c:v>
                </c:pt>
                <c:pt idx="2">
                  <c:v>86.419897881569341</c:v>
                </c:pt>
                <c:pt idx="3">
                  <c:v>76.486905774800093</c:v>
                </c:pt>
                <c:pt idx="4">
                  <c:v>84.504282232956029</c:v>
                </c:pt>
                <c:pt idx="5">
                  <c:v>77.86056263284992</c:v>
                </c:pt>
                <c:pt idx="6">
                  <c:v>82.35299670923267</c:v>
                </c:pt>
                <c:pt idx="7">
                  <c:v>79.669715440104468</c:v>
                </c:pt>
                <c:pt idx="8">
                  <c:v>74.980109533498762</c:v>
                </c:pt>
                <c:pt idx="9">
                  <c:v>68.18503975955538</c:v>
                </c:pt>
                <c:pt idx="10">
                  <c:v>61.992351216758841</c:v>
                </c:pt>
                <c:pt idx="11">
                  <c:v>56.565817674709251</c:v>
                </c:pt>
                <c:pt idx="12">
                  <c:v>60.719961009453989</c:v>
                </c:pt>
                <c:pt idx="13">
                  <c:v>59.267837921652244</c:v>
                </c:pt>
                <c:pt idx="14">
                  <c:v>52.958915188355604</c:v>
                </c:pt>
                <c:pt idx="15">
                  <c:v>50.156508901636691</c:v>
                </c:pt>
                <c:pt idx="16">
                  <c:v>52.72914426495845</c:v>
                </c:pt>
                <c:pt idx="17">
                  <c:v>48.806518132550991</c:v>
                </c:pt>
                <c:pt idx="18">
                  <c:v>52.952326694139629</c:v>
                </c:pt>
                <c:pt idx="19">
                  <c:v>50.852038290031494</c:v>
                </c:pt>
                <c:pt idx="20">
                  <c:v>52.514092622004682</c:v>
                </c:pt>
                <c:pt idx="21">
                  <c:v>51.587056728749303</c:v>
                </c:pt>
                <c:pt idx="22">
                  <c:v>45.586429510876776</c:v>
                </c:pt>
                <c:pt idx="23">
                  <c:v>47.15594046501792</c:v>
                </c:pt>
                <c:pt idx="24">
                  <c:v>43.916869763052091</c:v>
                </c:pt>
                <c:pt idx="25">
                  <c:v>43.445039857033407</c:v>
                </c:pt>
                <c:pt idx="26">
                  <c:v>36.61855033351457</c:v>
                </c:pt>
                <c:pt idx="27">
                  <c:v>32.7889251657325</c:v>
                </c:pt>
                <c:pt idx="28">
                  <c:v>31.129938670346746</c:v>
                </c:pt>
                <c:pt idx="29">
                  <c:v>30.042627389775589</c:v>
                </c:pt>
                <c:pt idx="30">
                  <c:v>33.067288730308064</c:v>
                </c:pt>
                <c:pt idx="31">
                  <c:v>30.808698948021632</c:v>
                </c:pt>
                <c:pt idx="32">
                  <c:v>30.416260633501228</c:v>
                </c:pt>
                <c:pt idx="33">
                  <c:v>26.904581014605355</c:v>
                </c:pt>
              </c:numCache>
            </c:numRef>
          </c:val>
          <c:smooth val="0"/>
          <c:extLst>
            <c:ext xmlns:c16="http://schemas.microsoft.com/office/drawing/2014/chart" uri="{C3380CC4-5D6E-409C-BE32-E72D297353CC}">
              <c16:uniqueId val="{00000007-1C8C-4396-87A8-D36C92BFA25B}"/>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75867160934780065"/>
          <c:y val="0.14573125353001762"/>
          <c:w val="0.10359715344860243"/>
          <c:h val="7.6299212598425203E-2"/>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'Placebo Lags Figure'!$R$6</c:f>
              <c:strCache>
                <c:ptCount val="1"/>
                <c:pt idx="0">
                  <c:v>IL</c:v>
                </c:pt>
              </c:strCache>
            </c:strRef>
          </c:tx>
          <c:spPr>
            <a:ln w="38100">
              <a:solidFill>
                <a:srgbClr val="FF0000"/>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Figure'!$R$7:$R$40</c:f>
              <c:numCache>
                <c:formatCode>_(* #,##0.00_);_(* \(#,##0.00\);_(* "-"??_);_(@_)</c:formatCode>
                <c:ptCount val="34"/>
                <c:pt idx="0">
                  <c:v>-0.85460874288401101</c:v>
                </c:pt>
                <c:pt idx="1">
                  <c:v>4.089638423465658</c:v>
                </c:pt>
                <c:pt idx="2">
                  <c:v>-1.5332965404013521</c:v>
                </c:pt>
                <c:pt idx="3">
                  <c:v>1.9504752799548442</c:v>
                </c:pt>
                <c:pt idx="4">
                  <c:v>5.9802632677019574</c:v>
                </c:pt>
                <c:pt idx="5">
                  <c:v>1.3235930964583531</c:v>
                </c:pt>
                <c:pt idx="6">
                  <c:v>-4.3938948692812119</c:v>
                </c:pt>
                <c:pt idx="7">
                  <c:v>4.5424783934322477E-3</c:v>
                </c:pt>
                <c:pt idx="8">
                  <c:v>0.54282855899145943</c:v>
                </c:pt>
                <c:pt idx="9">
                  <c:v>2.2841522877570242</c:v>
                </c:pt>
                <c:pt idx="10">
                  <c:v>2.618685357447248</c:v>
                </c:pt>
                <c:pt idx="11">
                  <c:v>2.0239551759004826</c:v>
                </c:pt>
                <c:pt idx="12">
                  <c:v>-0.46208228354771563</c:v>
                </c:pt>
                <c:pt idx="13">
                  <c:v>-4.6625164031866007</c:v>
                </c:pt>
                <c:pt idx="14">
                  <c:v>-3.6799328881897964</c:v>
                </c:pt>
                <c:pt idx="15">
                  <c:v>1.2729658465104876</c:v>
                </c:pt>
                <c:pt idx="16">
                  <c:v>1.1765944236685755</c:v>
                </c:pt>
                <c:pt idx="17">
                  <c:v>-1.2868310932390159</c:v>
                </c:pt>
                <c:pt idx="18">
                  <c:v>2.5820618247962557</c:v>
                </c:pt>
                <c:pt idx="19">
                  <c:v>1.4250575759433559</c:v>
                </c:pt>
                <c:pt idx="20">
                  <c:v>2.4730065888434183</c:v>
                </c:pt>
                <c:pt idx="21">
                  <c:v>1.9237238575442461</c:v>
                </c:pt>
                <c:pt idx="22">
                  <c:v>-1.5735300848973566</c:v>
                </c:pt>
                <c:pt idx="23">
                  <c:v>-0.8692323945069802</c:v>
                </c:pt>
                <c:pt idx="24">
                  <c:v>-2.1726291379309259</c:v>
                </c:pt>
                <c:pt idx="25">
                  <c:v>-0.63298057284555398</c:v>
                </c:pt>
                <c:pt idx="26">
                  <c:v>0.78727850905124797</c:v>
                </c:pt>
                <c:pt idx="27">
                  <c:v>2.9134321266610641</c:v>
                </c:pt>
                <c:pt idx="28">
                  <c:v>2.2308590814645868</c:v>
                </c:pt>
                <c:pt idx="29">
                  <c:v>2.5765605187189067</c:v>
                </c:pt>
                <c:pt idx="30">
                  <c:v>-0.32373966973864299</c:v>
                </c:pt>
                <c:pt idx="31">
                  <c:v>-2.2358192381943809</c:v>
                </c:pt>
                <c:pt idx="32">
                  <c:v>1.6352098555216799</c:v>
                </c:pt>
                <c:pt idx="33">
                  <c:v>-2.7567605229705805</c:v>
                </c:pt>
              </c:numCache>
            </c:numRef>
          </c:val>
          <c:smooth val="0"/>
          <c:extLst>
            <c:ext xmlns:c16="http://schemas.microsoft.com/office/drawing/2014/chart" uri="{C3380CC4-5D6E-409C-BE32-E72D297353CC}">
              <c16:uniqueId val="{00000000-A303-418D-BCC4-2D342BE292DE}"/>
            </c:ext>
          </c:extLst>
        </c:ser>
        <c:ser>
          <c:idx val="15"/>
          <c:order val="1"/>
          <c:tx>
            <c:strRef>
              <c:f>'Placebo Lags Figure'!$S$6</c:f>
              <c:strCache>
                <c:ptCount val="1"/>
                <c:pt idx="0">
                  <c:v>AL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A303-418D-BCC4-2D342BE292DE}"/>
            </c:ext>
          </c:extLst>
        </c:ser>
        <c:ser>
          <c:idx val="16"/>
          <c:order val="2"/>
          <c:tx>
            <c:strRef>
              <c:f>'Placebo Lags Figure'!$T$6</c:f>
              <c:strCache>
                <c:ptCount val="1"/>
                <c:pt idx="0">
                  <c:v>AK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A303-418D-BCC4-2D342BE292DE}"/>
            </c:ext>
          </c:extLst>
        </c:ser>
        <c:ser>
          <c:idx val="17"/>
          <c:order val="3"/>
          <c:tx>
            <c:strRef>
              <c:f>'Placebo Lags Figure'!$U$6</c:f>
              <c:strCache>
                <c:ptCount val="1"/>
                <c:pt idx="0">
                  <c:v>AZ</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Figure'!$U$7:$U$40</c:f>
              <c:numCache>
                <c:formatCode>_(* #,##0.00_);_(* \(#,##0.00\);_(* "-"??_);_(@_)</c:formatCode>
                <c:ptCount val="34"/>
                <c:pt idx="0">
                  <c:v>13.035055417276453</c:v>
                </c:pt>
                <c:pt idx="1">
                  <c:v>18.342212570132688</c:v>
                </c:pt>
                <c:pt idx="2">
                  <c:v>-0.77473316650866764</c:v>
                </c:pt>
                <c:pt idx="3">
                  <c:v>-12.487133062677458</c:v>
                </c:pt>
                <c:pt idx="4">
                  <c:v>-21.686239051632583</c:v>
                </c:pt>
                <c:pt idx="5">
                  <c:v>-13.082832083455287</c:v>
                </c:pt>
                <c:pt idx="6">
                  <c:v>-2.5542808543832507</c:v>
                </c:pt>
                <c:pt idx="7">
                  <c:v>13.754714018432423</c:v>
                </c:pt>
                <c:pt idx="8">
                  <c:v>-0.74771116942429217</c:v>
                </c:pt>
                <c:pt idx="9">
                  <c:v>-3.4543413676146884</c:v>
                </c:pt>
                <c:pt idx="10">
                  <c:v>-9.2902894266444491E-2</c:v>
                </c:pt>
                <c:pt idx="11">
                  <c:v>-3.2738778372731758</c:v>
                </c:pt>
                <c:pt idx="12">
                  <c:v>-2.5339227249787655</c:v>
                </c:pt>
                <c:pt idx="13">
                  <c:v>-23.268445147550665</c:v>
                </c:pt>
                <c:pt idx="14">
                  <c:v>-6.3775191847526003</c:v>
                </c:pt>
                <c:pt idx="15">
                  <c:v>-12.610788871825207</c:v>
                </c:pt>
                <c:pt idx="16">
                  <c:v>-3.4224237879243447</c:v>
                </c:pt>
                <c:pt idx="17">
                  <c:v>3.3863559565361356</c:v>
                </c:pt>
                <c:pt idx="18">
                  <c:v>-3.2772152280813316</c:v>
                </c:pt>
                <c:pt idx="19">
                  <c:v>-0.93925251576365554</c:v>
                </c:pt>
                <c:pt idx="20">
                  <c:v>3.1897270673653111</c:v>
                </c:pt>
                <c:pt idx="21">
                  <c:v>7.739152351859957</c:v>
                </c:pt>
                <c:pt idx="22">
                  <c:v>15.419378541992046</c:v>
                </c:pt>
                <c:pt idx="23">
                  <c:v>-1.4025865766598145</c:v>
                </c:pt>
                <c:pt idx="24">
                  <c:v>6.4006580942077562</c:v>
                </c:pt>
                <c:pt idx="25">
                  <c:v>11.202622772543691</c:v>
                </c:pt>
                <c:pt idx="26">
                  <c:v>19.40398033184465</c:v>
                </c:pt>
                <c:pt idx="27">
                  <c:v>24.170569304260425</c:v>
                </c:pt>
                <c:pt idx="28">
                  <c:v>26.275003619957715</c:v>
                </c:pt>
                <c:pt idx="29">
                  <c:v>18.213357179774903</c:v>
                </c:pt>
                <c:pt idx="30">
                  <c:v>17.003701941575855</c:v>
                </c:pt>
                <c:pt idx="31">
                  <c:v>13.550002222473267</c:v>
                </c:pt>
                <c:pt idx="32">
                  <c:v>19.852266632369719</c:v>
                </c:pt>
                <c:pt idx="33">
                  <c:v>5.2454292926995549</c:v>
                </c:pt>
              </c:numCache>
            </c:numRef>
          </c:val>
          <c:smooth val="0"/>
          <c:extLst>
            <c:ext xmlns:c16="http://schemas.microsoft.com/office/drawing/2014/chart" uri="{C3380CC4-5D6E-409C-BE32-E72D297353CC}">
              <c16:uniqueId val="{00000003-A303-418D-BCC4-2D342BE292DE}"/>
            </c:ext>
          </c:extLst>
        </c:ser>
        <c:ser>
          <c:idx val="18"/>
          <c:order val="4"/>
          <c:tx>
            <c:strRef>
              <c:f>'Placebo Lags Figure'!$V$6</c:f>
              <c:strCache>
                <c:ptCount val="1"/>
                <c:pt idx="0">
                  <c:v>AR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Figure'!$V$7:$V$40</c:f>
              <c:numCache>
                <c:formatCode>_(* #,##0.00_);_(* \(#,##0.00\);_(* "-"??_);_(@_)</c:formatCode>
                <c:ptCount val="34"/>
                <c:pt idx="0">
                  <c:v>-6.5031626945710741</c:v>
                </c:pt>
                <c:pt idx="1">
                  <c:v>-1.468459913667175</c:v>
                </c:pt>
                <c:pt idx="2">
                  <c:v>5.0893841034849174</c:v>
                </c:pt>
                <c:pt idx="3">
                  <c:v>10.367458344262559</c:v>
                </c:pt>
                <c:pt idx="4">
                  <c:v>7.348297458520392</c:v>
                </c:pt>
                <c:pt idx="5">
                  <c:v>-2.1562534584518289</c:v>
                </c:pt>
                <c:pt idx="6">
                  <c:v>-22.563446691492572</c:v>
                </c:pt>
                <c:pt idx="7">
                  <c:v>-51.148301281500608</c:v>
                </c:pt>
                <c:pt idx="8">
                  <c:v>-10.53593496180838</c:v>
                </c:pt>
                <c:pt idx="9">
                  <c:v>-28.054304493707605</c:v>
                </c:pt>
                <c:pt idx="10">
                  <c:v>-4.0956433622341137</c:v>
                </c:pt>
                <c:pt idx="11">
                  <c:v>3.7558038457063958</c:v>
                </c:pt>
                <c:pt idx="12">
                  <c:v>1.76602497958811</c:v>
                </c:pt>
                <c:pt idx="13">
                  <c:v>20.576064343913458</c:v>
                </c:pt>
                <c:pt idx="14">
                  <c:v>10.093325727211777</c:v>
                </c:pt>
                <c:pt idx="15">
                  <c:v>15.757594155729748</c:v>
                </c:pt>
                <c:pt idx="16">
                  <c:v>8.6595036918879487</c:v>
                </c:pt>
                <c:pt idx="17">
                  <c:v>2.5567831016815035</c:v>
                </c:pt>
                <c:pt idx="18">
                  <c:v>17.745447621564381</c:v>
                </c:pt>
                <c:pt idx="19">
                  <c:v>36.193036066833884</c:v>
                </c:pt>
                <c:pt idx="20">
                  <c:v>1.1187895552211558</c:v>
                </c:pt>
                <c:pt idx="21">
                  <c:v>-2.3375480395770865</c:v>
                </c:pt>
                <c:pt idx="22">
                  <c:v>-9.6435187515453435</c:v>
                </c:pt>
                <c:pt idx="23">
                  <c:v>8.0264344433089718</c:v>
                </c:pt>
                <c:pt idx="24">
                  <c:v>0.87013717120498768</c:v>
                </c:pt>
                <c:pt idx="25">
                  <c:v>-0.57253618024333264</c:v>
                </c:pt>
                <c:pt idx="26">
                  <c:v>-6.5159060795849655</c:v>
                </c:pt>
                <c:pt idx="27">
                  <c:v>-14.763928447791841</c:v>
                </c:pt>
                <c:pt idx="28">
                  <c:v>-22.261257981881499</c:v>
                </c:pt>
                <c:pt idx="29">
                  <c:v>-23.629841962247156</c:v>
                </c:pt>
                <c:pt idx="30">
                  <c:v>-6.7984383349539712</c:v>
                </c:pt>
                <c:pt idx="31">
                  <c:v>-4.1407633943890687</c:v>
                </c:pt>
                <c:pt idx="32">
                  <c:v>-15.949455701047555</c:v>
                </c:pt>
                <c:pt idx="33">
                  <c:v>-3.2856539746717317</c:v>
                </c:pt>
              </c:numCache>
            </c:numRef>
          </c:val>
          <c:smooth val="0"/>
          <c:extLst>
            <c:ext xmlns:c16="http://schemas.microsoft.com/office/drawing/2014/chart" uri="{C3380CC4-5D6E-409C-BE32-E72D297353CC}">
              <c16:uniqueId val="{00000004-A303-418D-BCC4-2D342BE292DE}"/>
            </c:ext>
          </c:extLst>
        </c:ser>
        <c:ser>
          <c:idx val="19"/>
          <c:order val="5"/>
          <c:tx>
            <c:strRef>
              <c:f>'Placebo Lags Figure'!$W$6</c:f>
              <c:strCache>
                <c:ptCount val="1"/>
                <c:pt idx="0">
                  <c:v>CA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A303-418D-BCC4-2D342BE292DE}"/>
            </c:ext>
          </c:extLst>
        </c:ser>
        <c:ser>
          <c:idx val="20"/>
          <c:order val="6"/>
          <c:tx>
            <c:strRef>
              <c:f>'Placebo Lags Figure'!$X$6</c:f>
              <c:strCache>
                <c:ptCount val="1"/>
                <c:pt idx="0">
                  <c:v>CO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Figure'!$X$7:$X$40</c:f>
              <c:numCache>
                <c:formatCode>_(* #,##0.00_);_(* \(#,##0.00\);_(* "-"??_);_(@_)</c:formatCode>
                <c:ptCount val="34"/>
                <c:pt idx="0">
                  <c:v>-1.0074345482280478</c:v>
                </c:pt>
                <c:pt idx="1">
                  <c:v>-10.448230568727013</c:v>
                </c:pt>
                <c:pt idx="2">
                  <c:v>4.7731009544804692</c:v>
                </c:pt>
                <c:pt idx="3">
                  <c:v>-7.1038797955225164E-2</c:v>
                </c:pt>
                <c:pt idx="4">
                  <c:v>-9.2510945250978693</c:v>
                </c:pt>
                <c:pt idx="5">
                  <c:v>7.1243625825445633</c:v>
                </c:pt>
                <c:pt idx="6">
                  <c:v>18.585169527796097</c:v>
                </c:pt>
                <c:pt idx="7">
                  <c:v>1.1521233318489976</c:v>
                </c:pt>
                <c:pt idx="8">
                  <c:v>4.5396113819151651</c:v>
                </c:pt>
                <c:pt idx="9">
                  <c:v>-19.34928513946943</c:v>
                </c:pt>
                <c:pt idx="10">
                  <c:v>-4.2954679884132929</c:v>
                </c:pt>
                <c:pt idx="11">
                  <c:v>-1.2821985819755355</c:v>
                </c:pt>
                <c:pt idx="12">
                  <c:v>-1.7465220025769668</c:v>
                </c:pt>
                <c:pt idx="13">
                  <c:v>-7.9721276051714085</c:v>
                </c:pt>
                <c:pt idx="14">
                  <c:v>-1.2357808145679883</c:v>
                </c:pt>
                <c:pt idx="15">
                  <c:v>7.9151413956424221</c:v>
                </c:pt>
                <c:pt idx="16">
                  <c:v>2.9788382107653888</c:v>
                </c:pt>
                <c:pt idx="17">
                  <c:v>5.5845430324552581</c:v>
                </c:pt>
                <c:pt idx="18">
                  <c:v>9.9635144579224288</c:v>
                </c:pt>
                <c:pt idx="19">
                  <c:v>-0.70846783728484297</c:v>
                </c:pt>
                <c:pt idx="20">
                  <c:v>-3.4969659736816538</c:v>
                </c:pt>
                <c:pt idx="21">
                  <c:v>3.7291547414497472</c:v>
                </c:pt>
                <c:pt idx="22">
                  <c:v>4.0343961700273212</c:v>
                </c:pt>
                <c:pt idx="23">
                  <c:v>-1.0715995131249656</c:v>
                </c:pt>
                <c:pt idx="24">
                  <c:v>4.699404144048458</c:v>
                </c:pt>
                <c:pt idx="25">
                  <c:v>6.5769368120527361</c:v>
                </c:pt>
                <c:pt idx="26">
                  <c:v>3.3982153126999037</c:v>
                </c:pt>
                <c:pt idx="27">
                  <c:v>3.9515580283477902</c:v>
                </c:pt>
                <c:pt idx="28">
                  <c:v>14.510335859085899</c:v>
                </c:pt>
                <c:pt idx="29">
                  <c:v>5.2771715672861319</c:v>
                </c:pt>
                <c:pt idx="30">
                  <c:v>13.32877673121402</c:v>
                </c:pt>
                <c:pt idx="31">
                  <c:v>12.653795238293242</c:v>
                </c:pt>
                <c:pt idx="32">
                  <c:v>13.204539754951838</c:v>
                </c:pt>
                <c:pt idx="33">
                  <c:v>7.6973792602075264</c:v>
                </c:pt>
              </c:numCache>
            </c:numRef>
          </c:val>
          <c:smooth val="0"/>
          <c:extLst>
            <c:ext xmlns:c16="http://schemas.microsoft.com/office/drawing/2014/chart" uri="{C3380CC4-5D6E-409C-BE32-E72D297353CC}">
              <c16:uniqueId val="{00000006-A303-418D-BCC4-2D342BE292DE}"/>
            </c:ext>
          </c:extLst>
        </c:ser>
        <c:ser>
          <c:idx val="21"/>
          <c:order val="7"/>
          <c:tx>
            <c:strRef>
              <c:f>'Placebo Lags Figure'!$Y$6</c:f>
              <c:strCache>
                <c:ptCount val="1"/>
                <c:pt idx="0">
                  <c:v>CT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A303-418D-BCC4-2D342BE292DE}"/>
            </c:ext>
          </c:extLst>
        </c:ser>
        <c:ser>
          <c:idx val="22"/>
          <c:order val="8"/>
          <c:tx>
            <c:strRef>
              <c:f>'Placebo Lags Figure'!$Z$6</c:f>
              <c:strCache>
                <c:ptCount val="1"/>
                <c:pt idx="0">
                  <c:v>DE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A303-418D-BCC4-2D342BE292DE}"/>
            </c:ext>
          </c:extLst>
        </c:ser>
        <c:ser>
          <c:idx val="23"/>
          <c:order val="9"/>
          <c:tx>
            <c:strRef>
              <c:f>'Placebo Lags Figure'!$AA$6</c:f>
              <c:strCache>
                <c:ptCount val="1"/>
                <c:pt idx="0">
                  <c:v>DC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A303-418D-BCC4-2D342BE292DE}"/>
            </c:ext>
          </c:extLst>
        </c:ser>
        <c:ser>
          <c:idx val="24"/>
          <c:order val="10"/>
          <c:tx>
            <c:strRef>
              <c:f>'Placebo Lags Figure'!$AB$6</c:f>
              <c:strCache>
                <c:ptCount val="1"/>
                <c:pt idx="0">
                  <c:v>FL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A303-418D-BCC4-2D342BE292DE}"/>
            </c:ext>
          </c:extLst>
        </c:ser>
        <c:ser>
          <c:idx val="25"/>
          <c:order val="11"/>
          <c:tx>
            <c:strRef>
              <c:f>'Placebo Lags Figure'!$AC$6</c:f>
              <c:strCache>
                <c:ptCount val="1"/>
                <c:pt idx="0">
                  <c:v>GA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Figure'!$AC$7:$AC$40</c:f>
              <c:numCache>
                <c:formatCode>_(* #,##0.00_);_(* \(#,##0.00\);_(* "-"??_);_(@_)</c:formatCode>
                <c:ptCount val="34"/>
                <c:pt idx="0">
                  <c:v>-6.4820760599104688</c:v>
                </c:pt>
                <c:pt idx="1">
                  <c:v>-0.62303575987243676</c:v>
                </c:pt>
                <c:pt idx="2">
                  <c:v>-5.8174196055915672</c:v>
                </c:pt>
                <c:pt idx="3">
                  <c:v>3.8210287129913922</c:v>
                </c:pt>
                <c:pt idx="4">
                  <c:v>-4.7612925300200004</c:v>
                </c:pt>
                <c:pt idx="5">
                  <c:v>-5.9197318478254601</c:v>
                </c:pt>
                <c:pt idx="6">
                  <c:v>-1.2488003449107055</c:v>
                </c:pt>
                <c:pt idx="7">
                  <c:v>-4.261442427377915</c:v>
                </c:pt>
                <c:pt idx="8">
                  <c:v>-3.2081668450700818</c:v>
                </c:pt>
                <c:pt idx="9">
                  <c:v>7.9467454270343296</c:v>
                </c:pt>
                <c:pt idx="10">
                  <c:v>8.8134675024775788</c:v>
                </c:pt>
                <c:pt idx="11">
                  <c:v>-0.22783838460327388</c:v>
                </c:pt>
                <c:pt idx="12">
                  <c:v>-0.44558950662576535</c:v>
                </c:pt>
                <c:pt idx="13">
                  <c:v>4.0095424083119724</c:v>
                </c:pt>
                <c:pt idx="14">
                  <c:v>-4.6368827497644816</c:v>
                </c:pt>
                <c:pt idx="15">
                  <c:v>-2.7040209715778474</c:v>
                </c:pt>
                <c:pt idx="16">
                  <c:v>1.6378378404624527</c:v>
                </c:pt>
                <c:pt idx="17">
                  <c:v>3.8095720356068341</c:v>
                </c:pt>
                <c:pt idx="18">
                  <c:v>-1.0368864877818851</c:v>
                </c:pt>
                <c:pt idx="19">
                  <c:v>1.7355379213768174</c:v>
                </c:pt>
                <c:pt idx="20">
                  <c:v>11.740880836441647</c:v>
                </c:pt>
                <c:pt idx="21">
                  <c:v>9.8923101177206263</c:v>
                </c:pt>
                <c:pt idx="22">
                  <c:v>4.6930617827456445</c:v>
                </c:pt>
                <c:pt idx="23">
                  <c:v>0.68705992362083634</c:v>
                </c:pt>
                <c:pt idx="24">
                  <c:v>-0.62442205717161414</c:v>
                </c:pt>
                <c:pt idx="25">
                  <c:v>-2.5215272216883022</c:v>
                </c:pt>
                <c:pt idx="26">
                  <c:v>-4.6360373744391836</c:v>
                </c:pt>
                <c:pt idx="27">
                  <c:v>1.6359134633603389</c:v>
                </c:pt>
                <c:pt idx="28">
                  <c:v>7.7146223702584393</c:v>
                </c:pt>
                <c:pt idx="29">
                  <c:v>9.4836022981326096</c:v>
                </c:pt>
                <c:pt idx="30">
                  <c:v>3.6607475522032473</c:v>
                </c:pt>
                <c:pt idx="31">
                  <c:v>7.8674165706615895</c:v>
                </c:pt>
                <c:pt idx="32">
                  <c:v>9.4362621894106269</c:v>
                </c:pt>
                <c:pt idx="33">
                  <c:v>-0.53573654668070958</c:v>
                </c:pt>
              </c:numCache>
            </c:numRef>
          </c:val>
          <c:smooth val="0"/>
          <c:extLst>
            <c:ext xmlns:c16="http://schemas.microsoft.com/office/drawing/2014/chart" uri="{C3380CC4-5D6E-409C-BE32-E72D297353CC}">
              <c16:uniqueId val="{0000000B-A303-418D-BCC4-2D342BE292DE}"/>
            </c:ext>
          </c:extLst>
        </c:ser>
        <c:ser>
          <c:idx val="26"/>
          <c:order val="12"/>
          <c:tx>
            <c:strRef>
              <c:f>'Placebo Lags Figure'!$AD$6</c:f>
              <c:strCache>
                <c:ptCount val="1"/>
                <c:pt idx="0">
                  <c:v>HI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A303-418D-BCC4-2D342BE292DE}"/>
            </c:ext>
          </c:extLst>
        </c:ser>
        <c:ser>
          <c:idx val="27"/>
          <c:order val="13"/>
          <c:tx>
            <c:strRef>
              <c:f>'Placebo Lags Figure'!$AE$6</c:f>
              <c:strCache>
                <c:ptCount val="1"/>
                <c:pt idx="0">
                  <c:v>ID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Figure'!$AE$7:$AE$40</c:f>
              <c:numCache>
                <c:formatCode>_(* #,##0.00_);_(* \(#,##0.00\);_(* "-"??_);_(@_)</c:formatCode>
                <c:ptCount val="34"/>
                <c:pt idx="0">
                  <c:v>14.596439541492146</c:v>
                </c:pt>
                <c:pt idx="1">
                  <c:v>-15.538436855422333</c:v>
                </c:pt>
                <c:pt idx="2">
                  <c:v>11.070151231251657</c:v>
                </c:pt>
                <c:pt idx="3">
                  <c:v>-12.111057003494352</c:v>
                </c:pt>
                <c:pt idx="4">
                  <c:v>2.5114886739174835</c:v>
                </c:pt>
                <c:pt idx="5">
                  <c:v>-18.060178263112903</c:v>
                </c:pt>
                <c:pt idx="6">
                  <c:v>13.04487250308739</c:v>
                </c:pt>
                <c:pt idx="7">
                  <c:v>3.8294224395940546</c:v>
                </c:pt>
                <c:pt idx="8">
                  <c:v>-13.103442142892163</c:v>
                </c:pt>
                <c:pt idx="9">
                  <c:v>7.4450163367600908E-2</c:v>
                </c:pt>
                <c:pt idx="10">
                  <c:v>-11.21040440921206</c:v>
                </c:pt>
                <c:pt idx="11">
                  <c:v>-3.2714326607674593</c:v>
                </c:pt>
                <c:pt idx="12">
                  <c:v>-2.821584757839446</c:v>
                </c:pt>
                <c:pt idx="13">
                  <c:v>3.3661235647741705</c:v>
                </c:pt>
                <c:pt idx="14">
                  <c:v>6.7977298385812901</c:v>
                </c:pt>
                <c:pt idx="15">
                  <c:v>1.24153746128286</c:v>
                </c:pt>
                <c:pt idx="16">
                  <c:v>-0.79577790756957256</c:v>
                </c:pt>
                <c:pt idx="17">
                  <c:v>4.4073381104681175</c:v>
                </c:pt>
                <c:pt idx="18">
                  <c:v>-13.93378170178039</c:v>
                </c:pt>
                <c:pt idx="19">
                  <c:v>3.5359000776225002</c:v>
                </c:pt>
                <c:pt idx="20">
                  <c:v>14.067624761082698</c:v>
                </c:pt>
                <c:pt idx="21">
                  <c:v>-2.8598005883395672</c:v>
                </c:pt>
                <c:pt idx="22">
                  <c:v>8.5647398009314202</c:v>
                </c:pt>
                <c:pt idx="23">
                  <c:v>8.2584010669961572</c:v>
                </c:pt>
                <c:pt idx="24">
                  <c:v>-4.8863539632293396</c:v>
                </c:pt>
                <c:pt idx="25">
                  <c:v>7.610181000927696</c:v>
                </c:pt>
                <c:pt idx="26">
                  <c:v>-14.066571566218045</c:v>
                </c:pt>
                <c:pt idx="27">
                  <c:v>6.7239188865642063</c:v>
                </c:pt>
                <c:pt idx="28">
                  <c:v>-0.59503895499801729</c:v>
                </c:pt>
                <c:pt idx="29">
                  <c:v>12.866793440480251</c:v>
                </c:pt>
                <c:pt idx="30">
                  <c:v>8.3068598542013206</c:v>
                </c:pt>
                <c:pt idx="31">
                  <c:v>-3.2888497116800863</c:v>
                </c:pt>
                <c:pt idx="32">
                  <c:v>3.5980301618110389</c:v>
                </c:pt>
                <c:pt idx="33">
                  <c:v>-1.9163596789439907</c:v>
                </c:pt>
              </c:numCache>
            </c:numRef>
          </c:val>
          <c:smooth val="0"/>
          <c:extLst>
            <c:ext xmlns:c16="http://schemas.microsoft.com/office/drawing/2014/chart" uri="{C3380CC4-5D6E-409C-BE32-E72D297353CC}">
              <c16:uniqueId val="{0000000D-A303-418D-BCC4-2D342BE292DE}"/>
            </c:ext>
          </c:extLst>
        </c:ser>
        <c:ser>
          <c:idx val="8"/>
          <c:order val="14"/>
          <c:tx>
            <c:strRef>
              <c:f>'Placebo Lags Figure'!$AF$6</c:f>
              <c:strCache>
                <c:ptCount val="1"/>
                <c:pt idx="0">
                  <c:v>IN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Figure'!$AF$7:$AF$40</c:f>
              <c:numCache>
                <c:formatCode>_(* #,##0.00_);_(* \(#,##0.00\);_(* "-"??_);_(@_)</c:formatCode>
                <c:ptCount val="34"/>
                <c:pt idx="0">
                  <c:v>2.8775493774446659</c:v>
                </c:pt>
                <c:pt idx="1">
                  <c:v>-0.18536688628500997</c:v>
                </c:pt>
                <c:pt idx="2">
                  <c:v>-1.6118679013743531</c:v>
                </c:pt>
                <c:pt idx="3">
                  <c:v>4.1039520510821603</c:v>
                </c:pt>
                <c:pt idx="4">
                  <c:v>0.79304322753159795</c:v>
                </c:pt>
                <c:pt idx="5">
                  <c:v>2.0298446088418132</c:v>
                </c:pt>
                <c:pt idx="6">
                  <c:v>0.36016294302498864</c:v>
                </c:pt>
                <c:pt idx="7">
                  <c:v>8.6278632807079703</c:v>
                </c:pt>
                <c:pt idx="8">
                  <c:v>-13.470489648170769</c:v>
                </c:pt>
                <c:pt idx="9">
                  <c:v>-24.291595764225349</c:v>
                </c:pt>
                <c:pt idx="10">
                  <c:v>1.0648625448084204</c:v>
                </c:pt>
                <c:pt idx="11">
                  <c:v>1.0601733038129169</c:v>
                </c:pt>
                <c:pt idx="12">
                  <c:v>-2.1851449218956986</c:v>
                </c:pt>
                <c:pt idx="13">
                  <c:v>-4.8758115553937387</c:v>
                </c:pt>
                <c:pt idx="14">
                  <c:v>-3.5529715205484536</c:v>
                </c:pt>
                <c:pt idx="15">
                  <c:v>-1.3873235893413494E-2</c:v>
                </c:pt>
                <c:pt idx="16">
                  <c:v>-10.564055628492497</c:v>
                </c:pt>
                <c:pt idx="17">
                  <c:v>-5.7407610256632324</c:v>
                </c:pt>
                <c:pt idx="18">
                  <c:v>6.1772370827384293</c:v>
                </c:pt>
                <c:pt idx="19">
                  <c:v>2.4429893983324291</c:v>
                </c:pt>
                <c:pt idx="20">
                  <c:v>14.114303667156491</c:v>
                </c:pt>
                <c:pt idx="21">
                  <c:v>17.237069187103771</c:v>
                </c:pt>
                <c:pt idx="22">
                  <c:v>7.8323282650671899</c:v>
                </c:pt>
                <c:pt idx="23">
                  <c:v>0.90308685685158707</c:v>
                </c:pt>
                <c:pt idx="24">
                  <c:v>-1.2122756061216933</c:v>
                </c:pt>
                <c:pt idx="25">
                  <c:v>6.5432100200268906</c:v>
                </c:pt>
                <c:pt idx="26">
                  <c:v>8.8384313130518422</c:v>
                </c:pt>
                <c:pt idx="27">
                  <c:v>6.6571587922226172</c:v>
                </c:pt>
                <c:pt idx="28">
                  <c:v>3.3239628010051092</c:v>
                </c:pt>
                <c:pt idx="29">
                  <c:v>3.7707748106186045</c:v>
                </c:pt>
                <c:pt idx="30">
                  <c:v>3.6918825117027154</c:v>
                </c:pt>
                <c:pt idx="31">
                  <c:v>-2.781086777758901</c:v>
                </c:pt>
                <c:pt idx="32">
                  <c:v>7.9980636655818671</c:v>
                </c:pt>
                <c:pt idx="33">
                  <c:v>5.5114314818638377</c:v>
                </c:pt>
              </c:numCache>
            </c:numRef>
          </c:val>
          <c:smooth val="0"/>
          <c:extLst>
            <c:ext xmlns:c16="http://schemas.microsoft.com/office/drawing/2014/chart" uri="{C3380CC4-5D6E-409C-BE32-E72D297353CC}">
              <c16:uniqueId val="{0000000E-A303-418D-BCC4-2D342BE292DE}"/>
            </c:ext>
          </c:extLst>
        </c:ser>
        <c:ser>
          <c:idx val="9"/>
          <c:order val="15"/>
          <c:tx>
            <c:strRef>
              <c:f>'Placebo Lags Figure'!$AG$6</c:f>
              <c:strCache>
                <c:ptCount val="1"/>
                <c:pt idx="0">
                  <c:v>IA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A303-418D-BCC4-2D342BE292DE}"/>
            </c:ext>
          </c:extLst>
        </c:ser>
        <c:ser>
          <c:idx val="10"/>
          <c:order val="16"/>
          <c:tx>
            <c:strRef>
              <c:f>'Placebo Lags Figure'!$AH$6</c:f>
              <c:strCache>
                <c:ptCount val="1"/>
                <c:pt idx="0">
                  <c:v>KS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Figure'!$AH$7:$AH$40</c:f>
              <c:numCache>
                <c:formatCode>_(* #,##0.00_);_(* \(#,##0.00\);_(* "-"??_);_(@_)</c:formatCode>
                <c:ptCount val="34"/>
                <c:pt idx="0">
                  <c:v>0.92980445742796292</c:v>
                </c:pt>
                <c:pt idx="1">
                  <c:v>8.9839286374626681</c:v>
                </c:pt>
                <c:pt idx="2">
                  <c:v>-3.7389299905044027</c:v>
                </c:pt>
                <c:pt idx="3">
                  <c:v>-1.9953661194449523</c:v>
                </c:pt>
                <c:pt idx="4">
                  <c:v>0.64491507600905607</c:v>
                </c:pt>
                <c:pt idx="5">
                  <c:v>-3.3377261843270389</c:v>
                </c:pt>
                <c:pt idx="6">
                  <c:v>6.2634803725813981</c:v>
                </c:pt>
                <c:pt idx="7">
                  <c:v>14.035085769137368</c:v>
                </c:pt>
                <c:pt idx="8">
                  <c:v>-9.350595973955933</c:v>
                </c:pt>
                <c:pt idx="9">
                  <c:v>0.99996248081879457</c:v>
                </c:pt>
                <c:pt idx="10">
                  <c:v>-6.267594471864868</c:v>
                </c:pt>
                <c:pt idx="11">
                  <c:v>6.4849300542846322</c:v>
                </c:pt>
                <c:pt idx="12">
                  <c:v>-0.7970482442942739</c:v>
                </c:pt>
                <c:pt idx="13">
                  <c:v>-18.294182154932059</c:v>
                </c:pt>
                <c:pt idx="14">
                  <c:v>-13.106207006785553</c:v>
                </c:pt>
                <c:pt idx="15">
                  <c:v>7.1242584454012103</c:v>
                </c:pt>
                <c:pt idx="16">
                  <c:v>2.6581606107356492</c:v>
                </c:pt>
                <c:pt idx="17">
                  <c:v>0.6713165134897281</c:v>
                </c:pt>
                <c:pt idx="18">
                  <c:v>7.075282610458089</c:v>
                </c:pt>
                <c:pt idx="19">
                  <c:v>-4.3275053940305952</c:v>
                </c:pt>
                <c:pt idx="20">
                  <c:v>-10.891087185882498</c:v>
                </c:pt>
                <c:pt idx="21">
                  <c:v>1.1027414075215347</c:v>
                </c:pt>
                <c:pt idx="22">
                  <c:v>16.566515114391223</c:v>
                </c:pt>
                <c:pt idx="23">
                  <c:v>15.799438187968917</c:v>
                </c:pt>
                <c:pt idx="24">
                  <c:v>2.7810540359496372</c:v>
                </c:pt>
                <c:pt idx="25">
                  <c:v>13.660542208526749</c:v>
                </c:pt>
                <c:pt idx="26">
                  <c:v>-8.601929948781617</c:v>
                </c:pt>
                <c:pt idx="27">
                  <c:v>2.8348504201858304</c:v>
                </c:pt>
                <c:pt idx="28">
                  <c:v>-12.716244782495778</c:v>
                </c:pt>
                <c:pt idx="29">
                  <c:v>-2.8842789561167592</c:v>
                </c:pt>
                <c:pt idx="30">
                  <c:v>7.5431935329106636</c:v>
                </c:pt>
                <c:pt idx="31">
                  <c:v>0.76776916557719233</c:v>
                </c:pt>
                <c:pt idx="32">
                  <c:v>7.0576006692135707</c:v>
                </c:pt>
                <c:pt idx="33">
                  <c:v>8.9169325292459689</c:v>
                </c:pt>
              </c:numCache>
            </c:numRef>
          </c:val>
          <c:smooth val="0"/>
          <c:extLst>
            <c:ext xmlns:c16="http://schemas.microsoft.com/office/drawing/2014/chart" uri="{C3380CC4-5D6E-409C-BE32-E72D297353CC}">
              <c16:uniqueId val="{00000010-A303-418D-BCC4-2D342BE292DE}"/>
            </c:ext>
          </c:extLst>
        </c:ser>
        <c:ser>
          <c:idx val="11"/>
          <c:order val="17"/>
          <c:tx>
            <c:strRef>
              <c:f>'Placebo Lags Figure'!$AI$6</c:f>
              <c:strCache>
                <c:ptCount val="1"/>
                <c:pt idx="0">
                  <c:v>KY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Figure'!$AI$7:$AI$40</c:f>
              <c:numCache>
                <c:formatCode>_(* #,##0.00_);_(* \(#,##0.00\);_(* "-"??_);_(@_)</c:formatCode>
                <c:ptCount val="34"/>
                <c:pt idx="0">
                  <c:v>0.15355011839801591</c:v>
                </c:pt>
                <c:pt idx="1">
                  <c:v>-5.2642435548477806</c:v>
                </c:pt>
                <c:pt idx="2">
                  <c:v>4.5485940063372254</c:v>
                </c:pt>
                <c:pt idx="3">
                  <c:v>3.712833859026432</c:v>
                </c:pt>
                <c:pt idx="4">
                  <c:v>4.2259939618816134</c:v>
                </c:pt>
                <c:pt idx="5">
                  <c:v>-1.3320026255314588</c:v>
                </c:pt>
                <c:pt idx="6">
                  <c:v>-2.1608598217426334</c:v>
                </c:pt>
                <c:pt idx="7">
                  <c:v>2.310291620233329</c:v>
                </c:pt>
                <c:pt idx="8">
                  <c:v>9.5213845270336606</c:v>
                </c:pt>
                <c:pt idx="9">
                  <c:v>-0.16705662631011364</c:v>
                </c:pt>
                <c:pt idx="10">
                  <c:v>-0.7072285939102585</c:v>
                </c:pt>
                <c:pt idx="11">
                  <c:v>-6.2417652770818677</c:v>
                </c:pt>
                <c:pt idx="12">
                  <c:v>2.077196086247568</c:v>
                </c:pt>
                <c:pt idx="13">
                  <c:v>3.3970331969612744</c:v>
                </c:pt>
                <c:pt idx="14">
                  <c:v>1.1591075690375874</c:v>
                </c:pt>
                <c:pt idx="15">
                  <c:v>-2.6605891889630584</c:v>
                </c:pt>
                <c:pt idx="16">
                  <c:v>-1.9598544440668775</c:v>
                </c:pt>
                <c:pt idx="17">
                  <c:v>-1.0999841606462724</c:v>
                </c:pt>
                <c:pt idx="18">
                  <c:v>3.4704817153397016</c:v>
                </c:pt>
                <c:pt idx="19">
                  <c:v>16.176783901755698</c:v>
                </c:pt>
                <c:pt idx="20">
                  <c:v>-3.4121451335522579</c:v>
                </c:pt>
                <c:pt idx="21">
                  <c:v>3.0455159958364675</c:v>
                </c:pt>
                <c:pt idx="22">
                  <c:v>-1.302084115195612</c:v>
                </c:pt>
                <c:pt idx="23">
                  <c:v>-3.0804314974375302</c:v>
                </c:pt>
                <c:pt idx="24">
                  <c:v>9.8006585176335648</c:v>
                </c:pt>
                <c:pt idx="25">
                  <c:v>3.6567337247106479</c:v>
                </c:pt>
                <c:pt idx="26">
                  <c:v>5.9603798945317976</c:v>
                </c:pt>
                <c:pt idx="27">
                  <c:v>1.7034296888596145</c:v>
                </c:pt>
                <c:pt idx="28">
                  <c:v>5.7792094594333321</c:v>
                </c:pt>
                <c:pt idx="29">
                  <c:v>3.4306956422369694</c:v>
                </c:pt>
                <c:pt idx="30">
                  <c:v>13.225539987615775</c:v>
                </c:pt>
                <c:pt idx="31">
                  <c:v>8.845933734846767</c:v>
                </c:pt>
                <c:pt idx="32">
                  <c:v>4.058540980622638</c:v>
                </c:pt>
                <c:pt idx="33">
                  <c:v>-5.021904144086875</c:v>
                </c:pt>
              </c:numCache>
            </c:numRef>
          </c:val>
          <c:smooth val="0"/>
          <c:extLst>
            <c:ext xmlns:c16="http://schemas.microsoft.com/office/drawing/2014/chart" uri="{C3380CC4-5D6E-409C-BE32-E72D297353CC}">
              <c16:uniqueId val="{00000011-A303-418D-BCC4-2D342BE292DE}"/>
            </c:ext>
          </c:extLst>
        </c:ser>
        <c:ser>
          <c:idx val="12"/>
          <c:order val="18"/>
          <c:tx>
            <c:strRef>
              <c:f>'Placebo Lags Figure'!$AJ$6</c:f>
              <c:strCache>
                <c:ptCount val="1"/>
                <c:pt idx="0">
                  <c:v>LA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Figure'!$AJ$7:$AJ$40</c:f>
              <c:numCache>
                <c:formatCode>_(* #,##0.00_);_(* \(#,##0.00\);_(* "-"??_);_(@_)</c:formatCode>
                <c:ptCount val="34"/>
                <c:pt idx="0">
                  <c:v>-12.74890291824704</c:v>
                </c:pt>
                <c:pt idx="1">
                  <c:v>7.8852563092368655</c:v>
                </c:pt>
                <c:pt idx="2">
                  <c:v>-5.3225066949380562</c:v>
                </c:pt>
                <c:pt idx="3">
                  <c:v>10.310910511179827</c:v>
                </c:pt>
                <c:pt idx="4">
                  <c:v>10.635116268531419</c:v>
                </c:pt>
                <c:pt idx="5">
                  <c:v>7.2715342867013533</c:v>
                </c:pt>
                <c:pt idx="6">
                  <c:v>-1.8024604742095107</c:v>
                </c:pt>
                <c:pt idx="7">
                  <c:v>6.6247712311451323</c:v>
                </c:pt>
                <c:pt idx="8">
                  <c:v>-19.969149434473366</c:v>
                </c:pt>
                <c:pt idx="9">
                  <c:v>-8.458503543806728</c:v>
                </c:pt>
                <c:pt idx="10">
                  <c:v>-9.0787370936595835</c:v>
                </c:pt>
                <c:pt idx="11">
                  <c:v>-20.209268768667243</c:v>
                </c:pt>
                <c:pt idx="12">
                  <c:v>-13.679167750524357</c:v>
                </c:pt>
                <c:pt idx="13">
                  <c:v>-16.269519619527273</c:v>
                </c:pt>
                <c:pt idx="14">
                  <c:v>-12.300810340093449</c:v>
                </c:pt>
                <c:pt idx="15">
                  <c:v>-18.788563465932384</c:v>
                </c:pt>
                <c:pt idx="16">
                  <c:v>-11.03760860132752</c:v>
                </c:pt>
                <c:pt idx="17">
                  <c:v>-19.68779724847991</c:v>
                </c:pt>
                <c:pt idx="18">
                  <c:v>-25.302791982539929</c:v>
                </c:pt>
                <c:pt idx="19">
                  <c:v>-8.5980800577090122</c:v>
                </c:pt>
                <c:pt idx="20">
                  <c:v>1.0080464107886655</c:v>
                </c:pt>
                <c:pt idx="21">
                  <c:v>-6.9422308115463238</c:v>
                </c:pt>
                <c:pt idx="22">
                  <c:v>0.36930953228875296</c:v>
                </c:pt>
                <c:pt idx="23">
                  <c:v>-12.431714822014328</c:v>
                </c:pt>
                <c:pt idx="24">
                  <c:v>-15.168745449045673</c:v>
                </c:pt>
                <c:pt idx="25">
                  <c:v>-29.054301194264553</c:v>
                </c:pt>
                <c:pt idx="26">
                  <c:v>-37.997840991010889</c:v>
                </c:pt>
                <c:pt idx="27">
                  <c:v>-12.669618627114687</c:v>
                </c:pt>
                <c:pt idx="28">
                  <c:v>-2.3341126507148147</c:v>
                </c:pt>
                <c:pt idx="29">
                  <c:v>-8.0580339272273704</c:v>
                </c:pt>
                <c:pt idx="30">
                  <c:v>-1.400334554091387</c:v>
                </c:pt>
                <c:pt idx="31">
                  <c:v>-4.6690179260622244</c:v>
                </c:pt>
                <c:pt idx="32">
                  <c:v>-3.4463714655430522</c:v>
                </c:pt>
                <c:pt idx="33">
                  <c:v>-9.7567999546299689</c:v>
                </c:pt>
              </c:numCache>
            </c:numRef>
          </c:val>
          <c:smooth val="0"/>
          <c:extLst>
            <c:ext xmlns:c16="http://schemas.microsoft.com/office/drawing/2014/chart" uri="{C3380CC4-5D6E-409C-BE32-E72D297353CC}">
              <c16:uniqueId val="{00000012-A303-418D-BCC4-2D342BE292DE}"/>
            </c:ext>
          </c:extLst>
        </c:ser>
        <c:ser>
          <c:idx val="13"/>
          <c:order val="19"/>
          <c:tx>
            <c:strRef>
              <c:f>'Placebo Lags Figure'!$AK$6</c:f>
              <c:strCache>
                <c:ptCount val="1"/>
                <c:pt idx="0">
                  <c:v>ME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A303-418D-BCC4-2D342BE292DE}"/>
            </c:ext>
          </c:extLst>
        </c:ser>
        <c:ser>
          <c:idx val="0"/>
          <c:order val="20"/>
          <c:tx>
            <c:strRef>
              <c:f>'Placebo Lags Figure'!$AL$6</c:f>
              <c:strCache>
                <c:ptCount val="1"/>
                <c:pt idx="0">
                  <c:v>MD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Figure'!$AL$7:$AL$40</c:f>
              <c:numCache>
                <c:formatCode>_(* #,##0.00_);_(* \(#,##0.00\);_(* "-"??_);_(@_)</c:formatCode>
                <c:ptCount val="34"/>
                <c:pt idx="0">
                  <c:v>-0.6108571142249275</c:v>
                </c:pt>
                <c:pt idx="1">
                  <c:v>-3.0372200399142457</c:v>
                </c:pt>
                <c:pt idx="2">
                  <c:v>6.9282973527151626</c:v>
                </c:pt>
                <c:pt idx="3">
                  <c:v>-4.0024501686275471</c:v>
                </c:pt>
                <c:pt idx="4">
                  <c:v>-12.270640581846237</c:v>
                </c:pt>
                <c:pt idx="5">
                  <c:v>-1.664304932091909</c:v>
                </c:pt>
                <c:pt idx="6">
                  <c:v>3.7585098198178457</c:v>
                </c:pt>
                <c:pt idx="7">
                  <c:v>12.603238246811088</c:v>
                </c:pt>
                <c:pt idx="8">
                  <c:v>7.2039179030980449</c:v>
                </c:pt>
                <c:pt idx="9">
                  <c:v>6.3286161093856208</c:v>
                </c:pt>
                <c:pt idx="10">
                  <c:v>1.1038310958610964</c:v>
                </c:pt>
                <c:pt idx="11">
                  <c:v>2.286017434016685</c:v>
                </c:pt>
                <c:pt idx="12">
                  <c:v>-1.0970921948683099</c:v>
                </c:pt>
                <c:pt idx="13">
                  <c:v>-5.5178920774778817</c:v>
                </c:pt>
                <c:pt idx="14">
                  <c:v>4.5171022975409869</c:v>
                </c:pt>
                <c:pt idx="15">
                  <c:v>-5.0394105528539512</c:v>
                </c:pt>
                <c:pt idx="16">
                  <c:v>-3.6651256323239068</c:v>
                </c:pt>
                <c:pt idx="17">
                  <c:v>-1.2812364502678975</c:v>
                </c:pt>
                <c:pt idx="18">
                  <c:v>1.9275416889286134</c:v>
                </c:pt>
                <c:pt idx="19">
                  <c:v>-1.5879854800004978</c:v>
                </c:pt>
                <c:pt idx="20">
                  <c:v>1.8253972484671976</c:v>
                </c:pt>
                <c:pt idx="21">
                  <c:v>0.30544296691914496</c:v>
                </c:pt>
                <c:pt idx="22">
                  <c:v>-7.9734454629942775</c:v>
                </c:pt>
                <c:pt idx="23">
                  <c:v>1.6428389244538266</c:v>
                </c:pt>
                <c:pt idx="24">
                  <c:v>-6.2232102209236473</c:v>
                </c:pt>
                <c:pt idx="25">
                  <c:v>2.4528103992338401E-2</c:v>
                </c:pt>
                <c:pt idx="26">
                  <c:v>-0.43504860514076427</c:v>
                </c:pt>
                <c:pt idx="27">
                  <c:v>-6.1830833146814257</c:v>
                </c:pt>
                <c:pt idx="28">
                  <c:v>-4.5025672079646029</c:v>
                </c:pt>
                <c:pt idx="29">
                  <c:v>-6.9220959630911238</c:v>
                </c:pt>
                <c:pt idx="30">
                  <c:v>-2.6858815544983372</c:v>
                </c:pt>
                <c:pt idx="31">
                  <c:v>2.3371474071609555</c:v>
                </c:pt>
                <c:pt idx="32">
                  <c:v>7.6069877650297713</c:v>
                </c:pt>
                <c:pt idx="33">
                  <c:v>-6.5607832766545471</c:v>
                </c:pt>
              </c:numCache>
            </c:numRef>
          </c:val>
          <c:smooth val="0"/>
          <c:extLst>
            <c:ext xmlns:c16="http://schemas.microsoft.com/office/drawing/2014/chart" uri="{C3380CC4-5D6E-409C-BE32-E72D297353CC}">
              <c16:uniqueId val="{00000014-A303-418D-BCC4-2D342BE292DE}"/>
            </c:ext>
          </c:extLst>
        </c:ser>
        <c:ser>
          <c:idx val="4"/>
          <c:order val="21"/>
          <c:tx>
            <c:strRef>
              <c:f>'Placebo Lags Figure'!$AM$6</c:f>
              <c:strCache>
                <c:ptCount val="1"/>
                <c:pt idx="0">
                  <c:v>MA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Figure'!$AM$7:$AM$40</c:f>
              <c:numCache>
                <c:formatCode>_(* #,##0.00_);_(* \(#,##0.00\);_(* "-"??_);_(@_)</c:formatCode>
                <c:ptCount val="34"/>
                <c:pt idx="0">
                  <c:v>6.7019864218309522</c:v>
                </c:pt>
                <c:pt idx="1">
                  <c:v>10.167626896873116</c:v>
                </c:pt>
                <c:pt idx="2">
                  <c:v>-0.10670919436961412</c:v>
                </c:pt>
                <c:pt idx="3">
                  <c:v>12.055068509653211</c:v>
                </c:pt>
                <c:pt idx="4">
                  <c:v>26.616740797180682</c:v>
                </c:pt>
                <c:pt idx="5">
                  <c:v>12.516786227934062</c:v>
                </c:pt>
                <c:pt idx="6">
                  <c:v>6.7543660406954587</c:v>
                </c:pt>
                <c:pt idx="7">
                  <c:v>-4.2803440010175109</c:v>
                </c:pt>
                <c:pt idx="8">
                  <c:v>1.1334595910739154</c:v>
                </c:pt>
                <c:pt idx="9">
                  <c:v>3.5635857784654945</c:v>
                </c:pt>
                <c:pt idx="10">
                  <c:v>3.7308673199731857</c:v>
                </c:pt>
                <c:pt idx="11">
                  <c:v>4.114819603273645</c:v>
                </c:pt>
                <c:pt idx="12">
                  <c:v>7.6871001510880888</c:v>
                </c:pt>
                <c:pt idx="13">
                  <c:v>12.488308129832149</c:v>
                </c:pt>
                <c:pt idx="14">
                  <c:v>5.503796273842454</c:v>
                </c:pt>
                <c:pt idx="15">
                  <c:v>13.751652659266256</c:v>
                </c:pt>
                <c:pt idx="16">
                  <c:v>14.724819266120903</c:v>
                </c:pt>
                <c:pt idx="17">
                  <c:v>11.951344276894815</c:v>
                </c:pt>
                <c:pt idx="18">
                  <c:v>8.2918977568624541</c:v>
                </c:pt>
                <c:pt idx="19">
                  <c:v>13.527445844374597</c:v>
                </c:pt>
                <c:pt idx="20">
                  <c:v>10.207804734818637</c:v>
                </c:pt>
                <c:pt idx="21">
                  <c:v>11.098607501480728</c:v>
                </c:pt>
                <c:pt idx="22">
                  <c:v>17.567552276887</c:v>
                </c:pt>
                <c:pt idx="23">
                  <c:v>9.4521383289247751</c:v>
                </c:pt>
                <c:pt idx="24">
                  <c:v>16.678979591233656</c:v>
                </c:pt>
                <c:pt idx="25">
                  <c:v>11.760941561078653</c:v>
                </c:pt>
                <c:pt idx="26">
                  <c:v>9.6537551144137979</c:v>
                </c:pt>
                <c:pt idx="27">
                  <c:v>16.213876733672805</c:v>
                </c:pt>
                <c:pt idx="28">
                  <c:v>11.974234439549036</c:v>
                </c:pt>
                <c:pt idx="29">
                  <c:v>13.072831279714592</c:v>
                </c:pt>
                <c:pt idx="30">
                  <c:v>12.760110621456988</c:v>
                </c:pt>
                <c:pt idx="31">
                  <c:v>4.9243808462051675</c:v>
                </c:pt>
                <c:pt idx="32">
                  <c:v>-0.98035161499865353</c:v>
                </c:pt>
                <c:pt idx="33">
                  <c:v>14.939487300580367</c:v>
                </c:pt>
              </c:numCache>
            </c:numRef>
          </c:val>
          <c:smooth val="0"/>
          <c:extLst>
            <c:ext xmlns:c16="http://schemas.microsoft.com/office/drawing/2014/chart" uri="{C3380CC4-5D6E-409C-BE32-E72D297353CC}">
              <c16:uniqueId val="{00000015-A303-418D-BCC4-2D342BE292DE}"/>
            </c:ext>
          </c:extLst>
        </c:ser>
        <c:ser>
          <c:idx val="6"/>
          <c:order val="22"/>
          <c:tx>
            <c:strRef>
              <c:f>'Placebo Lags Figure'!$AN$6</c:f>
              <c:strCache>
                <c:ptCount val="1"/>
                <c:pt idx="0">
                  <c:v>MI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A303-418D-BCC4-2D342BE292DE}"/>
            </c:ext>
          </c:extLst>
        </c:ser>
        <c:ser>
          <c:idx val="7"/>
          <c:order val="23"/>
          <c:tx>
            <c:strRef>
              <c:f>'Placebo Lags Figure'!$AO$6</c:f>
              <c:strCache>
                <c:ptCount val="1"/>
                <c:pt idx="0">
                  <c:v>MN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Figure'!$AO$7:$AO$40</c:f>
              <c:numCache>
                <c:formatCode>_(* #,##0.00_);_(* \(#,##0.00\);_(* "-"??_);_(@_)</c:formatCode>
                <c:ptCount val="34"/>
                <c:pt idx="0">
                  <c:v>4.9723298616299871</c:v>
                </c:pt>
                <c:pt idx="1">
                  <c:v>0.10661906202358296</c:v>
                </c:pt>
                <c:pt idx="2">
                  <c:v>-9.2601676442427561</c:v>
                </c:pt>
                <c:pt idx="3">
                  <c:v>6.2632384469907265</c:v>
                </c:pt>
                <c:pt idx="4">
                  <c:v>6.550970738317119</c:v>
                </c:pt>
                <c:pt idx="5">
                  <c:v>8.2629612734308466</c:v>
                </c:pt>
                <c:pt idx="6">
                  <c:v>4.2946271605615038</c:v>
                </c:pt>
                <c:pt idx="7">
                  <c:v>-6.3749334913154598</c:v>
                </c:pt>
                <c:pt idx="8">
                  <c:v>5.5719983720337041</c:v>
                </c:pt>
                <c:pt idx="9">
                  <c:v>10.602580914564896</c:v>
                </c:pt>
                <c:pt idx="10">
                  <c:v>-6.0101706367277075</c:v>
                </c:pt>
                <c:pt idx="11">
                  <c:v>-4.7527046262985095</c:v>
                </c:pt>
                <c:pt idx="12">
                  <c:v>-6.3369525378220715</c:v>
                </c:pt>
                <c:pt idx="13">
                  <c:v>-6.6376169343129732</c:v>
                </c:pt>
                <c:pt idx="14">
                  <c:v>0.69073189479240682</c:v>
                </c:pt>
                <c:pt idx="15">
                  <c:v>3.0401590720430249</c:v>
                </c:pt>
                <c:pt idx="16">
                  <c:v>-9.1898928076261654</c:v>
                </c:pt>
                <c:pt idx="17">
                  <c:v>4.2351307456556242</c:v>
                </c:pt>
                <c:pt idx="18">
                  <c:v>-9.8079390227212571</c:v>
                </c:pt>
                <c:pt idx="19">
                  <c:v>5.2468672038230579</c:v>
                </c:pt>
                <c:pt idx="20">
                  <c:v>1.4563414652002393</c:v>
                </c:pt>
                <c:pt idx="21">
                  <c:v>-2.411426066828426</c:v>
                </c:pt>
                <c:pt idx="22">
                  <c:v>4.9839095481729601</c:v>
                </c:pt>
                <c:pt idx="23">
                  <c:v>4.8642041292623617</c:v>
                </c:pt>
                <c:pt idx="24">
                  <c:v>6.3786237660679035</c:v>
                </c:pt>
                <c:pt idx="25">
                  <c:v>0.72589512001286494</c:v>
                </c:pt>
                <c:pt idx="26">
                  <c:v>2.6237739803036675</c:v>
                </c:pt>
                <c:pt idx="27">
                  <c:v>11.779557098634541</c:v>
                </c:pt>
                <c:pt idx="28">
                  <c:v>-0.59799208429467399</c:v>
                </c:pt>
                <c:pt idx="29">
                  <c:v>3.2677080525900237</c:v>
                </c:pt>
                <c:pt idx="30">
                  <c:v>8.0754698501550592</c:v>
                </c:pt>
                <c:pt idx="31">
                  <c:v>10.275976819684729</c:v>
                </c:pt>
                <c:pt idx="32">
                  <c:v>14.056672625883948</c:v>
                </c:pt>
                <c:pt idx="33">
                  <c:v>6.3158267948892899</c:v>
                </c:pt>
              </c:numCache>
            </c:numRef>
          </c:val>
          <c:smooth val="0"/>
          <c:extLst>
            <c:ext xmlns:c16="http://schemas.microsoft.com/office/drawing/2014/chart" uri="{C3380CC4-5D6E-409C-BE32-E72D297353CC}">
              <c16:uniqueId val="{00000017-A303-418D-BCC4-2D342BE292DE}"/>
            </c:ext>
          </c:extLst>
        </c:ser>
        <c:ser>
          <c:idx val="3"/>
          <c:order val="24"/>
          <c:tx>
            <c:strRef>
              <c:f>'Placebo Lags Figure'!$AP$6</c:f>
              <c:strCache>
                <c:ptCount val="1"/>
                <c:pt idx="0">
                  <c:v>MS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A303-418D-BCC4-2D342BE292DE}"/>
            </c:ext>
          </c:extLst>
        </c:ser>
        <c:ser>
          <c:idx val="5"/>
          <c:order val="25"/>
          <c:tx>
            <c:strRef>
              <c:f>'Placebo Lags Figure'!$AQ$6</c:f>
              <c:strCache>
                <c:ptCount val="1"/>
                <c:pt idx="0">
                  <c:v>MO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Figure'!$AQ$7:$AQ$40</c:f>
              <c:numCache>
                <c:formatCode>_(* #,##0.00_);_(* \(#,##0.00\);_(* "-"??_);_(@_)</c:formatCode>
                <c:ptCount val="34"/>
                <c:pt idx="0">
                  <c:v>20.682678950834088</c:v>
                </c:pt>
                <c:pt idx="1">
                  <c:v>3.8472871892736293</c:v>
                </c:pt>
                <c:pt idx="2">
                  <c:v>19.74853512365371</c:v>
                </c:pt>
                <c:pt idx="3">
                  <c:v>15.501691450481303</c:v>
                </c:pt>
                <c:pt idx="4">
                  <c:v>2.0960405890946276</c:v>
                </c:pt>
                <c:pt idx="5">
                  <c:v>-2.2090987386036431</c:v>
                </c:pt>
                <c:pt idx="6">
                  <c:v>-5.7986781030194834</c:v>
                </c:pt>
                <c:pt idx="7">
                  <c:v>-6.7955056692881044</c:v>
                </c:pt>
                <c:pt idx="8">
                  <c:v>0.66464656356401974</c:v>
                </c:pt>
                <c:pt idx="9">
                  <c:v>1.0630341193973436</c:v>
                </c:pt>
                <c:pt idx="10">
                  <c:v>-4.5271658564161044</c:v>
                </c:pt>
                <c:pt idx="11">
                  <c:v>-8.9798431872623041</c:v>
                </c:pt>
                <c:pt idx="12">
                  <c:v>-23.195738322101533</c:v>
                </c:pt>
                <c:pt idx="13">
                  <c:v>-11.415310837037396</c:v>
                </c:pt>
                <c:pt idx="14">
                  <c:v>-17.16641963867005</c:v>
                </c:pt>
                <c:pt idx="15">
                  <c:v>-3.8463736018456984</c:v>
                </c:pt>
                <c:pt idx="16">
                  <c:v>2.5135648229479557</c:v>
                </c:pt>
                <c:pt idx="17">
                  <c:v>9.8014998002327047</c:v>
                </c:pt>
                <c:pt idx="18">
                  <c:v>1.6542088587812032</c:v>
                </c:pt>
                <c:pt idx="19">
                  <c:v>-1.8980803133672453</c:v>
                </c:pt>
                <c:pt idx="20">
                  <c:v>-0.96074279554159148</c:v>
                </c:pt>
                <c:pt idx="21">
                  <c:v>-1.1293026318526245</c:v>
                </c:pt>
                <c:pt idx="22">
                  <c:v>-2.500954678907874</c:v>
                </c:pt>
                <c:pt idx="23">
                  <c:v>-3.0489568416669499</c:v>
                </c:pt>
                <c:pt idx="24">
                  <c:v>3.0991518542577978</c:v>
                </c:pt>
                <c:pt idx="25">
                  <c:v>4.1229154703614768</c:v>
                </c:pt>
                <c:pt idx="26">
                  <c:v>-3.1652709822083125</c:v>
                </c:pt>
                <c:pt idx="27">
                  <c:v>-4.7657126742706168</c:v>
                </c:pt>
                <c:pt idx="28">
                  <c:v>-9.866909749689512</c:v>
                </c:pt>
                <c:pt idx="29">
                  <c:v>-9.7304691735189408</c:v>
                </c:pt>
                <c:pt idx="30">
                  <c:v>-6.0047345868952107</c:v>
                </c:pt>
                <c:pt idx="31">
                  <c:v>-0.90800972429860849</c:v>
                </c:pt>
                <c:pt idx="32">
                  <c:v>8.5786587078473531</c:v>
                </c:pt>
                <c:pt idx="33">
                  <c:v>3.8892312659299932</c:v>
                </c:pt>
              </c:numCache>
            </c:numRef>
          </c:val>
          <c:smooth val="0"/>
          <c:extLst>
            <c:ext xmlns:c16="http://schemas.microsoft.com/office/drawing/2014/chart" uri="{C3380CC4-5D6E-409C-BE32-E72D297353CC}">
              <c16:uniqueId val="{00000019-A303-418D-BCC4-2D342BE292DE}"/>
            </c:ext>
          </c:extLst>
        </c:ser>
        <c:ser>
          <c:idx val="1"/>
          <c:order val="26"/>
          <c:tx>
            <c:strRef>
              <c:f>'Placebo Lags Figure'!$AR$6</c:f>
              <c:strCache>
                <c:ptCount val="1"/>
                <c:pt idx="0">
                  <c:v>MT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A303-418D-BCC4-2D342BE292DE}"/>
            </c:ext>
          </c:extLst>
        </c:ser>
        <c:ser>
          <c:idx val="2"/>
          <c:order val="27"/>
          <c:tx>
            <c:strRef>
              <c:f>'Placebo Lags Figure'!$AS$6</c:f>
              <c:strCache>
                <c:ptCount val="1"/>
                <c:pt idx="0">
                  <c:v>NE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Figure'!$AS$7:$AS$40</c:f>
              <c:numCache>
                <c:formatCode>_(* #,##0.00_);_(* \(#,##0.00\);_(* "-"??_);_(@_)</c:formatCode>
                <c:ptCount val="34"/>
                <c:pt idx="0">
                  <c:v>17.357049728161655</c:v>
                </c:pt>
                <c:pt idx="1">
                  <c:v>17.128293620771728</c:v>
                </c:pt>
                <c:pt idx="2">
                  <c:v>17.475511413067579</c:v>
                </c:pt>
                <c:pt idx="3">
                  <c:v>15.8590901264688</c:v>
                </c:pt>
                <c:pt idx="4">
                  <c:v>2.6472225727047771</c:v>
                </c:pt>
                <c:pt idx="5">
                  <c:v>5.0644975999603048</c:v>
                </c:pt>
                <c:pt idx="6">
                  <c:v>-4.7255180106731132</c:v>
                </c:pt>
                <c:pt idx="7">
                  <c:v>0.18737591744866222</c:v>
                </c:pt>
                <c:pt idx="8">
                  <c:v>9.4631286629009992</c:v>
                </c:pt>
                <c:pt idx="9">
                  <c:v>-5.4361730690288823</c:v>
                </c:pt>
                <c:pt idx="10">
                  <c:v>12.447566405171528</c:v>
                </c:pt>
                <c:pt idx="11">
                  <c:v>2.2687127056997269</c:v>
                </c:pt>
                <c:pt idx="12">
                  <c:v>-0.27645177169688395</c:v>
                </c:pt>
                <c:pt idx="13">
                  <c:v>8.921358130464796</c:v>
                </c:pt>
                <c:pt idx="14">
                  <c:v>0.88846803691922105</c:v>
                </c:pt>
                <c:pt idx="15">
                  <c:v>-5.9630492614815012</c:v>
                </c:pt>
                <c:pt idx="16">
                  <c:v>-10.037285392172635</c:v>
                </c:pt>
                <c:pt idx="17">
                  <c:v>-15.488216376979835</c:v>
                </c:pt>
                <c:pt idx="18">
                  <c:v>-0.15259882957252557</c:v>
                </c:pt>
                <c:pt idx="19">
                  <c:v>2.6502489163249265</c:v>
                </c:pt>
                <c:pt idx="20">
                  <c:v>-4.3574950723268557</c:v>
                </c:pt>
                <c:pt idx="21">
                  <c:v>-6.9621278271370102</c:v>
                </c:pt>
                <c:pt idx="22">
                  <c:v>-1.2125243529226282</c:v>
                </c:pt>
                <c:pt idx="23">
                  <c:v>-2.7047046842199052</c:v>
                </c:pt>
                <c:pt idx="24">
                  <c:v>0.36853666074421199</c:v>
                </c:pt>
                <c:pt idx="25">
                  <c:v>-6.3621300796512514</c:v>
                </c:pt>
                <c:pt idx="26">
                  <c:v>2.0666011550929397</c:v>
                </c:pt>
                <c:pt idx="27">
                  <c:v>-8.7732660176698118</c:v>
                </c:pt>
                <c:pt idx="28">
                  <c:v>3.8828666220069863</c:v>
                </c:pt>
                <c:pt idx="29">
                  <c:v>2.8905160434078425</c:v>
                </c:pt>
                <c:pt idx="30">
                  <c:v>-14.906044270901475</c:v>
                </c:pt>
                <c:pt idx="31">
                  <c:v>-8.2882488641189411</c:v>
                </c:pt>
                <c:pt idx="32">
                  <c:v>-13.631070032715797</c:v>
                </c:pt>
                <c:pt idx="33">
                  <c:v>-9.6409758043591864</c:v>
                </c:pt>
              </c:numCache>
            </c:numRef>
          </c:val>
          <c:smooth val="0"/>
          <c:extLst>
            <c:ext xmlns:c16="http://schemas.microsoft.com/office/drawing/2014/chart" uri="{C3380CC4-5D6E-409C-BE32-E72D297353CC}">
              <c16:uniqueId val="{0000001B-A303-418D-BCC4-2D342BE292DE}"/>
            </c:ext>
          </c:extLst>
        </c:ser>
        <c:ser>
          <c:idx val="28"/>
          <c:order val="28"/>
          <c:tx>
            <c:strRef>
              <c:f>'Placebo Lags Figure'!$AT$6</c:f>
              <c:strCache>
                <c:ptCount val="1"/>
                <c:pt idx="0">
                  <c:v>NV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A303-418D-BCC4-2D342BE292DE}"/>
            </c:ext>
          </c:extLst>
        </c:ser>
        <c:ser>
          <c:idx val="29"/>
          <c:order val="29"/>
          <c:tx>
            <c:strRef>
              <c:f>'Placebo Lags Figure'!$AU$6</c:f>
              <c:strCache>
                <c:ptCount val="1"/>
                <c:pt idx="0">
                  <c:v>NH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A303-418D-BCC4-2D342BE292DE}"/>
            </c:ext>
          </c:extLst>
        </c:ser>
        <c:ser>
          <c:idx val="30"/>
          <c:order val="30"/>
          <c:tx>
            <c:strRef>
              <c:f>'Placebo Lags Figure'!$AV$6</c:f>
              <c:strCache>
                <c:ptCount val="1"/>
                <c:pt idx="0">
                  <c:v>NJ</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A303-418D-BCC4-2D342BE292DE}"/>
            </c:ext>
          </c:extLst>
        </c:ser>
        <c:ser>
          <c:idx val="31"/>
          <c:order val="31"/>
          <c:tx>
            <c:strRef>
              <c:f>'Placebo Lags Figure'!$AW$6</c:f>
              <c:strCache>
                <c:ptCount val="1"/>
                <c:pt idx="0">
                  <c:v>NM</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A303-418D-BCC4-2D342BE292DE}"/>
            </c:ext>
          </c:extLst>
        </c:ser>
        <c:ser>
          <c:idx val="32"/>
          <c:order val="32"/>
          <c:tx>
            <c:strRef>
              <c:f>'Placebo Lags Figure'!$AX$6</c:f>
              <c:strCache>
                <c:ptCount val="1"/>
                <c:pt idx="0">
                  <c:v>NY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A303-418D-BCC4-2D342BE292DE}"/>
            </c:ext>
          </c:extLst>
        </c:ser>
        <c:ser>
          <c:idx val="33"/>
          <c:order val="33"/>
          <c:tx>
            <c:strRef>
              <c:f>'Placebo Lags Figure'!$AY$6</c:f>
              <c:strCache>
                <c:ptCount val="1"/>
                <c:pt idx="0">
                  <c:v>NC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A303-418D-BCC4-2D342BE292DE}"/>
            </c:ext>
          </c:extLst>
        </c:ser>
        <c:ser>
          <c:idx val="34"/>
          <c:order val="34"/>
          <c:tx>
            <c:strRef>
              <c:f>'Placebo Lags Figure'!$AZ$6</c:f>
              <c:strCache>
                <c:ptCount val="1"/>
                <c:pt idx="0">
                  <c:v>ND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Figure'!$AZ$7:$AZ$40</c:f>
              <c:numCache>
                <c:formatCode>_(* #,##0.00_);_(* \(#,##0.00\);_(* "-"??_);_(@_)</c:formatCode>
                <c:ptCount val="34"/>
                <c:pt idx="0">
                  <c:v>-35.839297197526321</c:v>
                </c:pt>
                <c:pt idx="1">
                  <c:v>-12.336998224782292</c:v>
                </c:pt>
                <c:pt idx="2">
                  <c:v>23.848233468015678</c:v>
                </c:pt>
                <c:pt idx="3">
                  <c:v>19.023944332730025</c:v>
                </c:pt>
                <c:pt idx="4">
                  <c:v>19.187944417353719</c:v>
                </c:pt>
                <c:pt idx="5">
                  <c:v>2.2105723473941907</c:v>
                </c:pt>
                <c:pt idx="6">
                  <c:v>16.89498640189413</c:v>
                </c:pt>
                <c:pt idx="7">
                  <c:v>32.489457225892693</c:v>
                </c:pt>
                <c:pt idx="8">
                  <c:v>-10.207287232333329</c:v>
                </c:pt>
                <c:pt idx="9">
                  <c:v>11.068877938669175</c:v>
                </c:pt>
                <c:pt idx="10">
                  <c:v>19.025846995646134</c:v>
                </c:pt>
                <c:pt idx="11">
                  <c:v>6.9845032157900278</c:v>
                </c:pt>
                <c:pt idx="12">
                  <c:v>6.1281161833903752</c:v>
                </c:pt>
                <c:pt idx="13">
                  <c:v>24.695627871551551</c:v>
                </c:pt>
                <c:pt idx="14">
                  <c:v>-13.220634173194412</c:v>
                </c:pt>
                <c:pt idx="15">
                  <c:v>-5.153166512172902</c:v>
                </c:pt>
                <c:pt idx="16">
                  <c:v>2.3658403733861633</c:v>
                </c:pt>
                <c:pt idx="17">
                  <c:v>-8.7279468061751686</c:v>
                </c:pt>
                <c:pt idx="18">
                  <c:v>4.9371642489859369</c:v>
                </c:pt>
                <c:pt idx="19">
                  <c:v>-5.3942435442877468</c:v>
                </c:pt>
                <c:pt idx="20">
                  <c:v>-2.0308532384660793</c:v>
                </c:pt>
                <c:pt idx="21">
                  <c:v>-11.230805284867529</c:v>
                </c:pt>
                <c:pt idx="22">
                  <c:v>-2.7922492336074356</c:v>
                </c:pt>
                <c:pt idx="23">
                  <c:v>-19.428962332312949</c:v>
                </c:pt>
                <c:pt idx="24">
                  <c:v>-0.95316107717735576</c:v>
                </c:pt>
                <c:pt idx="25">
                  <c:v>-17.53328979248181</c:v>
                </c:pt>
                <c:pt idx="26">
                  <c:v>-22.020687538315542</c:v>
                </c:pt>
                <c:pt idx="27">
                  <c:v>-33.129894291050732</c:v>
                </c:pt>
                <c:pt idx="28">
                  <c:v>-30.046441679587588</c:v>
                </c:pt>
                <c:pt idx="29">
                  <c:v>-53.079693316249177</c:v>
                </c:pt>
                <c:pt idx="30">
                  <c:v>-70.899644924793392</c:v>
                </c:pt>
                <c:pt idx="31">
                  <c:v>-57.409779401496053</c:v>
                </c:pt>
                <c:pt idx="32">
                  <c:v>-41.903145756805316</c:v>
                </c:pt>
                <c:pt idx="33">
                  <c:v>-29.091390388202854</c:v>
                </c:pt>
              </c:numCache>
            </c:numRef>
          </c:val>
          <c:smooth val="0"/>
          <c:extLst>
            <c:ext xmlns:c16="http://schemas.microsoft.com/office/drawing/2014/chart" uri="{C3380CC4-5D6E-409C-BE32-E72D297353CC}">
              <c16:uniqueId val="{00000022-A303-418D-BCC4-2D342BE292DE}"/>
            </c:ext>
          </c:extLst>
        </c:ser>
        <c:ser>
          <c:idx val="35"/>
          <c:order val="35"/>
          <c:tx>
            <c:strRef>
              <c:f>'Placebo Lags Figure'!$BA$6</c:f>
              <c:strCache>
                <c:ptCount val="1"/>
                <c:pt idx="0">
                  <c:v>OH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A303-418D-BCC4-2D342BE292DE}"/>
            </c:ext>
          </c:extLst>
        </c:ser>
        <c:ser>
          <c:idx val="36"/>
          <c:order val="36"/>
          <c:tx>
            <c:strRef>
              <c:f>'Placebo Lags Figure'!$BB$6</c:f>
              <c:strCache>
                <c:ptCount val="1"/>
                <c:pt idx="0">
                  <c:v>OK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A303-418D-BCC4-2D342BE292DE}"/>
            </c:ext>
          </c:extLst>
        </c:ser>
        <c:ser>
          <c:idx val="37"/>
          <c:order val="37"/>
          <c:tx>
            <c:strRef>
              <c:f>'Placebo Lags Figure'!$BC$6</c:f>
              <c:strCache>
                <c:ptCount val="1"/>
                <c:pt idx="0">
                  <c:v>OR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A303-418D-BCC4-2D342BE292DE}"/>
            </c:ext>
          </c:extLst>
        </c:ser>
        <c:ser>
          <c:idx val="38"/>
          <c:order val="38"/>
          <c:tx>
            <c:strRef>
              <c:f>'Placebo Lags Figure'!$BD$6</c:f>
              <c:strCache>
                <c:ptCount val="1"/>
                <c:pt idx="0">
                  <c:v>PA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A303-418D-BCC4-2D342BE292DE}"/>
            </c:ext>
          </c:extLst>
        </c:ser>
        <c:ser>
          <c:idx val="39"/>
          <c:order val="39"/>
          <c:tx>
            <c:strRef>
              <c:f>'Placebo Lags Figure'!$BE$6</c:f>
              <c:strCache>
                <c:ptCount val="1"/>
                <c:pt idx="0">
                  <c:v>RI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A303-418D-BCC4-2D342BE292DE}"/>
            </c:ext>
          </c:extLst>
        </c:ser>
        <c:ser>
          <c:idx val="40"/>
          <c:order val="40"/>
          <c:tx>
            <c:strRef>
              <c:f>'Placebo Lags Figure'!$BF$6</c:f>
              <c:strCache>
                <c:ptCount val="1"/>
                <c:pt idx="0">
                  <c:v>SC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Figure'!$BF$7:$BF$40</c:f>
              <c:numCache>
                <c:formatCode>_(* #,##0.00_);_(* \(#,##0.00\);_(* "-"??_);_(@_)</c:formatCode>
                <c:ptCount val="34"/>
                <c:pt idx="0">
                  <c:v>-2.3956433778948849</c:v>
                </c:pt>
                <c:pt idx="1">
                  <c:v>-27.750831577577628</c:v>
                </c:pt>
                <c:pt idx="2">
                  <c:v>-18.131098840967752</c:v>
                </c:pt>
                <c:pt idx="3">
                  <c:v>-42.228155507473275</c:v>
                </c:pt>
                <c:pt idx="4">
                  <c:v>-45.034848881186917</c:v>
                </c:pt>
                <c:pt idx="5">
                  <c:v>-36.97258944157511</c:v>
                </c:pt>
                <c:pt idx="6">
                  <c:v>-4.6957079575804528</c:v>
                </c:pt>
                <c:pt idx="7">
                  <c:v>13.839678103977349</c:v>
                </c:pt>
                <c:pt idx="8">
                  <c:v>-13.744741409027483</c:v>
                </c:pt>
                <c:pt idx="9">
                  <c:v>14.599256246583536</c:v>
                </c:pt>
                <c:pt idx="10">
                  <c:v>13.668832252733409</c:v>
                </c:pt>
                <c:pt idx="11">
                  <c:v>10.609828677843325</c:v>
                </c:pt>
                <c:pt idx="12">
                  <c:v>22.6417432713788</c:v>
                </c:pt>
                <c:pt idx="13">
                  <c:v>9.4480838015442714</c:v>
                </c:pt>
                <c:pt idx="14">
                  <c:v>-12.862254152423702</c:v>
                </c:pt>
                <c:pt idx="15">
                  <c:v>-7.7276636147871614</c:v>
                </c:pt>
                <c:pt idx="16">
                  <c:v>-9.1459978648344986</c:v>
                </c:pt>
                <c:pt idx="17">
                  <c:v>-11.885866115335375</c:v>
                </c:pt>
                <c:pt idx="18">
                  <c:v>-34.205339034087956</c:v>
                </c:pt>
                <c:pt idx="19">
                  <c:v>-74.0492541808635</c:v>
                </c:pt>
                <c:pt idx="20">
                  <c:v>-47.253004595404491</c:v>
                </c:pt>
                <c:pt idx="21">
                  <c:v>-34.667813451960683</c:v>
                </c:pt>
                <c:pt idx="22">
                  <c:v>-33.568972867215052</c:v>
                </c:pt>
                <c:pt idx="23">
                  <c:v>-48.309182602679357</c:v>
                </c:pt>
                <c:pt idx="24">
                  <c:v>-35.129713069181889</c:v>
                </c:pt>
                <c:pt idx="25">
                  <c:v>-50.085873226635158</c:v>
                </c:pt>
                <c:pt idx="26">
                  <c:v>-40.939314203569666</c:v>
                </c:pt>
                <c:pt idx="27">
                  <c:v>-31.111168937059119</c:v>
                </c:pt>
                <c:pt idx="28">
                  <c:v>-22.832389731775038</c:v>
                </c:pt>
                <c:pt idx="29">
                  <c:v>-12.778426025761291</c:v>
                </c:pt>
                <c:pt idx="30">
                  <c:v>-28.98049569921568</c:v>
                </c:pt>
                <c:pt idx="31">
                  <c:v>-25.143956008832902</c:v>
                </c:pt>
                <c:pt idx="32">
                  <c:v>-19.472548956400715</c:v>
                </c:pt>
                <c:pt idx="33">
                  <c:v>-16.339270587195642</c:v>
                </c:pt>
              </c:numCache>
            </c:numRef>
          </c:val>
          <c:smooth val="0"/>
          <c:extLst>
            <c:ext xmlns:c16="http://schemas.microsoft.com/office/drawing/2014/chart" uri="{C3380CC4-5D6E-409C-BE32-E72D297353CC}">
              <c16:uniqueId val="{00000028-A303-418D-BCC4-2D342BE292DE}"/>
            </c:ext>
          </c:extLst>
        </c:ser>
        <c:ser>
          <c:idx val="41"/>
          <c:order val="41"/>
          <c:tx>
            <c:strRef>
              <c:f>'Placebo Lags Figure'!$BG$6</c:f>
              <c:strCache>
                <c:ptCount val="1"/>
                <c:pt idx="0">
                  <c:v>SD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Figure'!$BG$7:$BG$40</c:f>
              <c:numCache>
                <c:formatCode>_(* #,##0.00_);_(* \(#,##0.00\);_(* "-"??_);_(@_)</c:formatCode>
                <c:ptCount val="34"/>
                <c:pt idx="0">
                  <c:v>3.266311296101776</c:v>
                </c:pt>
                <c:pt idx="1">
                  <c:v>-3.4199604215245927</c:v>
                </c:pt>
                <c:pt idx="2">
                  <c:v>3.3197441098309355</c:v>
                </c:pt>
                <c:pt idx="3">
                  <c:v>-9.2395248429966159</c:v>
                </c:pt>
                <c:pt idx="4">
                  <c:v>24.05823215667624</c:v>
                </c:pt>
                <c:pt idx="5">
                  <c:v>20.799681806238368</c:v>
                </c:pt>
                <c:pt idx="6">
                  <c:v>12.577129382407293</c:v>
                </c:pt>
                <c:pt idx="7">
                  <c:v>-19.580700609367341</c:v>
                </c:pt>
                <c:pt idx="8">
                  <c:v>5.8522427934804</c:v>
                </c:pt>
                <c:pt idx="9">
                  <c:v>-6.5669787545630243</c:v>
                </c:pt>
                <c:pt idx="10">
                  <c:v>-9.0934154286514968</c:v>
                </c:pt>
                <c:pt idx="11">
                  <c:v>21.832900529261678</c:v>
                </c:pt>
                <c:pt idx="12">
                  <c:v>-10.295471838617232</c:v>
                </c:pt>
                <c:pt idx="13">
                  <c:v>-5.7552001635485794</c:v>
                </c:pt>
                <c:pt idx="14">
                  <c:v>5.9805297496495768</c:v>
                </c:pt>
                <c:pt idx="15">
                  <c:v>8.1004045568988658</c:v>
                </c:pt>
                <c:pt idx="16">
                  <c:v>-6.9217271629895549</c:v>
                </c:pt>
                <c:pt idx="17">
                  <c:v>-1.1718570931407157</c:v>
                </c:pt>
                <c:pt idx="18">
                  <c:v>0.73938974765042076</c:v>
                </c:pt>
                <c:pt idx="19">
                  <c:v>-7.2869788709795102</c:v>
                </c:pt>
                <c:pt idx="20">
                  <c:v>-30.073450034251437</c:v>
                </c:pt>
                <c:pt idx="21">
                  <c:v>-25.306309908046387</c:v>
                </c:pt>
                <c:pt idx="22">
                  <c:v>-13.896026757720392</c:v>
                </c:pt>
                <c:pt idx="23">
                  <c:v>-12.170004993095063</c:v>
                </c:pt>
                <c:pt idx="24">
                  <c:v>-21.185605874052271</c:v>
                </c:pt>
                <c:pt idx="25">
                  <c:v>20.768045942531899</c:v>
                </c:pt>
                <c:pt idx="26">
                  <c:v>23.310081814997829</c:v>
                </c:pt>
                <c:pt idx="27">
                  <c:v>-0.93925291366758756</c:v>
                </c:pt>
                <c:pt idx="28">
                  <c:v>7.8518605732824653</c:v>
                </c:pt>
                <c:pt idx="29">
                  <c:v>12.661641449085437</c:v>
                </c:pt>
                <c:pt idx="30">
                  <c:v>0.9095668360714626</c:v>
                </c:pt>
                <c:pt idx="31">
                  <c:v>1.0813488415806205</c:v>
                </c:pt>
                <c:pt idx="32">
                  <c:v>-15.7236609084066</c:v>
                </c:pt>
                <c:pt idx="33">
                  <c:v>-3.3440605875512119</c:v>
                </c:pt>
              </c:numCache>
            </c:numRef>
          </c:val>
          <c:smooth val="0"/>
          <c:extLst>
            <c:ext xmlns:c16="http://schemas.microsoft.com/office/drawing/2014/chart" uri="{C3380CC4-5D6E-409C-BE32-E72D297353CC}">
              <c16:uniqueId val="{00000029-A303-418D-BCC4-2D342BE292DE}"/>
            </c:ext>
          </c:extLst>
        </c:ser>
        <c:ser>
          <c:idx val="42"/>
          <c:order val="42"/>
          <c:tx>
            <c:strRef>
              <c:f>'Placebo Lags Figure'!$BH$6</c:f>
              <c:strCache>
                <c:ptCount val="1"/>
                <c:pt idx="0">
                  <c:v>TN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Figure'!$BH$7:$BH$40</c:f>
              <c:numCache>
                <c:formatCode>_(* #,##0.00_);_(* \(#,##0.00\);_(* "-"??_);_(@_)</c:formatCode>
                <c:ptCount val="34"/>
                <c:pt idx="0">
                  <c:v>0.99747694548568688</c:v>
                </c:pt>
                <c:pt idx="1">
                  <c:v>-10.313324310118333</c:v>
                </c:pt>
                <c:pt idx="2">
                  <c:v>-8.0358186096418649</c:v>
                </c:pt>
                <c:pt idx="3">
                  <c:v>3.8784678508818615</c:v>
                </c:pt>
                <c:pt idx="4">
                  <c:v>-6.6384286583343055</c:v>
                </c:pt>
                <c:pt idx="5">
                  <c:v>-3.5976172512164339</c:v>
                </c:pt>
                <c:pt idx="6">
                  <c:v>-6.7321484493731987</c:v>
                </c:pt>
                <c:pt idx="7">
                  <c:v>1.1777844974858453</c:v>
                </c:pt>
                <c:pt idx="8">
                  <c:v>3.3147684916912112</c:v>
                </c:pt>
                <c:pt idx="9">
                  <c:v>-2.5810561510297703</c:v>
                </c:pt>
                <c:pt idx="10">
                  <c:v>-13.538960047299042</c:v>
                </c:pt>
                <c:pt idx="11">
                  <c:v>-10.412250958324876</c:v>
                </c:pt>
                <c:pt idx="12">
                  <c:v>-0.3065176485961274</c:v>
                </c:pt>
                <c:pt idx="13">
                  <c:v>-4.009784333902644</c:v>
                </c:pt>
                <c:pt idx="14">
                  <c:v>2.1012515389884356</c:v>
                </c:pt>
                <c:pt idx="15">
                  <c:v>0.58530252999844379</c:v>
                </c:pt>
                <c:pt idx="16">
                  <c:v>-2.8437727905838983</c:v>
                </c:pt>
                <c:pt idx="17">
                  <c:v>-7.5590237429423723</c:v>
                </c:pt>
                <c:pt idx="18">
                  <c:v>4.3321770135662518</c:v>
                </c:pt>
                <c:pt idx="19">
                  <c:v>-8.2204023783560842</c:v>
                </c:pt>
                <c:pt idx="20">
                  <c:v>7.4346035034977831</c:v>
                </c:pt>
                <c:pt idx="21">
                  <c:v>4.8162073653656989</c:v>
                </c:pt>
                <c:pt idx="22">
                  <c:v>-10.470010238350369</c:v>
                </c:pt>
                <c:pt idx="23">
                  <c:v>6.381337243510643</c:v>
                </c:pt>
                <c:pt idx="24">
                  <c:v>-1.2929133390571224</c:v>
                </c:pt>
                <c:pt idx="25">
                  <c:v>-9.5234604202687478E-2</c:v>
                </c:pt>
                <c:pt idx="26">
                  <c:v>8.4572639025282115</c:v>
                </c:pt>
                <c:pt idx="27">
                  <c:v>-0.32403735872321704</c:v>
                </c:pt>
                <c:pt idx="28">
                  <c:v>-3.0296916975203203</c:v>
                </c:pt>
                <c:pt idx="29">
                  <c:v>7.0034238888183609</c:v>
                </c:pt>
                <c:pt idx="30">
                  <c:v>0.32846969588717911</c:v>
                </c:pt>
                <c:pt idx="31">
                  <c:v>3.9927012949192431</c:v>
                </c:pt>
                <c:pt idx="32">
                  <c:v>4.5104716264177114</c:v>
                </c:pt>
                <c:pt idx="33">
                  <c:v>8.5382325778482482</c:v>
                </c:pt>
              </c:numCache>
            </c:numRef>
          </c:val>
          <c:smooth val="0"/>
          <c:extLst>
            <c:ext xmlns:c16="http://schemas.microsoft.com/office/drawing/2014/chart" uri="{C3380CC4-5D6E-409C-BE32-E72D297353CC}">
              <c16:uniqueId val="{0000002A-A303-418D-BCC4-2D342BE292DE}"/>
            </c:ext>
          </c:extLst>
        </c:ser>
        <c:ser>
          <c:idx val="43"/>
          <c:order val="43"/>
          <c:tx>
            <c:strRef>
              <c:f>'Placebo Lags Figure'!$BI$6</c:f>
              <c:strCache>
                <c:ptCount val="1"/>
                <c:pt idx="0">
                  <c:v>TX</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Figure'!$BI$7:$BI$40</c:f>
              <c:numCache>
                <c:formatCode>_(* #,##0.00_);_(* \(#,##0.00\);_(* "-"??_);_(@_)</c:formatCode>
                <c:ptCount val="34"/>
                <c:pt idx="0">
                  <c:v>-41.507923015160486</c:v>
                </c:pt>
                <c:pt idx="1">
                  <c:v>-16.166257410077378</c:v>
                </c:pt>
                <c:pt idx="2">
                  <c:v>-22.456428268924356</c:v>
                </c:pt>
                <c:pt idx="3">
                  <c:v>-19.722849174286239</c:v>
                </c:pt>
                <c:pt idx="4">
                  <c:v>10.371208190917969</c:v>
                </c:pt>
                <c:pt idx="5">
                  <c:v>15.310270100599155</c:v>
                </c:pt>
                <c:pt idx="6">
                  <c:v>7.9135243140626699</c:v>
                </c:pt>
                <c:pt idx="7">
                  <c:v>-2.7136597964272369</c:v>
                </c:pt>
                <c:pt idx="8">
                  <c:v>4.0278478081745561</c:v>
                </c:pt>
                <c:pt idx="9">
                  <c:v>11.544665539986454</c:v>
                </c:pt>
                <c:pt idx="10">
                  <c:v>7.1325171120406594</c:v>
                </c:pt>
                <c:pt idx="11">
                  <c:v>4.6197651499824133</c:v>
                </c:pt>
                <c:pt idx="12">
                  <c:v>-5.6270464483532123</c:v>
                </c:pt>
                <c:pt idx="13">
                  <c:v>4.0628319766256027</c:v>
                </c:pt>
                <c:pt idx="14">
                  <c:v>-6.2999993133416865</c:v>
                </c:pt>
                <c:pt idx="15">
                  <c:v>0.36937476011189574</c:v>
                </c:pt>
                <c:pt idx="16">
                  <c:v>-1.3224249642007635</c:v>
                </c:pt>
                <c:pt idx="17">
                  <c:v>8.0226500358548947</c:v>
                </c:pt>
                <c:pt idx="18">
                  <c:v>-2.7478031370264944</c:v>
                </c:pt>
                <c:pt idx="19">
                  <c:v>6.1435989664460067</c:v>
                </c:pt>
                <c:pt idx="20">
                  <c:v>-8.3618488133652136</c:v>
                </c:pt>
                <c:pt idx="21">
                  <c:v>-1.3078846450298443</c:v>
                </c:pt>
                <c:pt idx="22">
                  <c:v>11.030922905774787</c:v>
                </c:pt>
                <c:pt idx="23">
                  <c:v>7.2709440246399026</c:v>
                </c:pt>
                <c:pt idx="24">
                  <c:v>10.223947356280405</c:v>
                </c:pt>
                <c:pt idx="25">
                  <c:v>10.788874533318449</c:v>
                </c:pt>
                <c:pt idx="26">
                  <c:v>0.3865646931444644</c:v>
                </c:pt>
                <c:pt idx="27">
                  <c:v>0.16500284516496322</c:v>
                </c:pt>
                <c:pt idx="28">
                  <c:v>-5.6302469602087513</c:v>
                </c:pt>
                <c:pt idx="29">
                  <c:v>-10.183975064137485</c:v>
                </c:pt>
                <c:pt idx="30">
                  <c:v>-1.0821951264006202</c:v>
                </c:pt>
                <c:pt idx="31">
                  <c:v>-9.1324309323681518</c:v>
                </c:pt>
                <c:pt idx="32">
                  <c:v>-13.952381777926348</c:v>
                </c:pt>
                <c:pt idx="33">
                  <c:v>-10.436942829983309</c:v>
                </c:pt>
              </c:numCache>
            </c:numRef>
          </c:val>
          <c:smooth val="0"/>
          <c:extLst>
            <c:ext xmlns:c16="http://schemas.microsoft.com/office/drawing/2014/chart" uri="{C3380CC4-5D6E-409C-BE32-E72D297353CC}">
              <c16:uniqueId val="{0000002B-A303-418D-BCC4-2D342BE292DE}"/>
            </c:ext>
          </c:extLst>
        </c:ser>
        <c:ser>
          <c:idx val="44"/>
          <c:order val="44"/>
          <c:tx>
            <c:strRef>
              <c:f>'Placebo Lags Figure'!$BJ$6</c:f>
              <c:strCache>
                <c:ptCount val="1"/>
                <c:pt idx="0">
                  <c:v>UT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A303-418D-BCC4-2D342BE292DE}"/>
            </c:ext>
          </c:extLst>
        </c:ser>
        <c:ser>
          <c:idx val="45"/>
          <c:order val="45"/>
          <c:tx>
            <c:strRef>
              <c:f>'Placebo Lags Figure'!$BK$6</c:f>
              <c:strCache>
                <c:ptCount val="1"/>
                <c:pt idx="0">
                  <c:v>VT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A303-418D-BCC4-2D342BE292DE}"/>
            </c:ext>
          </c:extLst>
        </c:ser>
        <c:ser>
          <c:idx val="46"/>
          <c:order val="46"/>
          <c:tx>
            <c:strRef>
              <c:f>'Placebo Lags Figure'!$BL$6</c:f>
              <c:strCache>
                <c:ptCount val="1"/>
                <c:pt idx="0">
                  <c:v>VA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A303-418D-BCC4-2D342BE292DE}"/>
            </c:ext>
          </c:extLst>
        </c:ser>
        <c:ser>
          <c:idx val="47"/>
          <c:order val="47"/>
          <c:tx>
            <c:strRef>
              <c:f>'Placebo Lags Figure'!$BM$6</c:f>
              <c:strCache>
                <c:ptCount val="1"/>
                <c:pt idx="0">
                  <c:v>WA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A303-418D-BCC4-2D342BE292DE}"/>
            </c:ext>
          </c:extLst>
        </c:ser>
        <c:ser>
          <c:idx val="48"/>
          <c:order val="48"/>
          <c:tx>
            <c:strRef>
              <c:f>'Placebo Lags Figure'!$BN$6</c:f>
              <c:strCache>
                <c:ptCount val="1"/>
                <c:pt idx="0">
                  <c:v>WV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A303-418D-BCC4-2D342BE292DE}"/>
            </c:ext>
          </c:extLst>
        </c:ser>
        <c:ser>
          <c:idx val="49"/>
          <c:order val="49"/>
          <c:tx>
            <c:strRef>
              <c:f>'Placebo Lags Figure'!$BO$6</c:f>
              <c:strCache>
                <c:ptCount val="1"/>
                <c:pt idx="0">
                  <c:v>WI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Figure'!$BO$7:$BO$40</c:f>
              <c:numCache>
                <c:formatCode>_(* #,##0.00_);_(* \(#,##0.00\);_(* "-"??_);_(@_)</c:formatCode>
                <c:ptCount val="34"/>
                <c:pt idx="0">
                  <c:v>1.7613911040825769</c:v>
                </c:pt>
                <c:pt idx="1">
                  <c:v>1.8300087276656996</c:v>
                </c:pt>
                <c:pt idx="2">
                  <c:v>-5.7970019042841159</c:v>
                </c:pt>
                <c:pt idx="3">
                  <c:v>2.4858804863470141</c:v>
                </c:pt>
                <c:pt idx="4">
                  <c:v>5.4309539336827584</c:v>
                </c:pt>
                <c:pt idx="5">
                  <c:v>-2.0396339550643461</c:v>
                </c:pt>
                <c:pt idx="6">
                  <c:v>-3.7889685700065456</c:v>
                </c:pt>
                <c:pt idx="7">
                  <c:v>8.6492364061996341</c:v>
                </c:pt>
                <c:pt idx="8">
                  <c:v>14.420483239518944</c:v>
                </c:pt>
                <c:pt idx="9">
                  <c:v>5.5327309382846579</c:v>
                </c:pt>
                <c:pt idx="10">
                  <c:v>8.6196823758655228</c:v>
                </c:pt>
                <c:pt idx="11">
                  <c:v>-5.6858921197999734</c:v>
                </c:pt>
                <c:pt idx="12">
                  <c:v>-0.71884221597429132</c:v>
                </c:pt>
                <c:pt idx="13">
                  <c:v>-3.0988526305009145</c:v>
                </c:pt>
                <c:pt idx="14">
                  <c:v>2.5951842417271109</c:v>
                </c:pt>
                <c:pt idx="15">
                  <c:v>-1.3416311048786156</c:v>
                </c:pt>
                <c:pt idx="16">
                  <c:v>4.8773026719572954</c:v>
                </c:pt>
                <c:pt idx="17">
                  <c:v>-0.79802589425526094</c:v>
                </c:pt>
                <c:pt idx="18">
                  <c:v>-0.10335332234490124</c:v>
                </c:pt>
                <c:pt idx="19">
                  <c:v>1.5499819028264028</c:v>
                </c:pt>
                <c:pt idx="20">
                  <c:v>-2.3430766304954886</c:v>
                </c:pt>
                <c:pt idx="21">
                  <c:v>-5.3094122449692804</c:v>
                </c:pt>
                <c:pt idx="22">
                  <c:v>-0.30998478450783296</c:v>
                </c:pt>
                <c:pt idx="23">
                  <c:v>-0.80660731782700168</c:v>
                </c:pt>
                <c:pt idx="24">
                  <c:v>-2.8372583074087743</c:v>
                </c:pt>
                <c:pt idx="25">
                  <c:v>-3.0869880447426112</c:v>
                </c:pt>
                <c:pt idx="26">
                  <c:v>9.2437476268969476</c:v>
                </c:pt>
                <c:pt idx="27">
                  <c:v>7.8705006671953015</c:v>
                </c:pt>
                <c:pt idx="28">
                  <c:v>2.4418950488325208</c:v>
                </c:pt>
                <c:pt idx="29">
                  <c:v>5.4821830417495221</c:v>
                </c:pt>
                <c:pt idx="30">
                  <c:v>9.8396867542760447</c:v>
                </c:pt>
                <c:pt idx="31">
                  <c:v>11.318009455862921</c:v>
                </c:pt>
                <c:pt idx="32">
                  <c:v>16.558911738684401</c:v>
                </c:pt>
                <c:pt idx="33">
                  <c:v>3.7015602174506057</c:v>
                </c:pt>
              </c:numCache>
            </c:numRef>
          </c:val>
          <c:smooth val="0"/>
          <c:extLst>
            <c:ext xmlns:c16="http://schemas.microsoft.com/office/drawing/2014/chart" uri="{C3380CC4-5D6E-409C-BE32-E72D297353CC}">
              <c16:uniqueId val="{00000031-A303-418D-BCC4-2D342BE292DE}"/>
            </c:ext>
          </c:extLst>
        </c:ser>
        <c:ser>
          <c:idx val="50"/>
          <c:order val="50"/>
          <c:tx>
            <c:strRef>
              <c:f>'Placebo Lags Figure'!$BP$6</c:f>
              <c:strCache>
                <c:ptCount val="1"/>
                <c:pt idx="0">
                  <c:v>WY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A303-418D-BCC4-2D342BE292DE}"/>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Lags Figure'!$S$6</c:f>
              <c:strCache>
                <c:ptCount val="1"/>
                <c:pt idx="0">
                  <c:v>AL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3FBE-44FE-AF4D-9822AC1A0B94}"/>
            </c:ext>
          </c:extLst>
        </c:ser>
        <c:ser>
          <c:idx val="16"/>
          <c:order val="1"/>
          <c:tx>
            <c:strRef>
              <c:f>'Placebo Lags Figure'!$T$6</c:f>
              <c:strCache>
                <c:ptCount val="1"/>
                <c:pt idx="0">
                  <c:v>AK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3FBE-44FE-AF4D-9822AC1A0B94}"/>
            </c:ext>
          </c:extLst>
        </c:ser>
        <c:ser>
          <c:idx val="17"/>
          <c:order val="2"/>
          <c:tx>
            <c:strRef>
              <c:f>'Placebo Lags Figure'!$U$6</c:f>
              <c:strCache>
                <c:ptCount val="1"/>
                <c:pt idx="0">
                  <c:v>AZ</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Figure'!$U$7:$U$40</c:f>
              <c:numCache>
                <c:formatCode>_(* #,##0.00_);_(* \(#,##0.00\);_(* "-"??_);_(@_)</c:formatCode>
                <c:ptCount val="34"/>
                <c:pt idx="0">
                  <c:v>13.035055417276453</c:v>
                </c:pt>
                <c:pt idx="1">
                  <c:v>18.342212570132688</c:v>
                </c:pt>
                <c:pt idx="2">
                  <c:v>-0.77473316650866764</c:v>
                </c:pt>
                <c:pt idx="3">
                  <c:v>-12.487133062677458</c:v>
                </c:pt>
                <c:pt idx="4">
                  <c:v>-21.686239051632583</c:v>
                </c:pt>
                <c:pt idx="5">
                  <c:v>-13.082832083455287</c:v>
                </c:pt>
                <c:pt idx="6">
                  <c:v>-2.5542808543832507</c:v>
                </c:pt>
                <c:pt idx="7">
                  <c:v>13.754714018432423</c:v>
                </c:pt>
                <c:pt idx="8">
                  <c:v>-0.74771116942429217</c:v>
                </c:pt>
                <c:pt idx="9">
                  <c:v>-3.4543413676146884</c:v>
                </c:pt>
                <c:pt idx="10">
                  <c:v>-9.2902894266444491E-2</c:v>
                </c:pt>
                <c:pt idx="11">
                  <c:v>-3.2738778372731758</c:v>
                </c:pt>
                <c:pt idx="12">
                  <c:v>-2.5339227249787655</c:v>
                </c:pt>
                <c:pt idx="13">
                  <c:v>-23.268445147550665</c:v>
                </c:pt>
                <c:pt idx="14">
                  <c:v>-6.3775191847526003</c:v>
                </c:pt>
                <c:pt idx="15">
                  <c:v>-12.610788871825207</c:v>
                </c:pt>
                <c:pt idx="16">
                  <c:v>-3.4224237879243447</c:v>
                </c:pt>
                <c:pt idx="17">
                  <c:v>3.3863559565361356</c:v>
                </c:pt>
                <c:pt idx="18">
                  <c:v>-3.2772152280813316</c:v>
                </c:pt>
                <c:pt idx="19">
                  <c:v>-0.93925251576365554</c:v>
                </c:pt>
                <c:pt idx="20">
                  <c:v>3.1897270673653111</c:v>
                </c:pt>
                <c:pt idx="21">
                  <c:v>7.739152351859957</c:v>
                </c:pt>
                <c:pt idx="22">
                  <c:v>15.419378541992046</c:v>
                </c:pt>
                <c:pt idx="23">
                  <c:v>-1.4025865766598145</c:v>
                </c:pt>
                <c:pt idx="24">
                  <c:v>6.4006580942077562</c:v>
                </c:pt>
                <c:pt idx="25">
                  <c:v>11.202622772543691</c:v>
                </c:pt>
                <c:pt idx="26">
                  <c:v>19.40398033184465</c:v>
                </c:pt>
                <c:pt idx="27">
                  <c:v>24.170569304260425</c:v>
                </c:pt>
                <c:pt idx="28">
                  <c:v>26.275003619957715</c:v>
                </c:pt>
                <c:pt idx="29">
                  <c:v>18.213357179774903</c:v>
                </c:pt>
                <c:pt idx="30">
                  <c:v>17.003701941575855</c:v>
                </c:pt>
                <c:pt idx="31">
                  <c:v>13.550002222473267</c:v>
                </c:pt>
                <c:pt idx="32">
                  <c:v>19.852266632369719</c:v>
                </c:pt>
                <c:pt idx="33">
                  <c:v>5.2454292926995549</c:v>
                </c:pt>
              </c:numCache>
            </c:numRef>
          </c:val>
          <c:smooth val="0"/>
          <c:extLst>
            <c:ext xmlns:c16="http://schemas.microsoft.com/office/drawing/2014/chart" uri="{C3380CC4-5D6E-409C-BE32-E72D297353CC}">
              <c16:uniqueId val="{00000002-3FBE-44FE-AF4D-9822AC1A0B94}"/>
            </c:ext>
          </c:extLst>
        </c:ser>
        <c:ser>
          <c:idx val="18"/>
          <c:order val="3"/>
          <c:tx>
            <c:strRef>
              <c:f>'Placebo Lags Figure'!$V$6</c:f>
              <c:strCache>
                <c:ptCount val="1"/>
                <c:pt idx="0">
                  <c:v>AR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Figure'!$V$7:$V$40</c:f>
              <c:numCache>
                <c:formatCode>_(* #,##0.00_);_(* \(#,##0.00\);_(* "-"??_);_(@_)</c:formatCode>
                <c:ptCount val="34"/>
                <c:pt idx="0">
                  <c:v>-6.5031626945710741</c:v>
                </c:pt>
                <c:pt idx="1">
                  <c:v>-1.468459913667175</c:v>
                </c:pt>
                <c:pt idx="2">
                  <c:v>5.0893841034849174</c:v>
                </c:pt>
                <c:pt idx="3">
                  <c:v>10.367458344262559</c:v>
                </c:pt>
                <c:pt idx="4">
                  <c:v>7.348297458520392</c:v>
                </c:pt>
                <c:pt idx="5">
                  <c:v>-2.1562534584518289</c:v>
                </c:pt>
                <c:pt idx="6">
                  <c:v>-22.563446691492572</c:v>
                </c:pt>
                <c:pt idx="7">
                  <c:v>-51.148301281500608</c:v>
                </c:pt>
                <c:pt idx="8">
                  <c:v>-10.53593496180838</c:v>
                </c:pt>
                <c:pt idx="9">
                  <c:v>-28.054304493707605</c:v>
                </c:pt>
                <c:pt idx="10">
                  <c:v>-4.0956433622341137</c:v>
                </c:pt>
                <c:pt idx="11">
                  <c:v>3.7558038457063958</c:v>
                </c:pt>
                <c:pt idx="12">
                  <c:v>1.76602497958811</c:v>
                </c:pt>
                <c:pt idx="13">
                  <c:v>20.576064343913458</c:v>
                </c:pt>
                <c:pt idx="14">
                  <c:v>10.093325727211777</c:v>
                </c:pt>
                <c:pt idx="15">
                  <c:v>15.757594155729748</c:v>
                </c:pt>
                <c:pt idx="16">
                  <c:v>8.6595036918879487</c:v>
                </c:pt>
                <c:pt idx="17">
                  <c:v>2.5567831016815035</c:v>
                </c:pt>
                <c:pt idx="18">
                  <c:v>17.745447621564381</c:v>
                </c:pt>
                <c:pt idx="19">
                  <c:v>36.193036066833884</c:v>
                </c:pt>
                <c:pt idx="20">
                  <c:v>1.1187895552211558</c:v>
                </c:pt>
                <c:pt idx="21">
                  <c:v>-2.3375480395770865</c:v>
                </c:pt>
                <c:pt idx="22">
                  <c:v>-9.6435187515453435</c:v>
                </c:pt>
                <c:pt idx="23">
                  <c:v>8.0264344433089718</c:v>
                </c:pt>
                <c:pt idx="24">
                  <c:v>0.87013717120498768</c:v>
                </c:pt>
                <c:pt idx="25">
                  <c:v>-0.57253618024333264</c:v>
                </c:pt>
                <c:pt idx="26">
                  <c:v>-6.5159060795849655</c:v>
                </c:pt>
                <c:pt idx="27">
                  <c:v>-14.763928447791841</c:v>
                </c:pt>
                <c:pt idx="28">
                  <c:v>-22.261257981881499</c:v>
                </c:pt>
                <c:pt idx="29">
                  <c:v>-23.629841962247156</c:v>
                </c:pt>
                <c:pt idx="30">
                  <c:v>-6.7984383349539712</c:v>
                </c:pt>
                <c:pt idx="31">
                  <c:v>-4.1407633943890687</c:v>
                </c:pt>
                <c:pt idx="32">
                  <c:v>-15.949455701047555</c:v>
                </c:pt>
                <c:pt idx="33">
                  <c:v>-3.2856539746717317</c:v>
                </c:pt>
              </c:numCache>
            </c:numRef>
          </c:val>
          <c:smooth val="0"/>
          <c:extLst>
            <c:ext xmlns:c16="http://schemas.microsoft.com/office/drawing/2014/chart" uri="{C3380CC4-5D6E-409C-BE32-E72D297353CC}">
              <c16:uniqueId val="{00000003-3FBE-44FE-AF4D-9822AC1A0B94}"/>
            </c:ext>
          </c:extLst>
        </c:ser>
        <c:ser>
          <c:idx val="19"/>
          <c:order val="4"/>
          <c:tx>
            <c:strRef>
              <c:f>'Placebo Lags Figure'!$W$6</c:f>
              <c:strCache>
                <c:ptCount val="1"/>
                <c:pt idx="0">
                  <c:v>CA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3FBE-44FE-AF4D-9822AC1A0B94}"/>
            </c:ext>
          </c:extLst>
        </c:ser>
        <c:ser>
          <c:idx val="20"/>
          <c:order val="5"/>
          <c:tx>
            <c:strRef>
              <c:f>'Placebo Lags Figure'!$X$6</c:f>
              <c:strCache>
                <c:ptCount val="1"/>
                <c:pt idx="0">
                  <c:v>CO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Figure'!$X$7:$X$40</c:f>
              <c:numCache>
                <c:formatCode>_(* #,##0.00_);_(* \(#,##0.00\);_(* "-"??_);_(@_)</c:formatCode>
                <c:ptCount val="34"/>
                <c:pt idx="0">
                  <c:v>-1.0074345482280478</c:v>
                </c:pt>
                <c:pt idx="1">
                  <c:v>-10.448230568727013</c:v>
                </c:pt>
                <c:pt idx="2">
                  <c:v>4.7731009544804692</c:v>
                </c:pt>
                <c:pt idx="3">
                  <c:v>-7.1038797955225164E-2</c:v>
                </c:pt>
                <c:pt idx="4">
                  <c:v>-9.2510945250978693</c:v>
                </c:pt>
                <c:pt idx="5">
                  <c:v>7.1243625825445633</c:v>
                </c:pt>
                <c:pt idx="6">
                  <c:v>18.585169527796097</c:v>
                </c:pt>
                <c:pt idx="7">
                  <c:v>1.1521233318489976</c:v>
                </c:pt>
                <c:pt idx="8">
                  <c:v>4.5396113819151651</c:v>
                </c:pt>
                <c:pt idx="9">
                  <c:v>-19.34928513946943</c:v>
                </c:pt>
                <c:pt idx="10">
                  <c:v>-4.2954679884132929</c:v>
                </c:pt>
                <c:pt idx="11">
                  <c:v>-1.2821985819755355</c:v>
                </c:pt>
                <c:pt idx="12">
                  <c:v>-1.7465220025769668</c:v>
                </c:pt>
                <c:pt idx="13">
                  <c:v>-7.9721276051714085</c:v>
                </c:pt>
                <c:pt idx="14">
                  <c:v>-1.2357808145679883</c:v>
                </c:pt>
                <c:pt idx="15">
                  <c:v>7.9151413956424221</c:v>
                </c:pt>
                <c:pt idx="16">
                  <c:v>2.9788382107653888</c:v>
                </c:pt>
                <c:pt idx="17">
                  <c:v>5.5845430324552581</c:v>
                </c:pt>
                <c:pt idx="18">
                  <c:v>9.9635144579224288</c:v>
                </c:pt>
                <c:pt idx="19">
                  <c:v>-0.70846783728484297</c:v>
                </c:pt>
                <c:pt idx="20">
                  <c:v>-3.4969659736816538</c:v>
                </c:pt>
                <c:pt idx="21">
                  <c:v>3.7291547414497472</c:v>
                </c:pt>
                <c:pt idx="22">
                  <c:v>4.0343961700273212</c:v>
                </c:pt>
                <c:pt idx="23">
                  <c:v>-1.0715995131249656</c:v>
                </c:pt>
                <c:pt idx="24">
                  <c:v>4.699404144048458</c:v>
                </c:pt>
                <c:pt idx="25">
                  <c:v>6.5769368120527361</c:v>
                </c:pt>
                <c:pt idx="26">
                  <c:v>3.3982153126999037</c:v>
                </c:pt>
                <c:pt idx="27">
                  <c:v>3.9515580283477902</c:v>
                </c:pt>
                <c:pt idx="28">
                  <c:v>14.510335859085899</c:v>
                </c:pt>
                <c:pt idx="29">
                  <c:v>5.2771715672861319</c:v>
                </c:pt>
                <c:pt idx="30">
                  <c:v>13.32877673121402</c:v>
                </c:pt>
                <c:pt idx="31">
                  <c:v>12.653795238293242</c:v>
                </c:pt>
                <c:pt idx="32">
                  <c:v>13.204539754951838</c:v>
                </c:pt>
                <c:pt idx="33">
                  <c:v>7.6973792602075264</c:v>
                </c:pt>
              </c:numCache>
            </c:numRef>
          </c:val>
          <c:smooth val="0"/>
          <c:extLst>
            <c:ext xmlns:c16="http://schemas.microsoft.com/office/drawing/2014/chart" uri="{C3380CC4-5D6E-409C-BE32-E72D297353CC}">
              <c16:uniqueId val="{00000005-3FBE-44FE-AF4D-9822AC1A0B94}"/>
            </c:ext>
          </c:extLst>
        </c:ser>
        <c:ser>
          <c:idx val="21"/>
          <c:order val="6"/>
          <c:tx>
            <c:strRef>
              <c:f>'Placebo Lags Figure'!$Y$6</c:f>
              <c:strCache>
                <c:ptCount val="1"/>
                <c:pt idx="0">
                  <c:v>CT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3FBE-44FE-AF4D-9822AC1A0B94}"/>
            </c:ext>
          </c:extLst>
        </c:ser>
        <c:ser>
          <c:idx val="22"/>
          <c:order val="7"/>
          <c:tx>
            <c:strRef>
              <c:f>'Placebo Lags Figure'!$Z$6</c:f>
              <c:strCache>
                <c:ptCount val="1"/>
                <c:pt idx="0">
                  <c:v>DE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3FBE-44FE-AF4D-9822AC1A0B94}"/>
            </c:ext>
          </c:extLst>
        </c:ser>
        <c:ser>
          <c:idx val="23"/>
          <c:order val="8"/>
          <c:tx>
            <c:strRef>
              <c:f>'Placebo Lags Figure'!$AA$6</c:f>
              <c:strCache>
                <c:ptCount val="1"/>
                <c:pt idx="0">
                  <c:v>DC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3FBE-44FE-AF4D-9822AC1A0B94}"/>
            </c:ext>
          </c:extLst>
        </c:ser>
        <c:ser>
          <c:idx val="24"/>
          <c:order val="9"/>
          <c:tx>
            <c:strRef>
              <c:f>'Placebo Lags Figure'!$AB$6</c:f>
              <c:strCache>
                <c:ptCount val="1"/>
                <c:pt idx="0">
                  <c:v>FL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3FBE-44FE-AF4D-9822AC1A0B94}"/>
            </c:ext>
          </c:extLst>
        </c:ser>
        <c:ser>
          <c:idx val="25"/>
          <c:order val="10"/>
          <c:tx>
            <c:strRef>
              <c:f>'Placebo Lags Figure'!$AC$6</c:f>
              <c:strCache>
                <c:ptCount val="1"/>
                <c:pt idx="0">
                  <c:v>GA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Figure'!$AC$7:$AC$40</c:f>
              <c:numCache>
                <c:formatCode>_(* #,##0.00_);_(* \(#,##0.00\);_(* "-"??_);_(@_)</c:formatCode>
                <c:ptCount val="34"/>
                <c:pt idx="0">
                  <c:v>-6.4820760599104688</c:v>
                </c:pt>
                <c:pt idx="1">
                  <c:v>-0.62303575987243676</c:v>
                </c:pt>
                <c:pt idx="2">
                  <c:v>-5.8174196055915672</c:v>
                </c:pt>
                <c:pt idx="3">
                  <c:v>3.8210287129913922</c:v>
                </c:pt>
                <c:pt idx="4">
                  <c:v>-4.7612925300200004</c:v>
                </c:pt>
                <c:pt idx="5">
                  <c:v>-5.9197318478254601</c:v>
                </c:pt>
                <c:pt idx="6">
                  <c:v>-1.2488003449107055</c:v>
                </c:pt>
                <c:pt idx="7">
                  <c:v>-4.261442427377915</c:v>
                </c:pt>
                <c:pt idx="8">
                  <c:v>-3.2081668450700818</c:v>
                </c:pt>
                <c:pt idx="9">
                  <c:v>7.9467454270343296</c:v>
                </c:pt>
                <c:pt idx="10">
                  <c:v>8.8134675024775788</c:v>
                </c:pt>
                <c:pt idx="11">
                  <c:v>-0.22783838460327388</c:v>
                </c:pt>
                <c:pt idx="12">
                  <c:v>-0.44558950662576535</c:v>
                </c:pt>
                <c:pt idx="13">
                  <c:v>4.0095424083119724</c:v>
                </c:pt>
                <c:pt idx="14">
                  <c:v>-4.6368827497644816</c:v>
                </c:pt>
                <c:pt idx="15">
                  <c:v>-2.7040209715778474</c:v>
                </c:pt>
                <c:pt idx="16">
                  <c:v>1.6378378404624527</c:v>
                </c:pt>
                <c:pt idx="17">
                  <c:v>3.8095720356068341</c:v>
                </c:pt>
                <c:pt idx="18">
                  <c:v>-1.0368864877818851</c:v>
                </c:pt>
                <c:pt idx="19">
                  <c:v>1.7355379213768174</c:v>
                </c:pt>
                <c:pt idx="20">
                  <c:v>11.740880836441647</c:v>
                </c:pt>
                <c:pt idx="21">
                  <c:v>9.8923101177206263</c:v>
                </c:pt>
                <c:pt idx="22">
                  <c:v>4.6930617827456445</c:v>
                </c:pt>
                <c:pt idx="23">
                  <c:v>0.68705992362083634</c:v>
                </c:pt>
                <c:pt idx="24">
                  <c:v>-0.62442205717161414</c:v>
                </c:pt>
                <c:pt idx="25">
                  <c:v>-2.5215272216883022</c:v>
                </c:pt>
                <c:pt idx="26">
                  <c:v>-4.6360373744391836</c:v>
                </c:pt>
                <c:pt idx="27">
                  <c:v>1.6359134633603389</c:v>
                </c:pt>
                <c:pt idx="28">
                  <c:v>7.7146223702584393</c:v>
                </c:pt>
                <c:pt idx="29">
                  <c:v>9.4836022981326096</c:v>
                </c:pt>
                <c:pt idx="30">
                  <c:v>3.6607475522032473</c:v>
                </c:pt>
                <c:pt idx="31">
                  <c:v>7.8674165706615895</c:v>
                </c:pt>
                <c:pt idx="32">
                  <c:v>9.4362621894106269</c:v>
                </c:pt>
                <c:pt idx="33">
                  <c:v>-0.53573654668070958</c:v>
                </c:pt>
              </c:numCache>
            </c:numRef>
          </c:val>
          <c:smooth val="0"/>
          <c:extLst>
            <c:ext xmlns:c16="http://schemas.microsoft.com/office/drawing/2014/chart" uri="{C3380CC4-5D6E-409C-BE32-E72D297353CC}">
              <c16:uniqueId val="{0000000A-3FBE-44FE-AF4D-9822AC1A0B94}"/>
            </c:ext>
          </c:extLst>
        </c:ser>
        <c:ser>
          <c:idx val="26"/>
          <c:order val="11"/>
          <c:tx>
            <c:strRef>
              <c:f>'Placebo Lags Figure'!$AD$6</c:f>
              <c:strCache>
                <c:ptCount val="1"/>
                <c:pt idx="0">
                  <c:v>HI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3FBE-44FE-AF4D-9822AC1A0B94}"/>
            </c:ext>
          </c:extLst>
        </c:ser>
        <c:ser>
          <c:idx val="27"/>
          <c:order val="12"/>
          <c:tx>
            <c:strRef>
              <c:f>'Placebo Lags Figure'!$AE$6</c:f>
              <c:strCache>
                <c:ptCount val="1"/>
                <c:pt idx="0">
                  <c:v>ID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Figure'!$AE$7:$AE$40</c:f>
              <c:numCache>
                <c:formatCode>_(* #,##0.00_);_(* \(#,##0.00\);_(* "-"??_);_(@_)</c:formatCode>
                <c:ptCount val="34"/>
                <c:pt idx="0">
                  <c:v>14.596439541492146</c:v>
                </c:pt>
                <c:pt idx="1">
                  <c:v>-15.538436855422333</c:v>
                </c:pt>
                <c:pt idx="2">
                  <c:v>11.070151231251657</c:v>
                </c:pt>
                <c:pt idx="3">
                  <c:v>-12.111057003494352</c:v>
                </c:pt>
                <c:pt idx="4">
                  <c:v>2.5114886739174835</c:v>
                </c:pt>
                <c:pt idx="5">
                  <c:v>-18.060178263112903</c:v>
                </c:pt>
                <c:pt idx="6">
                  <c:v>13.04487250308739</c:v>
                </c:pt>
                <c:pt idx="7">
                  <c:v>3.8294224395940546</c:v>
                </c:pt>
                <c:pt idx="8">
                  <c:v>-13.103442142892163</c:v>
                </c:pt>
                <c:pt idx="9">
                  <c:v>7.4450163367600908E-2</c:v>
                </c:pt>
                <c:pt idx="10">
                  <c:v>-11.21040440921206</c:v>
                </c:pt>
                <c:pt idx="11">
                  <c:v>-3.2714326607674593</c:v>
                </c:pt>
                <c:pt idx="12">
                  <c:v>-2.821584757839446</c:v>
                </c:pt>
                <c:pt idx="13">
                  <c:v>3.3661235647741705</c:v>
                </c:pt>
                <c:pt idx="14">
                  <c:v>6.7977298385812901</c:v>
                </c:pt>
                <c:pt idx="15">
                  <c:v>1.24153746128286</c:v>
                </c:pt>
                <c:pt idx="16">
                  <c:v>-0.79577790756957256</c:v>
                </c:pt>
                <c:pt idx="17">
                  <c:v>4.4073381104681175</c:v>
                </c:pt>
                <c:pt idx="18">
                  <c:v>-13.93378170178039</c:v>
                </c:pt>
                <c:pt idx="19">
                  <c:v>3.5359000776225002</c:v>
                </c:pt>
                <c:pt idx="20">
                  <c:v>14.067624761082698</c:v>
                </c:pt>
                <c:pt idx="21">
                  <c:v>-2.8598005883395672</c:v>
                </c:pt>
                <c:pt idx="22">
                  <c:v>8.5647398009314202</c:v>
                </c:pt>
                <c:pt idx="23">
                  <c:v>8.2584010669961572</c:v>
                </c:pt>
                <c:pt idx="24">
                  <c:v>-4.8863539632293396</c:v>
                </c:pt>
                <c:pt idx="25">
                  <c:v>7.610181000927696</c:v>
                </c:pt>
                <c:pt idx="26">
                  <c:v>-14.066571566218045</c:v>
                </c:pt>
                <c:pt idx="27">
                  <c:v>6.7239188865642063</c:v>
                </c:pt>
                <c:pt idx="28">
                  <c:v>-0.59503895499801729</c:v>
                </c:pt>
                <c:pt idx="29">
                  <c:v>12.866793440480251</c:v>
                </c:pt>
                <c:pt idx="30">
                  <c:v>8.3068598542013206</c:v>
                </c:pt>
                <c:pt idx="31">
                  <c:v>-3.2888497116800863</c:v>
                </c:pt>
                <c:pt idx="32">
                  <c:v>3.5980301618110389</c:v>
                </c:pt>
                <c:pt idx="33">
                  <c:v>-1.9163596789439907</c:v>
                </c:pt>
              </c:numCache>
            </c:numRef>
          </c:val>
          <c:smooth val="0"/>
          <c:extLst>
            <c:ext xmlns:c16="http://schemas.microsoft.com/office/drawing/2014/chart" uri="{C3380CC4-5D6E-409C-BE32-E72D297353CC}">
              <c16:uniqueId val="{0000000C-3FBE-44FE-AF4D-9822AC1A0B94}"/>
            </c:ext>
          </c:extLst>
        </c:ser>
        <c:ser>
          <c:idx val="8"/>
          <c:order val="13"/>
          <c:tx>
            <c:strRef>
              <c:f>'Placebo Lags Figure'!$AF$6</c:f>
              <c:strCache>
                <c:ptCount val="1"/>
                <c:pt idx="0">
                  <c:v>IN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Figure'!$AF$7:$AF$40</c:f>
              <c:numCache>
                <c:formatCode>_(* #,##0.00_);_(* \(#,##0.00\);_(* "-"??_);_(@_)</c:formatCode>
                <c:ptCount val="34"/>
                <c:pt idx="0">
                  <c:v>2.8775493774446659</c:v>
                </c:pt>
                <c:pt idx="1">
                  <c:v>-0.18536688628500997</c:v>
                </c:pt>
                <c:pt idx="2">
                  <c:v>-1.6118679013743531</c:v>
                </c:pt>
                <c:pt idx="3">
                  <c:v>4.1039520510821603</c:v>
                </c:pt>
                <c:pt idx="4">
                  <c:v>0.79304322753159795</c:v>
                </c:pt>
                <c:pt idx="5">
                  <c:v>2.0298446088418132</c:v>
                </c:pt>
                <c:pt idx="6">
                  <c:v>0.36016294302498864</c:v>
                </c:pt>
                <c:pt idx="7">
                  <c:v>8.6278632807079703</c:v>
                </c:pt>
                <c:pt idx="8">
                  <c:v>-13.470489648170769</c:v>
                </c:pt>
                <c:pt idx="9">
                  <c:v>-24.291595764225349</c:v>
                </c:pt>
                <c:pt idx="10">
                  <c:v>1.0648625448084204</c:v>
                </c:pt>
                <c:pt idx="11">
                  <c:v>1.0601733038129169</c:v>
                </c:pt>
                <c:pt idx="12">
                  <c:v>-2.1851449218956986</c:v>
                </c:pt>
                <c:pt idx="13">
                  <c:v>-4.8758115553937387</c:v>
                </c:pt>
                <c:pt idx="14">
                  <c:v>-3.5529715205484536</c:v>
                </c:pt>
                <c:pt idx="15">
                  <c:v>-1.3873235893413494E-2</c:v>
                </c:pt>
                <c:pt idx="16">
                  <c:v>-10.564055628492497</c:v>
                </c:pt>
                <c:pt idx="17">
                  <c:v>-5.7407610256632324</c:v>
                </c:pt>
                <c:pt idx="18">
                  <c:v>6.1772370827384293</c:v>
                </c:pt>
                <c:pt idx="19">
                  <c:v>2.4429893983324291</c:v>
                </c:pt>
                <c:pt idx="20">
                  <c:v>14.114303667156491</c:v>
                </c:pt>
                <c:pt idx="21">
                  <c:v>17.237069187103771</c:v>
                </c:pt>
                <c:pt idx="22">
                  <c:v>7.8323282650671899</c:v>
                </c:pt>
                <c:pt idx="23">
                  <c:v>0.90308685685158707</c:v>
                </c:pt>
                <c:pt idx="24">
                  <c:v>-1.2122756061216933</c:v>
                </c:pt>
                <c:pt idx="25">
                  <c:v>6.5432100200268906</c:v>
                </c:pt>
                <c:pt idx="26">
                  <c:v>8.8384313130518422</c:v>
                </c:pt>
                <c:pt idx="27">
                  <c:v>6.6571587922226172</c:v>
                </c:pt>
                <c:pt idx="28">
                  <c:v>3.3239628010051092</c:v>
                </c:pt>
                <c:pt idx="29">
                  <c:v>3.7707748106186045</c:v>
                </c:pt>
                <c:pt idx="30">
                  <c:v>3.6918825117027154</c:v>
                </c:pt>
                <c:pt idx="31">
                  <c:v>-2.781086777758901</c:v>
                </c:pt>
                <c:pt idx="32">
                  <c:v>7.9980636655818671</c:v>
                </c:pt>
                <c:pt idx="33">
                  <c:v>5.5114314818638377</c:v>
                </c:pt>
              </c:numCache>
            </c:numRef>
          </c:val>
          <c:smooth val="0"/>
          <c:extLst>
            <c:ext xmlns:c16="http://schemas.microsoft.com/office/drawing/2014/chart" uri="{C3380CC4-5D6E-409C-BE32-E72D297353CC}">
              <c16:uniqueId val="{0000000D-3FBE-44FE-AF4D-9822AC1A0B94}"/>
            </c:ext>
          </c:extLst>
        </c:ser>
        <c:ser>
          <c:idx val="9"/>
          <c:order val="14"/>
          <c:tx>
            <c:strRef>
              <c:f>'Placebo Lags Figure'!$AG$6</c:f>
              <c:strCache>
                <c:ptCount val="1"/>
                <c:pt idx="0">
                  <c:v>IA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3FBE-44FE-AF4D-9822AC1A0B94}"/>
            </c:ext>
          </c:extLst>
        </c:ser>
        <c:ser>
          <c:idx val="10"/>
          <c:order val="15"/>
          <c:tx>
            <c:strRef>
              <c:f>'Placebo Lags Figure'!$AH$6</c:f>
              <c:strCache>
                <c:ptCount val="1"/>
                <c:pt idx="0">
                  <c:v>KS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Figure'!$AH$7:$AH$40</c:f>
              <c:numCache>
                <c:formatCode>_(* #,##0.00_);_(* \(#,##0.00\);_(* "-"??_);_(@_)</c:formatCode>
                <c:ptCount val="34"/>
                <c:pt idx="0">
                  <c:v>0.92980445742796292</c:v>
                </c:pt>
                <c:pt idx="1">
                  <c:v>8.9839286374626681</c:v>
                </c:pt>
                <c:pt idx="2">
                  <c:v>-3.7389299905044027</c:v>
                </c:pt>
                <c:pt idx="3">
                  <c:v>-1.9953661194449523</c:v>
                </c:pt>
                <c:pt idx="4">
                  <c:v>0.64491507600905607</c:v>
                </c:pt>
                <c:pt idx="5">
                  <c:v>-3.3377261843270389</c:v>
                </c:pt>
                <c:pt idx="6">
                  <c:v>6.2634803725813981</c:v>
                </c:pt>
                <c:pt idx="7">
                  <c:v>14.035085769137368</c:v>
                </c:pt>
                <c:pt idx="8">
                  <c:v>-9.350595973955933</c:v>
                </c:pt>
                <c:pt idx="9">
                  <c:v>0.99996248081879457</c:v>
                </c:pt>
                <c:pt idx="10">
                  <c:v>-6.267594471864868</c:v>
                </c:pt>
                <c:pt idx="11">
                  <c:v>6.4849300542846322</c:v>
                </c:pt>
                <c:pt idx="12">
                  <c:v>-0.7970482442942739</c:v>
                </c:pt>
                <c:pt idx="13">
                  <c:v>-18.294182154932059</c:v>
                </c:pt>
                <c:pt idx="14">
                  <c:v>-13.106207006785553</c:v>
                </c:pt>
                <c:pt idx="15">
                  <c:v>7.1242584454012103</c:v>
                </c:pt>
                <c:pt idx="16">
                  <c:v>2.6581606107356492</c:v>
                </c:pt>
                <c:pt idx="17">
                  <c:v>0.6713165134897281</c:v>
                </c:pt>
                <c:pt idx="18">
                  <c:v>7.075282610458089</c:v>
                </c:pt>
                <c:pt idx="19">
                  <c:v>-4.3275053940305952</c:v>
                </c:pt>
                <c:pt idx="20">
                  <c:v>-10.891087185882498</c:v>
                </c:pt>
                <c:pt idx="21">
                  <c:v>1.1027414075215347</c:v>
                </c:pt>
                <c:pt idx="22">
                  <c:v>16.566515114391223</c:v>
                </c:pt>
                <c:pt idx="23">
                  <c:v>15.799438187968917</c:v>
                </c:pt>
                <c:pt idx="24">
                  <c:v>2.7810540359496372</c:v>
                </c:pt>
                <c:pt idx="25">
                  <c:v>13.660542208526749</c:v>
                </c:pt>
                <c:pt idx="26">
                  <c:v>-8.601929948781617</c:v>
                </c:pt>
                <c:pt idx="27">
                  <c:v>2.8348504201858304</c:v>
                </c:pt>
                <c:pt idx="28">
                  <c:v>-12.716244782495778</c:v>
                </c:pt>
                <c:pt idx="29">
                  <c:v>-2.8842789561167592</c:v>
                </c:pt>
                <c:pt idx="30">
                  <c:v>7.5431935329106636</c:v>
                </c:pt>
                <c:pt idx="31">
                  <c:v>0.76776916557719233</c:v>
                </c:pt>
                <c:pt idx="32">
                  <c:v>7.0576006692135707</c:v>
                </c:pt>
                <c:pt idx="33">
                  <c:v>8.9169325292459689</c:v>
                </c:pt>
              </c:numCache>
            </c:numRef>
          </c:val>
          <c:smooth val="0"/>
          <c:extLst>
            <c:ext xmlns:c16="http://schemas.microsoft.com/office/drawing/2014/chart" uri="{C3380CC4-5D6E-409C-BE32-E72D297353CC}">
              <c16:uniqueId val="{0000000F-3FBE-44FE-AF4D-9822AC1A0B94}"/>
            </c:ext>
          </c:extLst>
        </c:ser>
        <c:ser>
          <c:idx val="11"/>
          <c:order val="16"/>
          <c:tx>
            <c:strRef>
              <c:f>'Placebo Lags Figure'!$AI$6</c:f>
              <c:strCache>
                <c:ptCount val="1"/>
                <c:pt idx="0">
                  <c:v>KY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Figure'!$AI$7:$AI$40</c:f>
              <c:numCache>
                <c:formatCode>_(* #,##0.00_);_(* \(#,##0.00\);_(* "-"??_);_(@_)</c:formatCode>
                <c:ptCount val="34"/>
                <c:pt idx="0">
                  <c:v>0.15355011839801591</c:v>
                </c:pt>
                <c:pt idx="1">
                  <c:v>-5.2642435548477806</c:v>
                </c:pt>
                <c:pt idx="2">
                  <c:v>4.5485940063372254</c:v>
                </c:pt>
                <c:pt idx="3">
                  <c:v>3.712833859026432</c:v>
                </c:pt>
                <c:pt idx="4">
                  <c:v>4.2259939618816134</c:v>
                </c:pt>
                <c:pt idx="5">
                  <c:v>-1.3320026255314588</c:v>
                </c:pt>
                <c:pt idx="6">
                  <c:v>-2.1608598217426334</c:v>
                </c:pt>
                <c:pt idx="7">
                  <c:v>2.310291620233329</c:v>
                </c:pt>
                <c:pt idx="8">
                  <c:v>9.5213845270336606</c:v>
                </c:pt>
                <c:pt idx="9">
                  <c:v>-0.16705662631011364</c:v>
                </c:pt>
                <c:pt idx="10">
                  <c:v>-0.7072285939102585</c:v>
                </c:pt>
                <c:pt idx="11">
                  <c:v>-6.2417652770818677</c:v>
                </c:pt>
                <c:pt idx="12">
                  <c:v>2.077196086247568</c:v>
                </c:pt>
                <c:pt idx="13">
                  <c:v>3.3970331969612744</c:v>
                </c:pt>
                <c:pt idx="14">
                  <c:v>1.1591075690375874</c:v>
                </c:pt>
                <c:pt idx="15">
                  <c:v>-2.6605891889630584</c:v>
                </c:pt>
                <c:pt idx="16">
                  <c:v>-1.9598544440668775</c:v>
                </c:pt>
                <c:pt idx="17">
                  <c:v>-1.0999841606462724</c:v>
                </c:pt>
                <c:pt idx="18">
                  <c:v>3.4704817153397016</c:v>
                </c:pt>
                <c:pt idx="19">
                  <c:v>16.176783901755698</c:v>
                </c:pt>
                <c:pt idx="20">
                  <c:v>-3.4121451335522579</c:v>
                </c:pt>
                <c:pt idx="21">
                  <c:v>3.0455159958364675</c:v>
                </c:pt>
                <c:pt idx="22">
                  <c:v>-1.302084115195612</c:v>
                </c:pt>
                <c:pt idx="23">
                  <c:v>-3.0804314974375302</c:v>
                </c:pt>
                <c:pt idx="24">
                  <c:v>9.8006585176335648</c:v>
                </c:pt>
                <c:pt idx="25">
                  <c:v>3.6567337247106479</c:v>
                </c:pt>
                <c:pt idx="26">
                  <c:v>5.9603798945317976</c:v>
                </c:pt>
                <c:pt idx="27">
                  <c:v>1.7034296888596145</c:v>
                </c:pt>
                <c:pt idx="28">
                  <c:v>5.7792094594333321</c:v>
                </c:pt>
                <c:pt idx="29">
                  <c:v>3.4306956422369694</c:v>
                </c:pt>
                <c:pt idx="30">
                  <c:v>13.225539987615775</c:v>
                </c:pt>
                <c:pt idx="31">
                  <c:v>8.845933734846767</c:v>
                </c:pt>
                <c:pt idx="32">
                  <c:v>4.058540980622638</c:v>
                </c:pt>
                <c:pt idx="33">
                  <c:v>-5.021904144086875</c:v>
                </c:pt>
              </c:numCache>
            </c:numRef>
          </c:val>
          <c:smooth val="0"/>
          <c:extLst>
            <c:ext xmlns:c16="http://schemas.microsoft.com/office/drawing/2014/chart" uri="{C3380CC4-5D6E-409C-BE32-E72D297353CC}">
              <c16:uniqueId val="{00000010-3FBE-44FE-AF4D-9822AC1A0B94}"/>
            </c:ext>
          </c:extLst>
        </c:ser>
        <c:ser>
          <c:idx val="12"/>
          <c:order val="17"/>
          <c:tx>
            <c:strRef>
              <c:f>'Placebo Lags Figure'!$AJ$6</c:f>
              <c:strCache>
                <c:ptCount val="1"/>
                <c:pt idx="0">
                  <c:v>LA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Figure'!$AJ$7:$AJ$40</c:f>
              <c:numCache>
                <c:formatCode>_(* #,##0.00_);_(* \(#,##0.00\);_(* "-"??_);_(@_)</c:formatCode>
                <c:ptCount val="34"/>
                <c:pt idx="0">
                  <c:v>-12.74890291824704</c:v>
                </c:pt>
                <c:pt idx="1">
                  <c:v>7.8852563092368655</c:v>
                </c:pt>
                <c:pt idx="2">
                  <c:v>-5.3225066949380562</c:v>
                </c:pt>
                <c:pt idx="3">
                  <c:v>10.310910511179827</c:v>
                </c:pt>
                <c:pt idx="4">
                  <c:v>10.635116268531419</c:v>
                </c:pt>
                <c:pt idx="5">
                  <c:v>7.2715342867013533</c:v>
                </c:pt>
                <c:pt idx="6">
                  <c:v>-1.8024604742095107</c:v>
                </c:pt>
                <c:pt idx="7">
                  <c:v>6.6247712311451323</c:v>
                </c:pt>
                <c:pt idx="8">
                  <c:v>-19.969149434473366</c:v>
                </c:pt>
                <c:pt idx="9">
                  <c:v>-8.458503543806728</c:v>
                </c:pt>
                <c:pt idx="10">
                  <c:v>-9.0787370936595835</c:v>
                </c:pt>
                <c:pt idx="11">
                  <c:v>-20.209268768667243</c:v>
                </c:pt>
                <c:pt idx="12">
                  <c:v>-13.679167750524357</c:v>
                </c:pt>
                <c:pt idx="13">
                  <c:v>-16.269519619527273</c:v>
                </c:pt>
                <c:pt idx="14">
                  <c:v>-12.300810340093449</c:v>
                </c:pt>
                <c:pt idx="15">
                  <c:v>-18.788563465932384</c:v>
                </c:pt>
                <c:pt idx="16">
                  <c:v>-11.03760860132752</c:v>
                </c:pt>
                <c:pt idx="17">
                  <c:v>-19.68779724847991</c:v>
                </c:pt>
                <c:pt idx="18">
                  <c:v>-25.302791982539929</c:v>
                </c:pt>
                <c:pt idx="19">
                  <c:v>-8.5980800577090122</c:v>
                </c:pt>
                <c:pt idx="20">
                  <c:v>1.0080464107886655</c:v>
                </c:pt>
                <c:pt idx="21">
                  <c:v>-6.9422308115463238</c:v>
                </c:pt>
                <c:pt idx="22">
                  <c:v>0.36930953228875296</c:v>
                </c:pt>
                <c:pt idx="23">
                  <c:v>-12.431714822014328</c:v>
                </c:pt>
                <c:pt idx="24">
                  <c:v>-15.168745449045673</c:v>
                </c:pt>
                <c:pt idx="25">
                  <c:v>-29.054301194264553</c:v>
                </c:pt>
                <c:pt idx="26">
                  <c:v>-37.997840991010889</c:v>
                </c:pt>
                <c:pt idx="27">
                  <c:v>-12.669618627114687</c:v>
                </c:pt>
                <c:pt idx="28">
                  <c:v>-2.3341126507148147</c:v>
                </c:pt>
                <c:pt idx="29">
                  <c:v>-8.0580339272273704</c:v>
                </c:pt>
                <c:pt idx="30">
                  <c:v>-1.400334554091387</c:v>
                </c:pt>
                <c:pt idx="31">
                  <c:v>-4.6690179260622244</c:v>
                </c:pt>
                <c:pt idx="32">
                  <c:v>-3.4463714655430522</c:v>
                </c:pt>
                <c:pt idx="33">
                  <c:v>-9.7567999546299689</c:v>
                </c:pt>
              </c:numCache>
            </c:numRef>
          </c:val>
          <c:smooth val="0"/>
          <c:extLst>
            <c:ext xmlns:c16="http://schemas.microsoft.com/office/drawing/2014/chart" uri="{C3380CC4-5D6E-409C-BE32-E72D297353CC}">
              <c16:uniqueId val="{00000011-3FBE-44FE-AF4D-9822AC1A0B94}"/>
            </c:ext>
          </c:extLst>
        </c:ser>
        <c:ser>
          <c:idx val="13"/>
          <c:order val="18"/>
          <c:tx>
            <c:strRef>
              <c:f>'Placebo Lags Figure'!$AK$6</c:f>
              <c:strCache>
                <c:ptCount val="1"/>
                <c:pt idx="0">
                  <c:v>ME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3FBE-44FE-AF4D-9822AC1A0B94}"/>
            </c:ext>
          </c:extLst>
        </c:ser>
        <c:ser>
          <c:idx val="0"/>
          <c:order val="19"/>
          <c:tx>
            <c:strRef>
              <c:f>'Placebo Lags Figure'!$AL$6</c:f>
              <c:strCache>
                <c:ptCount val="1"/>
                <c:pt idx="0">
                  <c:v>MD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Figure'!$AL$7:$AL$40</c:f>
              <c:numCache>
                <c:formatCode>_(* #,##0.00_);_(* \(#,##0.00\);_(* "-"??_);_(@_)</c:formatCode>
                <c:ptCount val="34"/>
                <c:pt idx="0">
                  <c:v>-0.6108571142249275</c:v>
                </c:pt>
                <c:pt idx="1">
                  <c:v>-3.0372200399142457</c:v>
                </c:pt>
                <c:pt idx="2">
                  <c:v>6.9282973527151626</c:v>
                </c:pt>
                <c:pt idx="3">
                  <c:v>-4.0024501686275471</c:v>
                </c:pt>
                <c:pt idx="4">
                  <c:v>-12.270640581846237</c:v>
                </c:pt>
                <c:pt idx="5">
                  <c:v>-1.664304932091909</c:v>
                </c:pt>
                <c:pt idx="6">
                  <c:v>3.7585098198178457</c:v>
                </c:pt>
                <c:pt idx="7">
                  <c:v>12.603238246811088</c:v>
                </c:pt>
                <c:pt idx="8">
                  <c:v>7.2039179030980449</c:v>
                </c:pt>
                <c:pt idx="9">
                  <c:v>6.3286161093856208</c:v>
                </c:pt>
                <c:pt idx="10">
                  <c:v>1.1038310958610964</c:v>
                </c:pt>
                <c:pt idx="11">
                  <c:v>2.286017434016685</c:v>
                </c:pt>
                <c:pt idx="12">
                  <c:v>-1.0970921948683099</c:v>
                </c:pt>
                <c:pt idx="13">
                  <c:v>-5.5178920774778817</c:v>
                </c:pt>
                <c:pt idx="14">
                  <c:v>4.5171022975409869</c:v>
                </c:pt>
                <c:pt idx="15">
                  <c:v>-5.0394105528539512</c:v>
                </c:pt>
                <c:pt idx="16">
                  <c:v>-3.6651256323239068</c:v>
                </c:pt>
                <c:pt idx="17">
                  <c:v>-1.2812364502678975</c:v>
                </c:pt>
                <c:pt idx="18">
                  <c:v>1.9275416889286134</c:v>
                </c:pt>
                <c:pt idx="19">
                  <c:v>-1.5879854800004978</c:v>
                </c:pt>
                <c:pt idx="20">
                  <c:v>1.8253972484671976</c:v>
                </c:pt>
                <c:pt idx="21">
                  <c:v>0.30544296691914496</c:v>
                </c:pt>
                <c:pt idx="22">
                  <c:v>-7.9734454629942775</c:v>
                </c:pt>
                <c:pt idx="23">
                  <c:v>1.6428389244538266</c:v>
                </c:pt>
                <c:pt idx="24">
                  <c:v>-6.2232102209236473</c:v>
                </c:pt>
                <c:pt idx="25">
                  <c:v>2.4528103992338401E-2</c:v>
                </c:pt>
                <c:pt idx="26">
                  <c:v>-0.43504860514076427</c:v>
                </c:pt>
                <c:pt idx="27">
                  <c:v>-6.1830833146814257</c:v>
                </c:pt>
                <c:pt idx="28">
                  <c:v>-4.5025672079646029</c:v>
                </c:pt>
                <c:pt idx="29">
                  <c:v>-6.9220959630911238</c:v>
                </c:pt>
                <c:pt idx="30">
                  <c:v>-2.6858815544983372</c:v>
                </c:pt>
                <c:pt idx="31">
                  <c:v>2.3371474071609555</c:v>
                </c:pt>
                <c:pt idx="32">
                  <c:v>7.6069877650297713</c:v>
                </c:pt>
                <c:pt idx="33">
                  <c:v>-6.5607832766545471</c:v>
                </c:pt>
              </c:numCache>
            </c:numRef>
          </c:val>
          <c:smooth val="0"/>
          <c:extLst>
            <c:ext xmlns:c16="http://schemas.microsoft.com/office/drawing/2014/chart" uri="{C3380CC4-5D6E-409C-BE32-E72D297353CC}">
              <c16:uniqueId val="{00000013-3FBE-44FE-AF4D-9822AC1A0B94}"/>
            </c:ext>
          </c:extLst>
        </c:ser>
        <c:ser>
          <c:idx val="4"/>
          <c:order val="20"/>
          <c:tx>
            <c:strRef>
              <c:f>'Placebo Lags Figure'!$AM$6</c:f>
              <c:strCache>
                <c:ptCount val="1"/>
                <c:pt idx="0">
                  <c:v>MA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Figure'!$AM$7:$AM$40</c:f>
              <c:numCache>
                <c:formatCode>_(* #,##0.00_);_(* \(#,##0.00\);_(* "-"??_);_(@_)</c:formatCode>
                <c:ptCount val="34"/>
                <c:pt idx="0">
                  <c:v>6.7019864218309522</c:v>
                </c:pt>
                <c:pt idx="1">
                  <c:v>10.167626896873116</c:v>
                </c:pt>
                <c:pt idx="2">
                  <c:v>-0.10670919436961412</c:v>
                </c:pt>
                <c:pt idx="3">
                  <c:v>12.055068509653211</c:v>
                </c:pt>
                <c:pt idx="4">
                  <c:v>26.616740797180682</c:v>
                </c:pt>
                <c:pt idx="5">
                  <c:v>12.516786227934062</c:v>
                </c:pt>
                <c:pt idx="6">
                  <c:v>6.7543660406954587</c:v>
                </c:pt>
                <c:pt idx="7">
                  <c:v>-4.2803440010175109</c:v>
                </c:pt>
                <c:pt idx="8">
                  <c:v>1.1334595910739154</c:v>
                </c:pt>
                <c:pt idx="9">
                  <c:v>3.5635857784654945</c:v>
                </c:pt>
                <c:pt idx="10">
                  <c:v>3.7308673199731857</c:v>
                </c:pt>
                <c:pt idx="11">
                  <c:v>4.114819603273645</c:v>
                </c:pt>
                <c:pt idx="12">
                  <c:v>7.6871001510880888</c:v>
                </c:pt>
                <c:pt idx="13">
                  <c:v>12.488308129832149</c:v>
                </c:pt>
                <c:pt idx="14">
                  <c:v>5.503796273842454</c:v>
                </c:pt>
                <c:pt idx="15">
                  <c:v>13.751652659266256</c:v>
                </c:pt>
                <c:pt idx="16">
                  <c:v>14.724819266120903</c:v>
                </c:pt>
                <c:pt idx="17">
                  <c:v>11.951344276894815</c:v>
                </c:pt>
                <c:pt idx="18">
                  <c:v>8.2918977568624541</c:v>
                </c:pt>
                <c:pt idx="19">
                  <c:v>13.527445844374597</c:v>
                </c:pt>
                <c:pt idx="20">
                  <c:v>10.207804734818637</c:v>
                </c:pt>
                <c:pt idx="21">
                  <c:v>11.098607501480728</c:v>
                </c:pt>
                <c:pt idx="22">
                  <c:v>17.567552276887</c:v>
                </c:pt>
                <c:pt idx="23">
                  <c:v>9.4521383289247751</c:v>
                </c:pt>
                <c:pt idx="24">
                  <c:v>16.678979591233656</c:v>
                </c:pt>
                <c:pt idx="25">
                  <c:v>11.760941561078653</c:v>
                </c:pt>
                <c:pt idx="26">
                  <c:v>9.6537551144137979</c:v>
                </c:pt>
                <c:pt idx="27">
                  <c:v>16.213876733672805</c:v>
                </c:pt>
                <c:pt idx="28">
                  <c:v>11.974234439549036</c:v>
                </c:pt>
                <c:pt idx="29">
                  <c:v>13.072831279714592</c:v>
                </c:pt>
                <c:pt idx="30">
                  <c:v>12.760110621456988</c:v>
                </c:pt>
                <c:pt idx="31">
                  <c:v>4.9243808462051675</c:v>
                </c:pt>
                <c:pt idx="32">
                  <c:v>-0.98035161499865353</c:v>
                </c:pt>
                <c:pt idx="33">
                  <c:v>14.939487300580367</c:v>
                </c:pt>
              </c:numCache>
            </c:numRef>
          </c:val>
          <c:smooth val="0"/>
          <c:extLst>
            <c:ext xmlns:c16="http://schemas.microsoft.com/office/drawing/2014/chart" uri="{C3380CC4-5D6E-409C-BE32-E72D297353CC}">
              <c16:uniqueId val="{00000014-3FBE-44FE-AF4D-9822AC1A0B94}"/>
            </c:ext>
          </c:extLst>
        </c:ser>
        <c:ser>
          <c:idx val="6"/>
          <c:order val="21"/>
          <c:tx>
            <c:strRef>
              <c:f>'Placebo Lags Figure'!$AN$6</c:f>
              <c:strCache>
                <c:ptCount val="1"/>
                <c:pt idx="0">
                  <c:v>MI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3FBE-44FE-AF4D-9822AC1A0B94}"/>
            </c:ext>
          </c:extLst>
        </c:ser>
        <c:ser>
          <c:idx val="7"/>
          <c:order val="22"/>
          <c:tx>
            <c:strRef>
              <c:f>'Placebo Lags Figure'!$AO$6</c:f>
              <c:strCache>
                <c:ptCount val="1"/>
                <c:pt idx="0">
                  <c:v>MN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Figure'!$AO$7:$AO$40</c:f>
              <c:numCache>
                <c:formatCode>_(* #,##0.00_);_(* \(#,##0.00\);_(* "-"??_);_(@_)</c:formatCode>
                <c:ptCount val="34"/>
                <c:pt idx="0">
                  <c:v>4.9723298616299871</c:v>
                </c:pt>
                <c:pt idx="1">
                  <c:v>0.10661906202358296</c:v>
                </c:pt>
                <c:pt idx="2">
                  <c:v>-9.2601676442427561</c:v>
                </c:pt>
                <c:pt idx="3">
                  <c:v>6.2632384469907265</c:v>
                </c:pt>
                <c:pt idx="4">
                  <c:v>6.550970738317119</c:v>
                </c:pt>
                <c:pt idx="5">
                  <c:v>8.2629612734308466</c:v>
                </c:pt>
                <c:pt idx="6">
                  <c:v>4.2946271605615038</c:v>
                </c:pt>
                <c:pt idx="7">
                  <c:v>-6.3749334913154598</c:v>
                </c:pt>
                <c:pt idx="8">
                  <c:v>5.5719983720337041</c:v>
                </c:pt>
                <c:pt idx="9">
                  <c:v>10.602580914564896</c:v>
                </c:pt>
                <c:pt idx="10">
                  <c:v>-6.0101706367277075</c:v>
                </c:pt>
                <c:pt idx="11">
                  <c:v>-4.7527046262985095</c:v>
                </c:pt>
                <c:pt idx="12">
                  <c:v>-6.3369525378220715</c:v>
                </c:pt>
                <c:pt idx="13">
                  <c:v>-6.6376169343129732</c:v>
                </c:pt>
                <c:pt idx="14">
                  <c:v>0.69073189479240682</c:v>
                </c:pt>
                <c:pt idx="15">
                  <c:v>3.0401590720430249</c:v>
                </c:pt>
                <c:pt idx="16">
                  <c:v>-9.1898928076261654</c:v>
                </c:pt>
                <c:pt idx="17">
                  <c:v>4.2351307456556242</c:v>
                </c:pt>
                <c:pt idx="18">
                  <c:v>-9.8079390227212571</c:v>
                </c:pt>
                <c:pt idx="19">
                  <c:v>5.2468672038230579</c:v>
                </c:pt>
                <c:pt idx="20">
                  <c:v>1.4563414652002393</c:v>
                </c:pt>
                <c:pt idx="21">
                  <c:v>-2.411426066828426</c:v>
                </c:pt>
                <c:pt idx="22">
                  <c:v>4.9839095481729601</c:v>
                </c:pt>
                <c:pt idx="23">
                  <c:v>4.8642041292623617</c:v>
                </c:pt>
                <c:pt idx="24">
                  <c:v>6.3786237660679035</c:v>
                </c:pt>
                <c:pt idx="25">
                  <c:v>0.72589512001286494</c:v>
                </c:pt>
                <c:pt idx="26">
                  <c:v>2.6237739803036675</c:v>
                </c:pt>
                <c:pt idx="27">
                  <c:v>11.779557098634541</c:v>
                </c:pt>
                <c:pt idx="28">
                  <c:v>-0.59799208429467399</c:v>
                </c:pt>
                <c:pt idx="29">
                  <c:v>3.2677080525900237</c:v>
                </c:pt>
                <c:pt idx="30">
                  <c:v>8.0754698501550592</c:v>
                </c:pt>
                <c:pt idx="31">
                  <c:v>10.275976819684729</c:v>
                </c:pt>
                <c:pt idx="32">
                  <c:v>14.056672625883948</c:v>
                </c:pt>
                <c:pt idx="33">
                  <c:v>6.3158267948892899</c:v>
                </c:pt>
              </c:numCache>
            </c:numRef>
          </c:val>
          <c:smooth val="0"/>
          <c:extLst>
            <c:ext xmlns:c16="http://schemas.microsoft.com/office/drawing/2014/chart" uri="{C3380CC4-5D6E-409C-BE32-E72D297353CC}">
              <c16:uniqueId val="{00000016-3FBE-44FE-AF4D-9822AC1A0B94}"/>
            </c:ext>
          </c:extLst>
        </c:ser>
        <c:ser>
          <c:idx val="3"/>
          <c:order val="23"/>
          <c:tx>
            <c:strRef>
              <c:f>'Placebo Lags Figure'!$AP$6</c:f>
              <c:strCache>
                <c:ptCount val="1"/>
                <c:pt idx="0">
                  <c:v>MS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3FBE-44FE-AF4D-9822AC1A0B94}"/>
            </c:ext>
          </c:extLst>
        </c:ser>
        <c:ser>
          <c:idx val="5"/>
          <c:order val="24"/>
          <c:tx>
            <c:strRef>
              <c:f>'Placebo Lags Figure'!$AQ$6</c:f>
              <c:strCache>
                <c:ptCount val="1"/>
                <c:pt idx="0">
                  <c:v>MO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Figure'!$AQ$7:$AQ$40</c:f>
              <c:numCache>
                <c:formatCode>_(* #,##0.00_);_(* \(#,##0.00\);_(* "-"??_);_(@_)</c:formatCode>
                <c:ptCount val="34"/>
                <c:pt idx="0">
                  <c:v>20.682678950834088</c:v>
                </c:pt>
                <c:pt idx="1">
                  <c:v>3.8472871892736293</c:v>
                </c:pt>
                <c:pt idx="2">
                  <c:v>19.74853512365371</c:v>
                </c:pt>
                <c:pt idx="3">
                  <c:v>15.501691450481303</c:v>
                </c:pt>
                <c:pt idx="4">
                  <c:v>2.0960405890946276</c:v>
                </c:pt>
                <c:pt idx="5">
                  <c:v>-2.2090987386036431</c:v>
                </c:pt>
                <c:pt idx="6">
                  <c:v>-5.7986781030194834</c:v>
                </c:pt>
                <c:pt idx="7">
                  <c:v>-6.7955056692881044</c:v>
                </c:pt>
                <c:pt idx="8">
                  <c:v>0.66464656356401974</c:v>
                </c:pt>
                <c:pt idx="9">
                  <c:v>1.0630341193973436</c:v>
                </c:pt>
                <c:pt idx="10">
                  <c:v>-4.5271658564161044</c:v>
                </c:pt>
                <c:pt idx="11">
                  <c:v>-8.9798431872623041</c:v>
                </c:pt>
                <c:pt idx="12">
                  <c:v>-23.195738322101533</c:v>
                </c:pt>
                <c:pt idx="13">
                  <c:v>-11.415310837037396</c:v>
                </c:pt>
                <c:pt idx="14">
                  <c:v>-17.16641963867005</c:v>
                </c:pt>
                <c:pt idx="15">
                  <c:v>-3.8463736018456984</c:v>
                </c:pt>
                <c:pt idx="16">
                  <c:v>2.5135648229479557</c:v>
                </c:pt>
                <c:pt idx="17">
                  <c:v>9.8014998002327047</c:v>
                </c:pt>
                <c:pt idx="18">
                  <c:v>1.6542088587812032</c:v>
                </c:pt>
                <c:pt idx="19">
                  <c:v>-1.8980803133672453</c:v>
                </c:pt>
                <c:pt idx="20">
                  <c:v>-0.96074279554159148</c:v>
                </c:pt>
                <c:pt idx="21">
                  <c:v>-1.1293026318526245</c:v>
                </c:pt>
                <c:pt idx="22">
                  <c:v>-2.500954678907874</c:v>
                </c:pt>
                <c:pt idx="23">
                  <c:v>-3.0489568416669499</c:v>
                </c:pt>
                <c:pt idx="24">
                  <c:v>3.0991518542577978</c:v>
                </c:pt>
                <c:pt idx="25">
                  <c:v>4.1229154703614768</c:v>
                </c:pt>
                <c:pt idx="26">
                  <c:v>-3.1652709822083125</c:v>
                </c:pt>
                <c:pt idx="27">
                  <c:v>-4.7657126742706168</c:v>
                </c:pt>
                <c:pt idx="28">
                  <c:v>-9.866909749689512</c:v>
                </c:pt>
                <c:pt idx="29">
                  <c:v>-9.7304691735189408</c:v>
                </c:pt>
                <c:pt idx="30">
                  <c:v>-6.0047345868952107</c:v>
                </c:pt>
                <c:pt idx="31">
                  <c:v>-0.90800972429860849</c:v>
                </c:pt>
                <c:pt idx="32">
                  <c:v>8.5786587078473531</c:v>
                </c:pt>
                <c:pt idx="33">
                  <c:v>3.8892312659299932</c:v>
                </c:pt>
              </c:numCache>
            </c:numRef>
          </c:val>
          <c:smooth val="0"/>
          <c:extLst>
            <c:ext xmlns:c16="http://schemas.microsoft.com/office/drawing/2014/chart" uri="{C3380CC4-5D6E-409C-BE32-E72D297353CC}">
              <c16:uniqueId val="{00000018-3FBE-44FE-AF4D-9822AC1A0B94}"/>
            </c:ext>
          </c:extLst>
        </c:ser>
        <c:ser>
          <c:idx val="1"/>
          <c:order val="25"/>
          <c:tx>
            <c:strRef>
              <c:f>'Placebo Lags Figure'!$AR$6</c:f>
              <c:strCache>
                <c:ptCount val="1"/>
                <c:pt idx="0">
                  <c:v>MT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3FBE-44FE-AF4D-9822AC1A0B94}"/>
            </c:ext>
          </c:extLst>
        </c:ser>
        <c:ser>
          <c:idx val="2"/>
          <c:order val="26"/>
          <c:tx>
            <c:strRef>
              <c:f>'Placebo Lags Figure'!$AS$6</c:f>
              <c:strCache>
                <c:ptCount val="1"/>
                <c:pt idx="0">
                  <c:v>NE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Figure'!$AS$7:$AS$40</c:f>
              <c:numCache>
                <c:formatCode>_(* #,##0.00_);_(* \(#,##0.00\);_(* "-"??_);_(@_)</c:formatCode>
                <c:ptCount val="34"/>
                <c:pt idx="0">
                  <c:v>17.357049728161655</c:v>
                </c:pt>
                <c:pt idx="1">
                  <c:v>17.128293620771728</c:v>
                </c:pt>
                <c:pt idx="2">
                  <c:v>17.475511413067579</c:v>
                </c:pt>
                <c:pt idx="3">
                  <c:v>15.8590901264688</c:v>
                </c:pt>
                <c:pt idx="4">
                  <c:v>2.6472225727047771</c:v>
                </c:pt>
                <c:pt idx="5">
                  <c:v>5.0644975999603048</c:v>
                </c:pt>
                <c:pt idx="6">
                  <c:v>-4.7255180106731132</c:v>
                </c:pt>
                <c:pt idx="7">
                  <c:v>0.18737591744866222</c:v>
                </c:pt>
                <c:pt idx="8">
                  <c:v>9.4631286629009992</c:v>
                </c:pt>
                <c:pt idx="9">
                  <c:v>-5.4361730690288823</c:v>
                </c:pt>
                <c:pt idx="10">
                  <c:v>12.447566405171528</c:v>
                </c:pt>
                <c:pt idx="11">
                  <c:v>2.2687127056997269</c:v>
                </c:pt>
                <c:pt idx="12">
                  <c:v>-0.27645177169688395</c:v>
                </c:pt>
                <c:pt idx="13">
                  <c:v>8.921358130464796</c:v>
                </c:pt>
                <c:pt idx="14">
                  <c:v>0.88846803691922105</c:v>
                </c:pt>
                <c:pt idx="15">
                  <c:v>-5.9630492614815012</c:v>
                </c:pt>
                <c:pt idx="16">
                  <c:v>-10.037285392172635</c:v>
                </c:pt>
                <c:pt idx="17">
                  <c:v>-15.488216376979835</c:v>
                </c:pt>
                <c:pt idx="18">
                  <c:v>-0.15259882957252557</c:v>
                </c:pt>
                <c:pt idx="19">
                  <c:v>2.6502489163249265</c:v>
                </c:pt>
                <c:pt idx="20">
                  <c:v>-4.3574950723268557</c:v>
                </c:pt>
                <c:pt idx="21">
                  <c:v>-6.9621278271370102</c:v>
                </c:pt>
                <c:pt idx="22">
                  <c:v>-1.2125243529226282</c:v>
                </c:pt>
                <c:pt idx="23">
                  <c:v>-2.7047046842199052</c:v>
                </c:pt>
                <c:pt idx="24">
                  <c:v>0.36853666074421199</c:v>
                </c:pt>
                <c:pt idx="25">
                  <c:v>-6.3621300796512514</c:v>
                </c:pt>
                <c:pt idx="26">
                  <c:v>2.0666011550929397</c:v>
                </c:pt>
                <c:pt idx="27">
                  <c:v>-8.7732660176698118</c:v>
                </c:pt>
                <c:pt idx="28">
                  <c:v>3.8828666220069863</c:v>
                </c:pt>
                <c:pt idx="29">
                  <c:v>2.8905160434078425</c:v>
                </c:pt>
                <c:pt idx="30">
                  <c:v>-14.906044270901475</c:v>
                </c:pt>
                <c:pt idx="31">
                  <c:v>-8.2882488641189411</c:v>
                </c:pt>
                <c:pt idx="32">
                  <c:v>-13.631070032715797</c:v>
                </c:pt>
                <c:pt idx="33">
                  <c:v>-9.6409758043591864</c:v>
                </c:pt>
              </c:numCache>
            </c:numRef>
          </c:val>
          <c:smooth val="0"/>
          <c:extLst>
            <c:ext xmlns:c16="http://schemas.microsoft.com/office/drawing/2014/chart" uri="{C3380CC4-5D6E-409C-BE32-E72D297353CC}">
              <c16:uniqueId val="{0000001A-3FBE-44FE-AF4D-9822AC1A0B94}"/>
            </c:ext>
          </c:extLst>
        </c:ser>
        <c:ser>
          <c:idx val="28"/>
          <c:order val="27"/>
          <c:tx>
            <c:strRef>
              <c:f>'Placebo Lags Figure'!$AT$6</c:f>
              <c:strCache>
                <c:ptCount val="1"/>
                <c:pt idx="0">
                  <c:v>NV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3FBE-44FE-AF4D-9822AC1A0B94}"/>
            </c:ext>
          </c:extLst>
        </c:ser>
        <c:ser>
          <c:idx val="29"/>
          <c:order val="28"/>
          <c:tx>
            <c:strRef>
              <c:f>'Placebo Lags Figure'!$AU$6</c:f>
              <c:strCache>
                <c:ptCount val="1"/>
                <c:pt idx="0">
                  <c:v>NH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3FBE-44FE-AF4D-9822AC1A0B94}"/>
            </c:ext>
          </c:extLst>
        </c:ser>
        <c:ser>
          <c:idx val="30"/>
          <c:order val="29"/>
          <c:tx>
            <c:strRef>
              <c:f>'Placebo Lags Figure'!$AV$6</c:f>
              <c:strCache>
                <c:ptCount val="1"/>
                <c:pt idx="0">
                  <c:v>NJ</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3FBE-44FE-AF4D-9822AC1A0B94}"/>
            </c:ext>
          </c:extLst>
        </c:ser>
        <c:ser>
          <c:idx val="31"/>
          <c:order val="30"/>
          <c:tx>
            <c:strRef>
              <c:f>'Placebo Lags Figure'!$AW$6</c:f>
              <c:strCache>
                <c:ptCount val="1"/>
                <c:pt idx="0">
                  <c:v>NM</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3FBE-44FE-AF4D-9822AC1A0B94}"/>
            </c:ext>
          </c:extLst>
        </c:ser>
        <c:ser>
          <c:idx val="32"/>
          <c:order val="31"/>
          <c:tx>
            <c:strRef>
              <c:f>'Placebo Lags Figure'!$AX$6</c:f>
              <c:strCache>
                <c:ptCount val="1"/>
                <c:pt idx="0">
                  <c:v>NY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3FBE-44FE-AF4D-9822AC1A0B94}"/>
            </c:ext>
          </c:extLst>
        </c:ser>
        <c:ser>
          <c:idx val="33"/>
          <c:order val="32"/>
          <c:tx>
            <c:strRef>
              <c:f>'Placebo Lags Figure'!$AY$6</c:f>
              <c:strCache>
                <c:ptCount val="1"/>
                <c:pt idx="0">
                  <c:v>NC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3FBE-44FE-AF4D-9822AC1A0B94}"/>
            </c:ext>
          </c:extLst>
        </c:ser>
        <c:ser>
          <c:idx val="34"/>
          <c:order val="33"/>
          <c:tx>
            <c:strRef>
              <c:f>'Placebo Lags Figure'!$AZ$6</c:f>
              <c:strCache>
                <c:ptCount val="1"/>
                <c:pt idx="0">
                  <c:v>ND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Figure'!$AZ$7:$AZ$40</c:f>
              <c:numCache>
                <c:formatCode>_(* #,##0.00_);_(* \(#,##0.00\);_(* "-"??_);_(@_)</c:formatCode>
                <c:ptCount val="34"/>
                <c:pt idx="0">
                  <c:v>-35.839297197526321</c:v>
                </c:pt>
                <c:pt idx="1">
                  <c:v>-12.336998224782292</c:v>
                </c:pt>
                <c:pt idx="2">
                  <c:v>23.848233468015678</c:v>
                </c:pt>
                <c:pt idx="3">
                  <c:v>19.023944332730025</c:v>
                </c:pt>
                <c:pt idx="4">
                  <c:v>19.187944417353719</c:v>
                </c:pt>
                <c:pt idx="5">
                  <c:v>2.2105723473941907</c:v>
                </c:pt>
                <c:pt idx="6">
                  <c:v>16.89498640189413</c:v>
                </c:pt>
                <c:pt idx="7">
                  <c:v>32.489457225892693</c:v>
                </c:pt>
                <c:pt idx="8">
                  <c:v>-10.207287232333329</c:v>
                </c:pt>
                <c:pt idx="9">
                  <c:v>11.068877938669175</c:v>
                </c:pt>
                <c:pt idx="10">
                  <c:v>19.025846995646134</c:v>
                </c:pt>
                <c:pt idx="11">
                  <c:v>6.9845032157900278</c:v>
                </c:pt>
                <c:pt idx="12">
                  <c:v>6.1281161833903752</c:v>
                </c:pt>
                <c:pt idx="13">
                  <c:v>24.695627871551551</c:v>
                </c:pt>
                <c:pt idx="14">
                  <c:v>-13.220634173194412</c:v>
                </c:pt>
                <c:pt idx="15">
                  <c:v>-5.153166512172902</c:v>
                </c:pt>
                <c:pt idx="16">
                  <c:v>2.3658403733861633</c:v>
                </c:pt>
                <c:pt idx="17">
                  <c:v>-8.7279468061751686</c:v>
                </c:pt>
                <c:pt idx="18">
                  <c:v>4.9371642489859369</c:v>
                </c:pt>
                <c:pt idx="19">
                  <c:v>-5.3942435442877468</c:v>
                </c:pt>
                <c:pt idx="20">
                  <c:v>-2.0308532384660793</c:v>
                </c:pt>
                <c:pt idx="21">
                  <c:v>-11.230805284867529</c:v>
                </c:pt>
                <c:pt idx="22">
                  <c:v>-2.7922492336074356</c:v>
                </c:pt>
                <c:pt idx="23">
                  <c:v>-19.428962332312949</c:v>
                </c:pt>
                <c:pt idx="24">
                  <c:v>-0.95316107717735576</c:v>
                </c:pt>
                <c:pt idx="25">
                  <c:v>-17.53328979248181</c:v>
                </c:pt>
                <c:pt idx="26">
                  <c:v>-22.020687538315542</c:v>
                </c:pt>
                <c:pt idx="27">
                  <c:v>-33.129894291050732</c:v>
                </c:pt>
                <c:pt idx="28">
                  <c:v>-30.046441679587588</c:v>
                </c:pt>
                <c:pt idx="29">
                  <c:v>-53.079693316249177</c:v>
                </c:pt>
                <c:pt idx="30">
                  <c:v>-70.899644924793392</c:v>
                </c:pt>
                <c:pt idx="31">
                  <c:v>-57.409779401496053</c:v>
                </c:pt>
                <c:pt idx="32">
                  <c:v>-41.903145756805316</c:v>
                </c:pt>
                <c:pt idx="33">
                  <c:v>-29.091390388202854</c:v>
                </c:pt>
              </c:numCache>
            </c:numRef>
          </c:val>
          <c:smooth val="0"/>
          <c:extLst>
            <c:ext xmlns:c16="http://schemas.microsoft.com/office/drawing/2014/chart" uri="{C3380CC4-5D6E-409C-BE32-E72D297353CC}">
              <c16:uniqueId val="{00000021-3FBE-44FE-AF4D-9822AC1A0B94}"/>
            </c:ext>
          </c:extLst>
        </c:ser>
        <c:ser>
          <c:idx val="35"/>
          <c:order val="34"/>
          <c:tx>
            <c:strRef>
              <c:f>'Placebo Lags Figure'!$BA$6</c:f>
              <c:strCache>
                <c:ptCount val="1"/>
                <c:pt idx="0">
                  <c:v>OH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3FBE-44FE-AF4D-9822AC1A0B94}"/>
            </c:ext>
          </c:extLst>
        </c:ser>
        <c:ser>
          <c:idx val="36"/>
          <c:order val="35"/>
          <c:tx>
            <c:strRef>
              <c:f>'Placebo Lags Figure'!$BB$6</c:f>
              <c:strCache>
                <c:ptCount val="1"/>
                <c:pt idx="0">
                  <c:v>OK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3FBE-44FE-AF4D-9822AC1A0B94}"/>
            </c:ext>
          </c:extLst>
        </c:ser>
        <c:ser>
          <c:idx val="37"/>
          <c:order val="36"/>
          <c:tx>
            <c:strRef>
              <c:f>'Placebo Lags Figure'!$BC$6</c:f>
              <c:strCache>
                <c:ptCount val="1"/>
                <c:pt idx="0">
                  <c:v>OR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3FBE-44FE-AF4D-9822AC1A0B94}"/>
            </c:ext>
          </c:extLst>
        </c:ser>
        <c:ser>
          <c:idx val="38"/>
          <c:order val="37"/>
          <c:tx>
            <c:strRef>
              <c:f>'Placebo Lags Figure'!$BD$6</c:f>
              <c:strCache>
                <c:ptCount val="1"/>
                <c:pt idx="0">
                  <c:v>PA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3FBE-44FE-AF4D-9822AC1A0B94}"/>
            </c:ext>
          </c:extLst>
        </c:ser>
        <c:ser>
          <c:idx val="39"/>
          <c:order val="38"/>
          <c:tx>
            <c:strRef>
              <c:f>'Placebo Lags Figure'!$BE$6</c:f>
              <c:strCache>
                <c:ptCount val="1"/>
                <c:pt idx="0">
                  <c:v>RI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3FBE-44FE-AF4D-9822AC1A0B94}"/>
            </c:ext>
          </c:extLst>
        </c:ser>
        <c:ser>
          <c:idx val="40"/>
          <c:order val="39"/>
          <c:tx>
            <c:strRef>
              <c:f>'Placebo Lags Figure'!$BF$6</c:f>
              <c:strCache>
                <c:ptCount val="1"/>
                <c:pt idx="0">
                  <c:v>SC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Figure'!$BF$7:$BF$40</c:f>
              <c:numCache>
                <c:formatCode>_(* #,##0.00_);_(* \(#,##0.00\);_(* "-"??_);_(@_)</c:formatCode>
                <c:ptCount val="34"/>
                <c:pt idx="0">
                  <c:v>-2.3956433778948849</c:v>
                </c:pt>
                <c:pt idx="1">
                  <c:v>-27.750831577577628</c:v>
                </c:pt>
                <c:pt idx="2">
                  <c:v>-18.131098840967752</c:v>
                </c:pt>
                <c:pt idx="3">
                  <c:v>-42.228155507473275</c:v>
                </c:pt>
                <c:pt idx="4">
                  <c:v>-45.034848881186917</c:v>
                </c:pt>
                <c:pt idx="5">
                  <c:v>-36.97258944157511</c:v>
                </c:pt>
                <c:pt idx="6">
                  <c:v>-4.6957079575804528</c:v>
                </c:pt>
                <c:pt idx="7">
                  <c:v>13.839678103977349</c:v>
                </c:pt>
                <c:pt idx="8">
                  <c:v>-13.744741409027483</c:v>
                </c:pt>
                <c:pt idx="9">
                  <c:v>14.599256246583536</c:v>
                </c:pt>
                <c:pt idx="10">
                  <c:v>13.668832252733409</c:v>
                </c:pt>
                <c:pt idx="11">
                  <c:v>10.609828677843325</c:v>
                </c:pt>
                <c:pt idx="12">
                  <c:v>22.6417432713788</c:v>
                </c:pt>
                <c:pt idx="13">
                  <c:v>9.4480838015442714</c:v>
                </c:pt>
                <c:pt idx="14">
                  <c:v>-12.862254152423702</c:v>
                </c:pt>
                <c:pt idx="15">
                  <c:v>-7.7276636147871614</c:v>
                </c:pt>
                <c:pt idx="16">
                  <c:v>-9.1459978648344986</c:v>
                </c:pt>
                <c:pt idx="17">
                  <c:v>-11.885866115335375</c:v>
                </c:pt>
                <c:pt idx="18">
                  <c:v>-34.205339034087956</c:v>
                </c:pt>
                <c:pt idx="19">
                  <c:v>-74.0492541808635</c:v>
                </c:pt>
                <c:pt idx="20">
                  <c:v>-47.253004595404491</c:v>
                </c:pt>
                <c:pt idx="21">
                  <c:v>-34.667813451960683</c:v>
                </c:pt>
                <c:pt idx="22">
                  <c:v>-33.568972867215052</c:v>
                </c:pt>
                <c:pt idx="23">
                  <c:v>-48.309182602679357</c:v>
                </c:pt>
                <c:pt idx="24">
                  <c:v>-35.129713069181889</c:v>
                </c:pt>
                <c:pt idx="25">
                  <c:v>-50.085873226635158</c:v>
                </c:pt>
                <c:pt idx="26">
                  <c:v>-40.939314203569666</c:v>
                </c:pt>
                <c:pt idx="27">
                  <c:v>-31.111168937059119</c:v>
                </c:pt>
                <c:pt idx="28">
                  <c:v>-22.832389731775038</c:v>
                </c:pt>
                <c:pt idx="29">
                  <c:v>-12.778426025761291</c:v>
                </c:pt>
                <c:pt idx="30">
                  <c:v>-28.98049569921568</c:v>
                </c:pt>
                <c:pt idx="31">
                  <c:v>-25.143956008832902</c:v>
                </c:pt>
                <c:pt idx="32">
                  <c:v>-19.472548956400715</c:v>
                </c:pt>
                <c:pt idx="33">
                  <c:v>-16.339270587195642</c:v>
                </c:pt>
              </c:numCache>
            </c:numRef>
          </c:val>
          <c:smooth val="0"/>
          <c:extLst>
            <c:ext xmlns:c16="http://schemas.microsoft.com/office/drawing/2014/chart" uri="{C3380CC4-5D6E-409C-BE32-E72D297353CC}">
              <c16:uniqueId val="{00000027-3FBE-44FE-AF4D-9822AC1A0B94}"/>
            </c:ext>
          </c:extLst>
        </c:ser>
        <c:ser>
          <c:idx val="41"/>
          <c:order val="40"/>
          <c:tx>
            <c:strRef>
              <c:f>'Placebo Lags Figure'!$BG$6</c:f>
              <c:strCache>
                <c:ptCount val="1"/>
                <c:pt idx="0">
                  <c:v>SD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Figure'!$BG$7:$BG$40</c:f>
              <c:numCache>
                <c:formatCode>_(* #,##0.00_);_(* \(#,##0.00\);_(* "-"??_);_(@_)</c:formatCode>
                <c:ptCount val="34"/>
                <c:pt idx="0">
                  <c:v>3.266311296101776</c:v>
                </c:pt>
                <c:pt idx="1">
                  <c:v>-3.4199604215245927</c:v>
                </c:pt>
                <c:pt idx="2">
                  <c:v>3.3197441098309355</c:v>
                </c:pt>
                <c:pt idx="3">
                  <c:v>-9.2395248429966159</c:v>
                </c:pt>
                <c:pt idx="4">
                  <c:v>24.05823215667624</c:v>
                </c:pt>
                <c:pt idx="5">
                  <c:v>20.799681806238368</c:v>
                </c:pt>
                <c:pt idx="6">
                  <c:v>12.577129382407293</c:v>
                </c:pt>
                <c:pt idx="7">
                  <c:v>-19.580700609367341</c:v>
                </c:pt>
                <c:pt idx="8">
                  <c:v>5.8522427934804</c:v>
                </c:pt>
                <c:pt idx="9">
                  <c:v>-6.5669787545630243</c:v>
                </c:pt>
                <c:pt idx="10">
                  <c:v>-9.0934154286514968</c:v>
                </c:pt>
                <c:pt idx="11">
                  <c:v>21.832900529261678</c:v>
                </c:pt>
                <c:pt idx="12">
                  <c:v>-10.295471838617232</c:v>
                </c:pt>
                <c:pt idx="13">
                  <c:v>-5.7552001635485794</c:v>
                </c:pt>
                <c:pt idx="14">
                  <c:v>5.9805297496495768</c:v>
                </c:pt>
                <c:pt idx="15">
                  <c:v>8.1004045568988658</c:v>
                </c:pt>
                <c:pt idx="16">
                  <c:v>-6.9217271629895549</c:v>
                </c:pt>
                <c:pt idx="17">
                  <c:v>-1.1718570931407157</c:v>
                </c:pt>
                <c:pt idx="18">
                  <c:v>0.73938974765042076</c:v>
                </c:pt>
                <c:pt idx="19">
                  <c:v>-7.2869788709795102</c:v>
                </c:pt>
                <c:pt idx="20">
                  <c:v>-30.073450034251437</c:v>
                </c:pt>
                <c:pt idx="21">
                  <c:v>-25.306309908046387</c:v>
                </c:pt>
                <c:pt idx="22">
                  <c:v>-13.896026757720392</c:v>
                </c:pt>
                <c:pt idx="23">
                  <c:v>-12.170004993095063</c:v>
                </c:pt>
                <c:pt idx="24">
                  <c:v>-21.185605874052271</c:v>
                </c:pt>
                <c:pt idx="25">
                  <c:v>20.768045942531899</c:v>
                </c:pt>
                <c:pt idx="26">
                  <c:v>23.310081814997829</c:v>
                </c:pt>
                <c:pt idx="27">
                  <c:v>-0.93925291366758756</c:v>
                </c:pt>
                <c:pt idx="28">
                  <c:v>7.8518605732824653</c:v>
                </c:pt>
                <c:pt idx="29">
                  <c:v>12.661641449085437</c:v>
                </c:pt>
                <c:pt idx="30">
                  <c:v>0.9095668360714626</c:v>
                </c:pt>
                <c:pt idx="31">
                  <c:v>1.0813488415806205</c:v>
                </c:pt>
                <c:pt idx="32">
                  <c:v>-15.7236609084066</c:v>
                </c:pt>
                <c:pt idx="33">
                  <c:v>-3.3440605875512119</c:v>
                </c:pt>
              </c:numCache>
            </c:numRef>
          </c:val>
          <c:smooth val="0"/>
          <c:extLst>
            <c:ext xmlns:c16="http://schemas.microsoft.com/office/drawing/2014/chart" uri="{C3380CC4-5D6E-409C-BE32-E72D297353CC}">
              <c16:uniqueId val="{00000028-3FBE-44FE-AF4D-9822AC1A0B94}"/>
            </c:ext>
          </c:extLst>
        </c:ser>
        <c:ser>
          <c:idx val="42"/>
          <c:order val="41"/>
          <c:tx>
            <c:strRef>
              <c:f>'Placebo Lags Figure'!$BH$6</c:f>
              <c:strCache>
                <c:ptCount val="1"/>
                <c:pt idx="0">
                  <c:v>TN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Figure'!$BH$7:$BH$40</c:f>
              <c:numCache>
                <c:formatCode>_(* #,##0.00_);_(* \(#,##0.00\);_(* "-"??_);_(@_)</c:formatCode>
                <c:ptCount val="34"/>
                <c:pt idx="0">
                  <c:v>0.99747694548568688</c:v>
                </c:pt>
                <c:pt idx="1">
                  <c:v>-10.313324310118333</c:v>
                </c:pt>
                <c:pt idx="2">
                  <c:v>-8.0358186096418649</c:v>
                </c:pt>
                <c:pt idx="3">
                  <c:v>3.8784678508818615</c:v>
                </c:pt>
                <c:pt idx="4">
                  <c:v>-6.6384286583343055</c:v>
                </c:pt>
                <c:pt idx="5">
                  <c:v>-3.5976172512164339</c:v>
                </c:pt>
                <c:pt idx="6">
                  <c:v>-6.7321484493731987</c:v>
                </c:pt>
                <c:pt idx="7">
                  <c:v>1.1777844974858453</c:v>
                </c:pt>
                <c:pt idx="8">
                  <c:v>3.3147684916912112</c:v>
                </c:pt>
                <c:pt idx="9">
                  <c:v>-2.5810561510297703</c:v>
                </c:pt>
                <c:pt idx="10">
                  <c:v>-13.538960047299042</c:v>
                </c:pt>
                <c:pt idx="11">
                  <c:v>-10.412250958324876</c:v>
                </c:pt>
                <c:pt idx="12">
                  <c:v>-0.3065176485961274</c:v>
                </c:pt>
                <c:pt idx="13">
                  <c:v>-4.009784333902644</c:v>
                </c:pt>
                <c:pt idx="14">
                  <c:v>2.1012515389884356</c:v>
                </c:pt>
                <c:pt idx="15">
                  <c:v>0.58530252999844379</c:v>
                </c:pt>
                <c:pt idx="16">
                  <c:v>-2.8437727905838983</c:v>
                </c:pt>
                <c:pt idx="17">
                  <c:v>-7.5590237429423723</c:v>
                </c:pt>
                <c:pt idx="18">
                  <c:v>4.3321770135662518</c:v>
                </c:pt>
                <c:pt idx="19">
                  <c:v>-8.2204023783560842</c:v>
                </c:pt>
                <c:pt idx="20">
                  <c:v>7.4346035034977831</c:v>
                </c:pt>
                <c:pt idx="21">
                  <c:v>4.8162073653656989</c:v>
                </c:pt>
                <c:pt idx="22">
                  <c:v>-10.470010238350369</c:v>
                </c:pt>
                <c:pt idx="23">
                  <c:v>6.381337243510643</c:v>
                </c:pt>
                <c:pt idx="24">
                  <c:v>-1.2929133390571224</c:v>
                </c:pt>
                <c:pt idx="25">
                  <c:v>-9.5234604202687478E-2</c:v>
                </c:pt>
                <c:pt idx="26">
                  <c:v>8.4572639025282115</c:v>
                </c:pt>
                <c:pt idx="27">
                  <c:v>-0.32403735872321704</c:v>
                </c:pt>
                <c:pt idx="28">
                  <c:v>-3.0296916975203203</c:v>
                </c:pt>
                <c:pt idx="29">
                  <c:v>7.0034238888183609</c:v>
                </c:pt>
                <c:pt idx="30">
                  <c:v>0.32846969588717911</c:v>
                </c:pt>
                <c:pt idx="31">
                  <c:v>3.9927012949192431</c:v>
                </c:pt>
                <c:pt idx="32">
                  <c:v>4.5104716264177114</c:v>
                </c:pt>
                <c:pt idx="33">
                  <c:v>8.5382325778482482</c:v>
                </c:pt>
              </c:numCache>
            </c:numRef>
          </c:val>
          <c:smooth val="0"/>
          <c:extLst>
            <c:ext xmlns:c16="http://schemas.microsoft.com/office/drawing/2014/chart" uri="{C3380CC4-5D6E-409C-BE32-E72D297353CC}">
              <c16:uniqueId val="{00000029-3FBE-44FE-AF4D-9822AC1A0B94}"/>
            </c:ext>
          </c:extLst>
        </c:ser>
        <c:ser>
          <c:idx val="43"/>
          <c:order val="42"/>
          <c:tx>
            <c:strRef>
              <c:f>'Placebo Lags Figure'!$BI$6</c:f>
              <c:strCache>
                <c:ptCount val="1"/>
                <c:pt idx="0">
                  <c:v>TX</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Figure'!$BI$7:$BI$40</c:f>
              <c:numCache>
                <c:formatCode>_(* #,##0.00_);_(* \(#,##0.00\);_(* "-"??_);_(@_)</c:formatCode>
                <c:ptCount val="34"/>
                <c:pt idx="0">
                  <c:v>-41.507923015160486</c:v>
                </c:pt>
                <c:pt idx="1">
                  <c:v>-16.166257410077378</c:v>
                </c:pt>
                <c:pt idx="2">
                  <c:v>-22.456428268924356</c:v>
                </c:pt>
                <c:pt idx="3">
                  <c:v>-19.722849174286239</c:v>
                </c:pt>
                <c:pt idx="4">
                  <c:v>10.371208190917969</c:v>
                </c:pt>
                <c:pt idx="5">
                  <c:v>15.310270100599155</c:v>
                </c:pt>
                <c:pt idx="6">
                  <c:v>7.9135243140626699</c:v>
                </c:pt>
                <c:pt idx="7">
                  <c:v>-2.7136597964272369</c:v>
                </c:pt>
                <c:pt idx="8">
                  <c:v>4.0278478081745561</c:v>
                </c:pt>
                <c:pt idx="9">
                  <c:v>11.544665539986454</c:v>
                </c:pt>
                <c:pt idx="10">
                  <c:v>7.1325171120406594</c:v>
                </c:pt>
                <c:pt idx="11">
                  <c:v>4.6197651499824133</c:v>
                </c:pt>
                <c:pt idx="12">
                  <c:v>-5.6270464483532123</c:v>
                </c:pt>
                <c:pt idx="13">
                  <c:v>4.0628319766256027</c:v>
                </c:pt>
                <c:pt idx="14">
                  <c:v>-6.2999993133416865</c:v>
                </c:pt>
                <c:pt idx="15">
                  <c:v>0.36937476011189574</c:v>
                </c:pt>
                <c:pt idx="16">
                  <c:v>-1.3224249642007635</c:v>
                </c:pt>
                <c:pt idx="17">
                  <c:v>8.0226500358548947</c:v>
                </c:pt>
                <c:pt idx="18">
                  <c:v>-2.7478031370264944</c:v>
                </c:pt>
                <c:pt idx="19">
                  <c:v>6.1435989664460067</c:v>
                </c:pt>
                <c:pt idx="20">
                  <c:v>-8.3618488133652136</c:v>
                </c:pt>
                <c:pt idx="21">
                  <c:v>-1.3078846450298443</c:v>
                </c:pt>
                <c:pt idx="22">
                  <c:v>11.030922905774787</c:v>
                </c:pt>
                <c:pt idx="23">
                  <c:v>7.2709440246399026</c:v>
                </c:pt>
                <c:pt idx="24">
                  <c:v>10.223947356280405</c:v>
                </c:pt>
                <c:pt idx="25">
                  <c:v>10.788874533318449</c:v>
                </c:pt>
                <c:pt idx="26">
                  <c:v>0.3865646931444644</c:v>
                </c:pt>
                <c:pt idx="27">
                  <c:v>0.16500284516496322</c:v>
                </c:pt>
                <c:pt idx="28">
                  <c:v>-5.6302469602087513</c:v>
                </c:pt>
                <c:pt idx="29">
                  <c:v>-10.183975064137485</c:v>
                </c:pt>
                <c:pt idx="30">
                  <c:v>-1.0821951264006202</c:v>
                </c:pt>
                <c:pt idx="31">
                  <c:v>-9.1324309323681518</c:v>
                </c:pt>
                <c:pt idx="32">
                  <c:v>-13.952381777926348</c:v>
                </c:pt>
                <c:pt idx="33">
                  <c:v>-10.436942829983309</c:v>
                </c:pt>
              </c:numCache>
            </c:numRef>
          </c:val>
          <c:smooth val="0"/>
          <c:extLst>
            <c:ext xmlns:c16="http://schemas.microsoft.com/office/drawing/2014/chart" uri="{C3380CC4-5D6E-409C-BE32-E72D297353CC}">
              <c16:uniqueId val="{0000002A-3FBE-44FE-AF4D-9822AC1A0B94}"/>
            </c:ext>
          </c:extLst>
        </c:ser>
        <c:ser>
          <c:idx val="44"/>
          <c:order val="43"/>
          <c:tx>
            <c:strRef>
              <c:f>'Placebo Lags Figure'!$BJ$6</c:f>
              <c:strCache>
                <c:ptCount val="1"/>
                <c:pt idx="0">
                  <c:v>UT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3FBE-44FE-AF4D-9822AC1A0B94}"/>
            </c:ext>
          </c:extLst>
        </c:ser>
        <c:ser>
          <c:idx val="45"/>
          <c:order val="44"/>
          <c:tx>
            <c:strRef>
              <c:f>'Placebo Lags Figure'!$BK$6</c:f>
              <c:strCache>
                <c:ptCount val="1"/>
                <c:pt idx="0">
                  <c:v>VT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3FBE-44FE-AF4D-9822AC1A0B94}"/>
            </c:ext>
          </c:extLst>
        </c:ser>
        <c:ser>
          <c:idx val="46"/>
          <c:order val="45"/>
          <c:tx>
            <c:strRef>
              <c:f>'Placebo Lags Figure'!$BL$6</c:f>
              <c:strCache>
                <c:ptCount val="1"/>
                <c:pt idx="0">
                  <c:v>VA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3FBE-44FE-AF4D-9822AC1A0B94}"/>
            </c:ext>
          </c:extLst>
        </c:ser>
        <c:ser>
          <c:idx val="47"/>
          <c:order val="46"/>
          <c:tx>
            <c:strRef>
              <c:f>'Placebo Lags Figure'!$BM$6</c:f>
              <c:strCache>
                <c:ptCount val="1"/>
                <c:pt idx="0">
                  <c:v>WA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3FBE-44FE-AF4D-9822AC1A0B94}"/>
            </c:ext>
          </c:extLst>
        </c:ser>
        <c:ser>
          <c:idx val="48"/>
          <c:order val="47"/>
          <c:tx>
            <c:strRef>
              <c:f>'Placebo Lags Figure'!$BN$6</c:f>
              <c:strCache>
                <c:ptCount val="1"/>
                <c:pt idx="0">
                  <c:v>WV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3FBE-44FE-AF4D-9822AC1A0B94}"/>
            </c:ext>
          </c:extLst>
        </c:ser>
        <c:ser>
          <c:idx val="49"/>
          <c:order val="48"/>
          <c:tx>
            <c:strRef>
              <c:f>'Placebo Lags Figure'!$BO$6</c:f>
              <c:strCache>
                <c:ptCount val="1"/>
                <c:pt idx="0">
                  <c:v>WI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Figure'!$BO$7:$BO$40</c:f>
              <c:numCache>
                <c:formatCode>_(* #,##0.00_);_(* \(#,##0.00\);_(* "-"??_);_(@_)</c:formatCode>
                <c:ptCount val="34"/>
                <c:pt idx="0">
                  <c:v>1.7613911040825769</c:v>
                </c:pt>
                <c:pt idx="1">
                  <c:v>1.8300087276656996</c:v>
                </c:pt>
                <c:pt idx="2">
                  <c:v>-5.7970019042841159</c:v>
                </c:pt>
                <c:pt idx="3">
                  <c:v>2.4858804863470141</c:v>
                </c:pt>
                <c:pt idx="4">
                  <c:v>5.4309539336827584</c:v>
                </c:pt>
                <c:pt idx="5">
                  <c:v>-2.0396339550643461</c:v>
                </c:pt>
                <c:pt idx="6">
                  <c:v>-3.7889685700065456</c:v>
                </c:pt>
                <c:pt idx="7">
                  <c:v>8.6492364061996341</c:v>
                </c:pt>
                <c:pt idx="8">
                  <c:v>14.420483239518944</c:v>
                </c:pt>
                <c:pt idx="9">
                  <c:v>5.5327309382846579</c:v>
                </c:pt>
                <c:pt idx="10">
                  <c:v>8.6196823758655228</c:v>
                </c:pt>
                <c:pt idx="11">
                  <c:v>-5.6858921197999734</c:v>
                </c:pt>
                <c:pt idx="12">
                  <c:v>-0.71884221597429132</c:v>
                </c:pt>
                <c:pt idx="13">
                  <c:v>-3.0988526305009145</c:v>
                </c:pt>
                <c:pt idx="14">
                  <c:v>2.5951842417271109</c:v>
                </c:pt>
                <c:pt idx="15">
                  <c:v>-1.3416311048786156</c:v>
                </c:pt>
                <c:pt idx="16">
                  <c:v>4.8773026719572954</c:v>
                </c:pt>
                <c:pt idx="17">
                  <c:v>-0.79802589425526094</c:v>
                </c:pt>
                <c:pt idx="18">
                  <c:v>-0.10335332234490124</c:v>
                </c:pt>
                <c:pt idx="19">
                  <c:v>1.5499819028264028</c:v>
                </c:pt>
                <c:pt idx="20">
                  <c:v>-2.3430766304954886</c:v>
                </c:pt>
                <c:pt idx="21">
                  <c:v>-5.3094122449692804</c:v>
                </c:pt>
                <c:pt idx="22">
                  <c:v>-0.30998478450783296</c:v>
                </c:pt>
                <c:pt idx="23">
                  <c:v>-0.80660731782700168</c:v>
                </c:pt>
                <c:pt idx="24">
                  <c:v>-2.8372583074087743</c:v>
                </c:pt>
                <c:pt idx="25">
                  <c:v>-3.0869880447426112</c:v>
                </c:pt>
                <c:pt idx="26">
                  <c:v>9.2437476268969476</c:v>
                </c:pt>
                <c:pt idx="27">
                  <c:v>7.8705006671953015</c:v>
                </c:pt>
                <c:pt idx="28">
                  <c:v>2.4418950488325208</c:v>
                </c:pt>
                <c:pt idx="29">
                  <c:v>5.4821830417495221</c:v>
                </c:pt>
                <c:pt idx="30">
                  <c:v>9.8396867542760447</c:v>
                </c:pt>
                <c:pt idx="31">
                  <c:v>11.318009455862921</c:v>
                </c:pt>
                <c:pt idx="32">
                  <c:v>16.558911738684401</c:v>
                </c:pt>
                <c:pt idx="33">
                  <c:v>3.7015602174506057</c:v>
                </c:pt>
              </c:numCache>
            </c:numRef>
          </c:val>
          <c:smooth val="0"/>
          <c:extLst>
            <c:ext xmlns:c16="http://schemas.microsoft.com/office/drawing/2014/chart" uri="{C3380CC4-5D6E-409C-BE32-E72D297353CC}">
              <c16:uniqueId val="{00000030-3FBE-44FE-AF4D-9822AC1A0B94}"/>
            </c:ext>
          </c:extLst>
        </c:ser>
        <c:ser>
          <c:idx val="50"/>
          <c:order val="49"/>
          <c:tx>
            <c:strRef>
              <c:f>'Placebo Lags Figure'!$BP$6</c:f>
              <c:strCache>
                <c:ptCount val="1"/>
                <c:pt idx="0">
                  <c:v>WY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3FBE-44FE-AF4D-9822AC1A0B94}"/>
            </c:ext>
          </c:extLst>
        </c:ser>
        <c:ser>
          <c:idx val="14"/>
          <c:order val="50"/>
          <c:tx>
            <c:strRef>
              <c:f>'Placebo Lags Figure'!$R$6</c:f>
              <c:strCache>
                <c:ptCount val="1"/>
                <c:pt idx="0">
                  <c:v>IL</c:v>
                </c:pt>
              </c:strCache>
            </c:strRef>
          </c:tx>
          <c:spPr>
            <a:ln w="31750">
              <a:solidFill>
                <a:srgbClr val="FF0000"/>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Figure'!$R$7:$R$40</c:f>
              <c:numCache>
                <c:formatCode>_(* #,##0.00_);_(* \(#,##0.00\);_(* "-"??_);_(@_)</c:formatCode>
                <c:ptCount val="34"/>
                <c:pt idx="0">
                  <c:v>-0.85460874288401101</c:v>
                </c:pt>
                <c:pt idx="1">
                  <c:v>4.089638423465658</c:v>
                </c:pt>
                <c:pt idx="2">
                  <c:v>-1.5332965404013521</c:v>
                </c:pt>
                <c:pt idx="3">
                  <c:v>1.9504752799548442</c:v>
                </c:pt>
                <c:pt idx="4">
                  <c:v>5.9802632677019574</c:v>
                </c:pt>
                <c:pt idx="5">
                  <c:v>1.3235930964583531</c:v>
                </c:pt>
                <c:pt idx="6">
                  <c:v>-4.3938948692812119</c:v>
                </c:pt>
                <c:pt idx="7">
                  <c:v>4.5424783934322477E-3</c:v>
                </c:pt>
                <c:pt idx="8">
                  <c:v>0.54282855899145943</c:v>
                </c:pt>
                <c:pt idx="9">
                  <c:v>2.2841522877570242</c:v>
                </c:pt>
                <c:pt idx="10">
                  <c:v>2.618685357447248</c:v>
                </c:pt>
                <c:pt idx="11">
                  <c:v>2.0239551759004826</c:v>
                </c:pt>
                <c:pt idx="12">
                  <c:v>-0.46208228354771563</c:v>
                </c:pt>
                <c:pt idx="13">
                  <c:v>-4.6625164031866007</c:v>
                </c:pt>
                <c:pt idx="14">
                  <c:v>-3.6799328881897964</c:v>
                </c:pt>
                <c:pt idx="15">
                  <c:v>1.2729658465104876</c:v>
                </c:pt>
                <c:pt idx="16">
                  <c:v>1.1765944236685755</c:v>
                </c:pt>
                <c:pt idx="17">
                  <c:v>-1.2868310932390159</c:v>
                </c:pt>
                <c:pt idx="18">
                  <c:v>2.5820618247962557</c:v>
                </c:pt>
                <c:pt idx="19">
                  <c:v>1.4250575759433559</c:v>
                </c:pt>
                <c:pt idx="20">
                  <c:v>2.4730065888434183</c:v>
                </c:pt>
                <c:pt idx="21">
                  <c:v>1.9237238575442461</c:v>
                </c:pt>
                <c:pt idx="22">
                  <c:v>-1.5735300848973566</c:v>
                </c:pt>
                <c:pt idx="23">
                  <c:v>-0.8692323945069802</c:v>
                </c:pt>
                <c:pt idx="24">
                  <c:v>-2.1726291379309259</c:v>
                </c:pt>
                <c:pt idx="25">
                  <c:v>-0.63298057284555398</c:v>
                </c:pt>
                <c:pt idx="26">
                  <c:v>0.78727850905124797</c:v>
                </c:pt>
                <c:pt idx="27">
                  <c:v>2.9134321266610641</c:v>
                </c:pt>
                <c:pt idx="28">
                  <c:v>2.2308590814645868</c:v>
                </c:pt>
                <c:pt idx="29">
                  <c:v>2.5765605187189067</c:v>
                </c:pt>
                <c:pt idx="30">
                  <c:v>-0.32373966973864299</c:v>
                </c:pt>
                <c:pt idx="31">
                  <c:v>-2.2358192381943809</c:v>
                </c:pt>
                <c:pt idx="32">
                  <c:v>1.6352098555216799</c:v>
                </c:pt>
                <c:pt idx="33">
                  <c:v>-2.7567605229705805</c:v>
                </c:pt>
              </c:numCache>
            </c:numRef>
          </c:val>
          <c:smooth val="0"/>
          <c:extLst>
            <c:ext xmlns:c16="http://schemas.microsoft.com/office/drawing/2014/chart" uri="{C3380CC4-5D6E-409C-BE32-E72D297353CC}">
              <c16:uniqueId val="{00000032-3FBE-44FE-AF4D-9822AC1A0B94}"/>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589088600126556E-2"/>
          <c:y val="0.31129485450619071"/>
          <c:w val="0.91558368884308161"/>
          <c:h val="0.4490980317596901"/>
        </c:manualLayout>
      </c:layout>
      <c:barChart>
        <c:barDir val="col"/>
        <c:grouping val="clustered"/>
        <c:varyColors val="0"/>
        <c:ser>
          <c:idx val="0"/>
          <c:order val="0"/>
          <c:tx>
            <c:strRef>
              <c:f>'Placebo Lags Figure'!$B$1</c:f>
              <c:strCache>
                <c:ptCount val="1"/>
                <c:pt idx="0">
                  <c:v>RMSE</c:v>
                </c:pt>
              </c:strCache>
            </c:strRef>
          </c:tx>
          <c:spPr>
            <a:solidFill>
              <a:schemeClr val="accent4"/>
            </a:solidFill>
            <a:ln>
              <a:noFill/>
            </a:ln>
            <a:effectLst/>
          </c:spPr>
          <c:invertIfNegative val="0"/>
          <c:dPt>
            <c:idx val="24"/>
            <c:invertIfNegative val="0"/>
            <c:bubble3D val="0"/>
            <c:spPr>
              <a:solidFill>
                <a:schemeClr val="accent4"/>
              </a:solidFill>
              <a:ln>
                <a:noFill/>
              </a:ln>
              <a:effectLst/>
            </c:spPr>
            <c:extLst>
              <c:ext xmlns:c16="http://schemas.microsoft.com/office/drawing/2014/chart" uri="{C3380CC4-5D6E-409C-BE32-E72D297353CC}">
                <c16:uniqueId val="{00000001-CB50-47D8-B33C-7AE7EC5BF288}"/>
              </c:ext>
            </c:extLst>
          </c:dPt>
          <c:dPt>
            <c:idx val="27"/>
            <c:invertIfNegative val="0"/>
            <c:bubble3D val="0"/>
            <c:spPr>
              <a:solidFill>
                <a:schemeClr val="accent4"/>
              </a:solidFill>
              <a:ln>
                <a:noFill/>
              </a:ln>
              <a:effectLst/>
            </c:spPr>
            <c:extLst>
              <c:ext xmlns:c16="http://schemas.microsoft.com/office/drawing/2014/chart" uri="{C3380CC4-5D6E-409C-BE32-E72D297353CC}">
                <c16:uniqueId val="{00000009-9E06-4650-AE4D-6BE5B1B10883}"/>
              </c:ext>
            </c:extLst>
          </c:dPt>
          <c:dPt>
            <c:idx val="28"/>
            <c:invertIfNegative val="0"/>
            <c:bubble3D val="0"/>
            <c:spPr>
              <a:solidFill>
                <a:srgbClr val="FF0000"/>
              </a:solidFill>
              <a:ln>
                <a:noFill/>
              </a:ln>
              <a:effectLst/>
            </c:spPr>
            <c:extLst>
              <c:ext xmlns:c16="http://schemas.microsoft.com/office/drawing/2014/chart" uri="{C3380CC4-5D6E-409C-BE32-E72D297353CC}">
                <c16:uniqueId val="{0000000B-0E35-4D2D-A435-8FEA36D5AD4C}"/>
              </c:ext>
            </c:extLst>
          </c:dPt>
          <c:dPt>
            <c:idx val="33"/>
            <c:invertIfNegative val="0"/>
            <c:bubble3D val="0"/>
            <c:spPr>
              <a:solidFill>
                <a:schemeClr val="accent4"/>
              </a:solidFill>
              <a:ln>
                <a:noFill/>
              </a:ln>
              <a:effectLst/>
            </c:spPr>
            <c:extLst>
              <c:ext xmlns:c16="http://schemas.microsoft.com/office/drawing/2014/chart" uri="{C3380CC4-5D6E-409C-BE32-E72D297353CC}">
                <c16:uniqueId val="{00000003-CB50-47D8-B33C-7AE7EC5BF288}"/>
              </c:ext>
            </c:extLst>
          </c:dPt>
          <c:dPt>
            <c:idx val="38"/>
            <c:invertIfNegative val="0"/>
            <c:bubble3D val="0"/>
            <c:spPr>
              <a:solidFill>
                <a:schemeClr val="accent4"/>
              </a:solidFill>
              <a:ln>
                <a:noFill/>
              </a:ln>
              <a:effectLst/>
            </c:spPr>
            <c:extLst>
              <c:ext xmlns:c16="http://schemas.microsoft.com/office/drawing/2014/chart" uri="{C3380CC4-5D6E-409C-BE32-E72D297353CC}">
                <c16:uniqueId val="{00000005-CB50-47D8-B33C-7AE7EC5BF288}"/>
              </c:ext>
            </c:extLst>
          </c:dPt>
          <c:cat>
            <c:strRef>
              <c:f>'Placebo Lags Figure'!$A$2:$A$30</c:f>
              <c:strCache>
                <c:ptCount val="29"/>
                <c:pt idx="0">
                  <c:v>SC</c:v>
                </c:pt>
                <c:pt idx="1">
                  <c:v>WY</c:v>
                </c:pt>
                <c:pt idx="2">
                  <c:v>ND</c:v>
                </c:pt>
                <c:pt idx="3">
                  <c:v>AR</c:v>
                </c:pt>
                <c:pt idx="4">
                  <c:v>LA</c:v>
                </c:pt>
                <c:pt idx="5">
                  <c:v>SD</c:v>
                </c:pt>
                <c:pt idx="6">
                  <c:v>TX</c:v>
                </c:pt>
                <c:pt idx="7">
                  <c:v>VT</c:v>
                </c:pt>
                <c:pt idx="8">
                  <c:v>MA</c:v>
                </c:pt>
                <c:pt idx="9">
                  <c:v>AZ</c:v>
                </c:pt>
                <c:pt idx="10">
                  <c:v>OR</c:v>
                </c:pt>
                <c:pt idx="11">
                  <c:v>WA</c:v>
                </c:pt>
                <c:pt idx="12">
                  <c:v>ID</c:v>
                </c:pt>
                <c:pt idx="13">
                  <c:v>MO</c:v>
                </c:pt>
                <c:pt idx="14">
                  <c:v>NE</c:v>
                </c:pt>
                <c:pt idx="15">
                  <c:v>KS</c:v>
                </c:pt>
                <c:pt idx="16">
                  <c:v>IN</c:v>
                </c:pt>
                <c:pt idx="17">
                  <c:v>WV</c:v>
                </c:pt>
                <c:pt idx="18">
                  <c:v>CO</c:v>
                </c:pt>
                <c:pt idx="19">
                  <c:v>TN</c:v>
                </c:pt>
                <c:pt idx="20">
                  <c:v>MN</c:v>
                </c:pt>
                <c:pt idx="21">
                  <c:v>MD</c:v>
                </c:pt>
                <c:pt idx="22">
                  <c:v>KY</c:v>
                </c:pt>
                <c:pt idx="23">
                  <c:v>WI</c:v>
                </c:pt>
                <c:pt idx="24">
                  <c:v>GA</c:v>
                </c:pt>
                <c:pt idx="25">
                  <c:v>OH</c:v>
                </c:pt>
                <c:pt idx="26">
                  <c:v>PA</c:v>
                </c:pt>
                <c:pt idx="27">
                  <c:v>VA</c:v>
                </c:pt>
                <c:pt idx="28">
                  <c:v>IL</c:v>
                </c:pt>
              </c:strCache>
            </c:strRef>
          </c:cat>
          <c:val>
            <c:numRef>
              <c:f>'Placebo Lags Figure'!$B$2:$B$30</c:f>
              <c:numCache>
                <c:formatCode>_(* #,##0.00_);_(* \(#,##0.00\);_(* "-"??_);_(@_)</c:formatCode>
                <c:ptCount val="29"/>
                <c:pt idx="0">
                  <c:v>12.861344795298857</c:v>
                </c:pt>
                <c:pt idx="1">
                  <c:v>0</c:v>
                </c:pt>
                <c:pt idx="2">
                  <c:v>6.5278984482441107</c:v>
                </c:pt>
                <c:pt idx="3">
                  <c:v>6.5137975913119464</c:v>
                </c:pt>
                <c:pt idx="4">
                  <c:v>6.2538739842603901</c:v>
                </c:pt>
                <c:pt idx="5">
                  <c:v>6.0192227646546348</c:v>
                </c:pt>
                <c:pt idx="6">
                  <c:v>5.0389621631597175</c:v>
                </c:pt>
                <c:pt idx="7">
                  <c:v>0</c:v>
                </c:pt>
                <c:pt idx="8">
                  <c:v>4.5779827807013911</c:v>
                </c:pt>
                <c:pt idx="9">
                  <c:v>4.3812351246665342</c:v>
                </c:pt>
                <c:pt idx="10">
                  <c:v>0</c:v>
                </c:pt>
                <c:pt idx="11">
                  <c:v>0</c:v>
                </c:pt>
                <c:pt idx="12">
                  <c:v>3.874596103310358</c:v>
                </c:pt>
                <c:pt idx="13">
                  <c:v>3.8236206282812017</c:v>
                </c:pt>
                <c:pt idx="14">
                  <c:v>3.5474007714265561</c:v>
                </c:pt>
                <c:pt idx="15">
                  <c:v>3.5412943987380725</c:v>
                </c:pt>
                <c:pt idx="16">
                  <c:v>3.299786961156749</c:v>
                </c:pt>
                <c:pt idx="17">
                  <c:v>0</c:v>
                </c:pt>
                <c:pt idx="18">
                  <c:v>2.9399831465342086</c:v>
                </c:pt>
                <c:pt idx="19">
                  <c:v>2.555544039476874</c:v>
                </c:pt>
                <c:pt idx="20">
                  <c:v>2.3987245791329048</c:v>
                </c:pt>
                <c:pt idx="21">
                  <c:v>2.070966977331794</c:v>
                </c:pt>
                <c:pt idx="22">
                  <c:v>2.0656933198039353</c:v>
                </c:pt>
                <c:pt idx="23">
                  <c:v>2.0584486195998966</c:v>
                </c:pt>
                <c:pt idx="24">
                  <c:v>2.0213170592126182</c:v>
                </c:pt>
                <c:pt idx="25">
                  <c:v>0</c:v>
                </c:pt>
                <c:pt idx="26">
                  <c:v>0</c:v>
                </c:pt>
                <c:pt idx="27">
                  <c:v>0</c:v>
                </c:pt>
                <c:pt idx="28">
                  <c:v>1</c:v>
                </c:pt>
              </c:numCache>
            </c:numRef>
          </c:val>
          <c:extLst>
            <c:ext xmlns:c16="http://schemas.microsoft.com/office/drawing/2014/chart" uri="{C3380CC4-5D6E-409C-BE32-E72D297353CC}">
              <c16:uniqueId val="{00000006-CB50-47D8-B33C-7AE7EC5BF288}"/>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At val="1"/>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'Lag Test'!$B$1</c:f>
              <c:strCache>
                <c:ptCount val="1"/>
                <c:pt idx="0">
                  <c:v>Actual IL</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 IL with Chosen Lags</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98.818399390438557</c:v>
                </c:pt>
                <c:pt idx="1">
                  <c:v>93.663960142293931</c:v>
                </c:pt>
                <c:pt idx="2">
                  <c:v>86.165172906476073</c:v>
                </c:pt>
                <c:pt idx="3">
                  <c:v>78.266088421514709</c:v>
                </c:pt>
                <c:pt idx="4">
                  <c:v>82.188687847519759</c:v>
                </c:pt>
                <c:pt idx="5">
                  <c:v>78.525790100684389</c:v>
                </c:pt>
                <c:pt idx="6">
                  <c:v>80.75526756147157</c:v>
                </c:pt>
                <c:pt idx="7">
                  <c:v>73.561655775847612</c:v>
                </c:pt>
                <c:pt idx="8">
                  <c:v>77.048917493812027</c:v>
                </c:pt>
                <c:pt idx="9">
                  <c:v>67.755332747765337</c:v>
                </c:pt>
                <c:pt idx="10">
                  <c:v>58.659131009335404</c:v>
                </c:pt>
                <c:pt idx="11">
                  <c:v>53.179136197286418</c:v>
                </c:pt>
                <c:pt idx="12">
                  <c:v>52.940581270377152</c:v>
                </c:pt>
                <c:pt idx="13">
                  <c:v>53.124866753933027</c:v>
                </c:pt>
                <c:pt idx="14">
                  <c:v>48.215648774203146</c:v>
                </c:pt>
                <c:pt idx="15">
                  <c:v>47.420729531950201</c:v>
                </c:pt>
                <c:pt idx="16">
                  <c:v>45.194615695436369</c:v>
                </c:pt>
                <c:pt idx="17">
                  <c:v>46.360440208445645</c:v>
                </c:pt>
                <c:pt idx="18">
                  <c:v>47.284074693379807</c:v>
                </c:pt>
                <c:pt idx="19">
                  <c:v>48.671800181182334</c:v>
                </c:pt>
                <c:pt idx="20">
                  <c:v>45.825051944120787</c:v>
                </c:pt>
                <c:pt idx="21">
                  <c:v>44.185121536429506</c:v>
                </c:pt>
                <c:pt idx="22">
                  <c:v>43.175006365345325</c:v>
                </c:pt>
                <c:pt idx="23">
                  <c:v>44.344725130940787</c:v>
                </c:pt>
                <c:pt idx="24">
                  <c:v>42.590380937326699</c:v>
                </c:pt>
                <c:pt idx="25">
                  <c:v>41.550523987098131</c:v>
                </c:pt>
                <c:pt idx="26">
                  <c:v>36.181591829517856</c:v>
                </c:pt>
                <c:pt idx="27">
                  <c:v>31.848497053942992</c:v>
                </c:pt>
                <c:pt idx="28">
                  <c:v>29.016378353844633</c:v>
                </c:pt>
                <c:pt idx="29">
                  <c:v>28.767286175934718</c:v>
                </c:pt>
                <c:pt idx="30">
                  <c:v>30.354884043845232</c:v>
                </c:pt>
                <c:pt idx="31">
                  <c:v>31.561609392156242</c:v>
                </c:pt>
                <c:pt idx="32">
                  <c:v>31.906676844300819</c:v>
                </c:pt>
                <c:pt idx="33">
                  <c:v>25.006636222315137</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Synthetic IL with Lags Offset by 1</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101.37301182112425</c:v>
                </c:pt>
                <c:pt idx="1">
                  <c:v>99.79347768239677</c:v>
                </c:pt>
                <c:pt idx="2">
                  <c:v>86.620357884385172</c:v>
                </c:pt>
                <c:pt idx="3">
                  <c:v>81.660823976562824</c:v>
                </c:pt>
                <c:pt idx="4">
                  <c:v>88.436051228200085</c:v>
                </c:pt>
                <c:pt idx="5">
                  <c:v>84.253071014245506</c:v>
                </c:pt>
                <c:pt idx="6">
                  <c:v>85.134361761447508</c:v>
                </c:pt>
                <c:pt idx="7">
                  <c:v>79.537261317454991</c:v>
                </c:pt>
                <c:pt idx="8">
                  <c:v>77.46373822374153</c:v>
                </c:pt>
                <c:pt idx="9">
                  <c:v>69.608966696250732</c:v>
                </c:pt>
                <c:pt idx="10">
                  <c:v>64.442197723110425</c:v>
                </c:pt>
                <c:pt idx="11">
                  <c:v>59.254458145005621</c:v>
                </c:pt>
                <c:pt idx="12">
                  <c:v>60.673562504234717</c:v>
                </c:pt>
                <c:pt idx="13">
                  <c:v>59.668369438441005</c:v>
                </c:pt>
                <c:pt idx="14">
                  <c:v>55.353307336190483</c:v>
                </c:pt>
                <c:pt idx="15">
                  <c:v>51.975933909488958</c:v>
                </c:pt>
                <c:pt idx="16">
                  <c:v>48.260922949339147</c:v>
                </c:pt>
                <c:pt idx="17">
                  <c:v>47.516513257505721</c:v>
                </c:pt>
                <c:pt idx="18">
                  <c:v>51.457851337545435</c:v>
                </c:pt>
                <c:pt idx="19">
                  <c:v>52.385443214006955</c:v>
                </c:pt>
                <c:pt idx="20">
                  <c:v>54.417771058069775</c:v>
                </c:pt>
                <c:pt idx="21">
                  <c:v>52.169524606142659</c:v>
                </c:pt>
                <c:pt idx="22">
                  <c:v>48.997111174685415</c:v>
                </c:pt>
                <c:pt idx="23">
                  <c:v>50.11873980038218</c:v>
                </c:pt>
                <c:pt idx="24">
                  <c:v>45.176225215982413</c:v>
                </c:pt>
                <c:pt idx="25">
                  <c:v>44.0389508039516</c:v>
                </c:pt>
                <c:pt idx="26">
                  <c:v>38.901450465345988</c:v>
                </c:pt>
                <c:pt idx="27">
                  <c:v>36.138106535872794</c:v>
                </c:pt>
                <c:pt idx="28">
                  <c:v>33.00035850952554</c:v>
                </c:pt>
                <c:pt idx="29">
                  <c:v>33.405149459213128</c:v>
                </c:pt>
                <c:pt idx="30">
                  <c:v>33.661863952147542</c:v>
                </c:pt>
                <c:pt idx="31">
                  <c:v>32.613443234367878</c:v>
                </c:pt>
                <c:pt idx="32">
                  <c:v>32.679923155228614</c:v>
                </c:pt>
                <c:pt idx="33">
                  <c:v>28.946763100975659</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Synthetic IL with Lags Offset by 2</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99.912980520457481</c:v>
                </c:pt>
                <c:pt idx="1">
                  <c:v>95.956871198723093</c:v>
                </c:pt>
                <c:pt idx="2">
                  <c:v>88.810481283871908</c:v>
                </c:pt>
                <c:pt idx="3">
                  <c:v>83.922841811727267</c:v>
                </c:pt>
                <c:pt idx="4">
                  <c:v>92.045802375650965</c:v>
                </c:pt>
                <c:pt idx="5">
                  <c:v>87.06316049938323</c:v>
                </c:pt>
                <c:pt idx="6">
                  <c:v>88.514787290478125</c:v>
                </c:pt>
                <c:pt idx="7">
                  <c:v>81.024185306887361</c:v>
                </c:pt>
                <c:pt idx="8">
                  <c:v>81.492636851180578</c:v>
                </c:pt>
                <c:pt idx="9">
                  <c:v>72.245369243319146</c:v>
                </c:pt>
                <c:pt idx="10">
                  <c:v>64.37913480840507</c:v>
                </c:pt>
                <c:pt idx="11">
                  <c:v>58.761717053130269</c:v>
                </c:pt>
                <c:pt idx="12">
                  <c:v>60.133872721053194</c:v>
                </c:pt>
                <c:pt idx="13">
                  <c:v>61.600803972396527</c:v>
                </c:pt>
                <c:pt idx="14">
                  <c:v>55.889487059175728</c:v>
                </c:pt>
                <c:pt idx="15">
                  <c:v>53.130393860556069</c:v>
                </c:pt>
                <c:pt idx="16">
                  <c:v>48.353021889852243</c:v>
                </c:pt>
                <c:pt idx="17">
                  <c:v>47.983760856368463</c:v>
                </c:pt>
                <c:pt idx="18">
                  <c:v>52.234216002034373</c:v>
                </c:pt>
                <c:pt idx="19">
                  <c:v>53.887584235781105</c:v>
                </c:pt>
                <c:pt idx="20">
                  <c:v>52.49847093728021</c:v>
                </c:pt>
                <c:pt idx="21">
                  <c:v>50.33092289158958</c:v>
                </c:pt>
                <c:pt idx="22">
                  <c:v>47.551880819810322</c:v>
                </c:pt>
                <c:pt idx="23">
                  <c:v>49.865602850331925</c:v>
                </c:pt>
                <c:pt idx="24">
                  <c:v>46.638176623673651</c:v>
                </c:pt>
                <c:pt idx="25">
                  <c:v>44.473298643424641</c:v>
                </c:pt>
                <c:pt idx="26">
                  <c:v>38.52117843780433</c:v>
                </c:pt>
                <c:pt idx="27">
                  <c:v>34.16099429341557</c:v>
                </c:pt>
                <c:pt idx="28">
                  <c:v>31.304407095376519</c:v>
                </c:pt>
                <c:pt idx="29">
                  <c:v>31.35005393960455</c:v>
                </c:pt>
                <c:pt idx="30">
                  <c:v>32.78558625424921</c:v>
                </c:pt>
                <c:pt idx="31">
                  <c:v>32.347543952710112</c:v>
                </c:pt>
                <c:pt idx="32">
                  <c:v>32.031330330937635</c:v>
                </c:pt>
                <c:pt idx="33">
                  <c:v>27.494012756505981</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Synthetic IL with Smoothed Lags</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96.953251697414089</c:v>
                </c:pt>
                <c:pt idx="1">
                  <c:v>94.205441899248385</c:v>
                </c:pt>
                <c:pt idx="2">
                  <c:v>84.420162260357756</c:v>
                </c:pt>
                <c:pt idx="3">
                  <c:v>79.041036085982341</c:v>
                </c:pt>
                <c:pt idx="4">
                  <c:v>86.665748211089522</c:v>
                </c:pt>
                <c:pt idx="5">
                  <c:v>81.090127801871859</c:v>
                </c:pt>
                <c:pt idx="6">
                  <c:v>83.100165393261705</c:v>
                </c:pt>
                <c:pt idx="7">
                  <c:v>75.396030246338341</c:v>
                </c:pt>
                <c:pt idx="8">
                  <c:v>76.827950397273526</c:v>
                </c:pt>
                <c:pt idx="9">
                  <c:v>68.591496092267349</c:v>
                </c:pt>
                <c:pt idx="10">
                  <c:v>59.941467516182463</c:v>
                </c:pt>
                <c:pt idx="11">
                  <c:v>54.664654267980957</c:v>
                </c:pt>
                <c:pt idx="12">
                  <c:v>56.94220574514474</c:v>
                </c:pt>
                <c:pt idx="13">
                  <c:v>56.699230714002631</c:v>
                </c:pt>
                <c:pt idx="14">
                  <c:v>51.276860220241353</c:v>
                </c:pt>
                <c:pt idx="15">
                  <c:v>50.111155043850886</c:v>
                </c:pt>
                <c:pt idx="16">
                  <c:v>47.910167446389096</c:v>
                </c:pt>
                <c:pt idx="17">
                  <c:v>47.495017694018316</c:v>
                </c:pt>
                <c:pt idx="18">
                  <c:v>49.051131234591594</c:v>
                </c:pt>
                <c:pt idx="19">
                  <c:v>51.148458238458261</c:v>
                </c:pt>
                <c:pt idx="20">
                  <c:v>49.230495613301173</c:v>
                </c:pt>
                <c:pt idx="21">
                  <c:v>47.538993843772907</c:v>
                </c:pt>
                <c:pt idx="22">
                  <c:v>46.232872253312969</c:v>
                </c:pt>
                <c:pt idx="23">
                  <c:v>46.710828704817693</c:v>
                </c:pt>
                <c:pt idx="24">
                  <c:v>44.866098563943524</c:v>
                </c:pt>
                <c:pt idx="25">
                  <c:v>42.801604486157885</c:v>
                </c:pt>
                <c:pt idx="26">
                  <c:v>37.148345316381892</c:v>
                </c:pt>
                <c:pt idx="27">
                  <c:v>34.418256636854494</c:v>
                </c:pt>
                <c:pt idx="28">
                  <c:v>31.280908411645214</c:v>
                </c:pt>
                <c:pt idx="29">
                  <c:v>31.073528940396507</c:v>
                </c:pt>
                <c:pt idx="30">
                  <c:v>33.088117954321206</c:v>
                </c:pt>
                <c:pt idx="31">
                  <c:v>32.237394054391189</c:v>
                </c:pt>
                <c:pt idx="32">
                  <c:v>31.437310241017268</c:v>
                </c:pt>
                <c:pt idx="33">
                  <c:v>27.123063800900127</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'Lag Test'!$B$1</c:f>
              <c:strCache>
                <c:ptCount val="1"/>
                <c:pt idx="0">
                  <c:v>Actual IL</c:v>
                </c:pt>
              </c:strCache>
            </c:strRef>
          </c:tx>
          <c:spPr>
            <a:ln w="25400">
              <a:solidFill>
                <a:srgbClr val="174A7C"/>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 IL with Chosen Lags</c:v>
                </c:pt>
              </c:strCache>
            </c:strRef>
          </c:tx>
          <c:spPr>
            <a:ln w="25400">
              <a:solidFill>
                <a:srgbClr val="F0573E"/>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98.818399390438557</c:v>
                </c:pt>
                <c:pt idx="1">
                  <c:v>93.663960142293931</c:v>
                </c:pt>
                <c:pt idx="2">
                  <c:v>86.165172906476073</c:v>
                </c:pt>
                <c:pt idx="3">
                  <c:v>78.266088421514709</c:v>
                </c:pt>
                <c:pt idx="4">
                  <c:v>82.188687847519759</c:v>
                </c:pt>
                <c:pt idx="5">
                  <c:v>78.525790100684389</c:v>
                </c:pt>
                <c:pt idx="6">
                  <c:v>80.75526756147157</c:v>
                </c:pt>
                <c:pt idx="7">
                  <c:v>73.561655775847612</c:v>
                </c:pt>
                <c:pt idx="8">
                  <c:v>77.048917493812027</c:v>
                </c:pt>
                <c:pt idx="9">
                  <c:v>67.755332747765337</c:v>
                </c:pt>
                <c:pt idx="10">
                  <c:v>58.659131009335404</c:v>
                </c:pt>
                <c:pt idx="11">
                  <c:v>53.179136197286418</c:v>
                </c:pt>
                <c:pt idx="12">
                  <c:v>52.940581270377152</c:v>
                </c:pt>
                <c:pt idx="13">
                  <c:v>53.124866753933027</c:v>
                </c:pt>
                <c:pt idx="14">
                  <c:v>48.215648774203146</c:v>
                </c:pt>
                <c:pt idx="15">
                  <c:v>47.420729531950201</c:v>
                </c:pt>
                <c:pt idx="16">
                  <c:v>45.194615695436369</c:v>
                </c:pt>
                <c:pt idx="17">
                  <c:v>46.360440208445645</c:v>
                </c:pt>
                <c:pt idx="18">
                  <c:v>47.284074693379807</c:v>
                </c:pt>
                <c:pt idx="19">
                  <c:v>48.671800181182334</c:v>
                </c:pt>
                <c:pt idx="20">
                  <c:v>45.825051944120787</c:v>
                </c:pt>
                <c:pt idx="21">
                  <c:v>44.185121536429506</c:v>
                </c:pt>
                <c:pt idx="22">
                  <c:v>43.175006365345325</c:v>
                </c:pt>
                <c:pt idx="23">
                  <c:v>44.344725130940787</c:v>
                </c:pt>
                <c:pt idx="24">
                  <c:v>42.590380937326699</c:v>
                </c:pt>
                <c:pt idx="25">
                  <c:v>41.550523987098131</c:v>
                </c:pt>
                <c:pt idx="26">
                  <c:v>36.181591829517856</c:v>
                </c:pt>
                <c:pt idx="27">
                  <c:v>31.848497053942992</c:v>
                </c:pt>
                <c:pt idx="28">
                  <c:v>29.016378353844633</c:v>
                </c:pt>
                <c:pt idx="29">
                  <c:v>28.767286175934718</c:v>
                </c:pt>
                <c:pt idx="30">
                  <c:v>30.354884043845232</c:v>
                </c:pt>
                <c:pt idx="31">
                  <c:v>31.561609392156242</c:v>
                </c:pt>
                <c:pt idx="32">
                  <c:v>31.906676844300819</c:v>
                </c:pt>
                <c:pt idx="33">
                  <c:v>25.006636222315137</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Synthetic IL with Lags Offset by 1</c:v>
                </c:pt>
              </c:strCache>
            </c:strRef>
          </c:tx>
          <c:spPr>
            <a:ln w="25400">
              <a:solidFill>
                <a:srgbClr val="FCB64B"/>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101.37301182112425</c:v>
                </c:pt>
                <c:pt idx="1">
                  <c:v>99.79347768239677</c:v>
                </c:pt>
                <c:pt idx="2">
                  <c:v>86.620357884385172</c:v>
                </c:pt>
                <c:pt idx="3">
                  <c:v>81.660823976562824</c:v>
                </c:pt>
                <c:pt idx="4">
                  <c:v>88.436051228200085</c:v>
                </c:pt>
                <c:pt idx="5">
                  <c:v>84.253071014245506</c:v>
                </c:pt>
                <c:pt idx="6">
                  <c:v>85.134361761447508</c:v>
                </c:pt>
                <c:pt idx="7">
                  <c:v>79.537261317454991</c:v>
                </c:pt>
                <c:pt idx="8">
                  <c:v>77.46373822374153</c:v>
                </c:pt>
                <c:pt idx="9">
                  <c:v>69.608966696250732</c:v>
                </c:pt>
                <c:pt idx="10">
                  <c:v>64.442197723110425</c:v>
                </c:pt>
                <c:pt idx="11">
                  <c:v>59.254458145005621</c:v>
                </c:pt>
                <c:pt idx="12">
                  <c:v>60.673562504234717</c:v>
                </c:pt>
                <c:pt idx="13">
                  <c:v>59.668369438441005</c:v>
                </c:pt>
                <c:pt idx="14">
                  <c:v>55.353307336190483</c:v>
                </c:pt>
                <c:pt idx="15">
                  <c:v>51.975933909488958</c:v>
                </c:pt>
                <c:pt idx="16">
                  <c:v>48.260922949339147</c:v>
                </c:pt>
                <c:pt idx="17">
                  <c:v>47.516513257505721</c:v>
                </c:pt>
                <c:pt idx="18">
                  <c:v>51.457851337545435</c:v>
                </c:pt>
                <c:pt idx="19">
                  <c:v>52.385443214006955</c:v>
                </c:pt>
                <c:pt idx="20">
                  <c:v>54.417771058069775</c:v>
                </c:pt>
                <c:pt idx="21">
                  <c:v>52.169524606142659</c:v>
                </c:pt>
                <c:pt idx="22">
                  <c:v>48.997111174685415</c:v>
                </c:pt>
                <c:pt idx="23">
                  <c:v>50.11873980038218</c:v>
                </c:pt>
                <c:pt idx="24">
                  <c:v>45.176225215982413</c:v>
                </c:pt>
                <c:pt idx="25">
                  <c:v>44.0389508039516</c:v>
                </c:pt>
                <c:pt idx="26">
                  <c:v>38.901450465345988</c:v>
                </c:pt>
                <c:pt idx="27">
                  <c:v>36.138106535872794</c:v>
                </c:pt>
                <c:pt idx="28">
                  <c:v>33.00035850952554</c:v>
                </c:pt>
                <c:pt idx="29">
                  <c:v>33.405149459213128</c:v>
                </c:pt>
                <c:pt idx="30">
                  <c:v>33.661863952147542</c:v>
                </c:pt>
                <c:pt idx="31">
                  <c:v>32.613443234367878</c:v>
                </c:pt>
                <c:pt idx="32">
                  <c:v>32.679923155228614</c:v>
                </c:pt>
                <c:pt idx="33">
                  <c:v>28.946763100975659</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Synthetic IL with Lags Offset by 2</c:v>
                </c:pt>
              </c:strCache>
            </c:strRef>
          </c:tx>
          <c:spPr>
            <a:ln w="25400">
              <a:solidFill>
                <a:srgbClr val="008BB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99.912980520457481</c:v>
                </c:pt>
                <c:pt idx="1">
                  <c:v>95.956871198723093</c:v>
                </c:pt>
                <c:pt idx="2">
                  <c:v>88.810481283871908</c:v>
                </c:pt>
                <c:pt idx="3">
                  <c:v>83.922841811727267</c:v>
                </c:pt>
                <c:pt idx="4">
                  <c:v>92.045802375650965</c:v>
                </c:pt>
                <c:pt idx="5">
                  <c:v>87.06316049938323</c:v>
                </c:pt>
                <c:pt idx="6">
                  <c:v>88.514787290478125</c:v>
                </c:pt>
                <c:pt idx="7">
                  <c:v>81.024185306887361</c:v>
                </c:pt>
                <c:pt idx="8">
                  <c:v>81.492636851180578</c:v>
                </c:pt>
                <c:pt idx="9">
                  <c:v>72.245369243319146</c:v>
                </c:pt>
                <c:pt idx="10">
                  <c:v>64.37913480840507</c:v>
                </c:pt>
                <c:pt idx="11">
                  <c:v>58.761717053130269</c:v>
                </c:pt>
                <c:pt idx="12">
                  <c:v>60.133872721053194</c:v>
                </c:pt>
                <c:pt idx="13">
                  <c:v>61.600803972396527</c:v>
                </c:pt>
                <c:pt idx="14">
                  <c:v>55.889487059175728</c:v>
                </c:pt>
                <c:pt idx="15">
                  <c:v>53.130393860556069</c:v>
                </c:pt>
                <c:pt idx="16">
                  <c:v>48.353021889852243</c:v>
                </c:pt>
                <c:pt idx="17">
                  <c:v>47.983760856368463</c:v>
                </c:pt>
                <c:pt idx="18">
                  <c:v>52.234216002034373</c:v>
                </c:pt>
                <c:pt idx="19">
                  <c:v>53.887584235781105</c:v>
                </c:pt>
                <c:pt idx="20">
                  <c:v>52.49847093728021</c:v>
                </c:pt>
                <c:pt idx="21">
                  <c:v>50.33092289158958</c:v>
                </c:pt>
                <c:pt idx="22">
                  <c:v>47.551880819810322</c:v>
                </c:pt>
                <c:pt idx="23">
                  <c:v>49.865602850331925</c:v>
                </c:pt>
                <c:pt idx="24">
                  <c:v>46.638176623673651</c:v>
                </c:pt>
                <c:pt idx="25">
                  <c:v>44.473298643424641</c:v>
                </c:pt>
                <c:pt idx="26">
                  <c:v>38.52117843780433</c:v>
                </c:pt>
                <c:pt idx="27">
                  <c:v>34.16099429341557</c:v>
                </c:pt>
                <c:pt idx="28">
                  <c:v>31.304407095376519</c:v>
                </c:pt>
                <c:pt idx="29">
                  <c:v>31.35005393960455</c:v>
                </c:pt>
                <c:pt idx="30">
                  <c:v>32.78558625424921</c:v>
                </c:pt>
                <c:pt idx="31">
                  <c:v>32.347543952710112</c:v>
                </c:pt>
                <c:pt idx="32">
                  <c:v>32.031330330937635</c:v>
                </c:pt>
                <c:pt idx="33">
                  <c:v>27.494012756505981</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Synthetic IL with Smoothed Lags</c:v>
                </c:pt>
              </c:strCache>
            </c:strRef>
          </c:tx>
          <c:spPr>
            <a:ln w="25400">
              <a:solidFill>
                <a:srgbClr val="BCBEC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96.953251697414089</c:v>
                </c:pt>
                <c:pt idx="1">
                  <c:v>94.205441899248385</c:v>
                </c:pt>
                <c:pt idx="2">
                  <c:v>84.420162260357756</c:v>
                </c:pt>
                <c:pt idx="3">
                  <c:v>79.041036085982341</c:v>
                </c:pt>
                <c:pt idx="4">
                  <c:v>86.665748211089522</c:v>
                </c:pt>
                <c:pt idx="5">
                  <c:v>81.090127801871859</c:v>
                </c:pt>
                <c:pt idx="6">
                  <c:v>83.100165393261705</c:v>
                </c:pt>
                <c:pt idx="7">
                  <c:v>75.396030246338341</c:v>
                </c:pt>
                <c:pt idx="8">
                  <c:v>76.827950397273526</c:v>
                </c:pt>
                <c:pt idx="9">
                  <c:v>68.591496092267349</c:v>
                </c:pt>
                <c:pt idx="10">
                  <c:v>59.941467516182463</c:v>
                </c:pt>
                <c:pt idx="11">
                  <c:v>54.664654267980957</c:v>
                </c:pt>
                <c:pt idx="12">
                  <c:v>56.94220574514474</c:v>
                </c:pt>
                <c:pt idx="13">
                  <c:v>56.699230714002631</c:v>
                </c:pt>
                <c:pt idx="14">
                  <c:v>51.276860220241353</c:v>
                </c:pt>
                <c:pt idx="15">
                  <c:v>50.111155043850886</c:v>
                </c:pt>
                <c:pt idx="16">
                  <c:v>47.910167446389096</c:v>
                </c:pt>
                <c:pt idx="17">
                  <c:v>47.495017694018316</c:v>
                </c:pt>
                <c:pt idx="18">
                  <c:v>49.051131234591594</c:v>
                </c:pt>
                <c:pt idx="19">
                  <c:v>51.148458238458261</c:v>
                </c:pt>
                <c:pt idx="20">
                  <c:v>49.230495613301173</c:v>
                </c:pt>
                <c:pt idx="21">
                  <c:v>47.538993843772907</c:v>
                </c:pt>
                <c:pt idx="22">
                  <c:v>46.232872253312969</c:v>
                </c:pt>
                <c:pt idx="23">
                  <c:v>46.710828704817693</c:v>
                </c:pt>
                <c:pt idx="24">
                  <c:v>44.866098563943524</c:v>
                </c:pt>
                <c:pt idx="25">
                  <c:v>42.801604486157885</c:v>
                </c:pt>
                <c:pt idx="26">
                  <c:v>37.148345316381892</c:v>
                </c:pt>
                <c:pt idx="27">
                  <c:v>34.418256636854494</c:v>
                </c:pt>
                <c:pt idx="28">
                  <c:v>31.280908411645214</c:v>
                </c:pt>
                <c:pt idx="29">
                  <c:v>31.073528940396507</c:v>
                </c:pt>
                <c:pt idx="30">
                  <c:v>33.088117954321206</c:v>
                </c:pt>
                <c:pt idx="31">
                  <c:v>32.237394054391189</c:v>
                </c:pt>
                <c:pt idx="32">
                  <c:v>31.437310241017268</c:v>
                </c:pt>
                <c:pt idx="33">
                  <c:v>27.123063800900127</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2218670427390601"/>
          <c:y val="1.2512192543357652E-2"/>
          <c:w val="0.38634252807951253"/>
          <c:h val="0.12814944541739637"/>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'Lag Test'!$B$37</c:f>
              <c:strCache>
                <c:ptCount val="1"/>
                <c:pt idx="0">
                  <c:v>Synthetic IL with Chosen Lags</c:v>
                </c:pt>
              </c:strCache>
            </c:strRef>
          </c:tx>
          <c:spPr>
            <a:ln w="38100">
              <a:solidFill>
                <a:schemeClr val="accent2"/>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Test'!$B$38:$B$71</c:f>
              <c:numCache>
                <c:formatCode>0%</c:formatCode>
                <c:ptCount val="34"/>
                <c:pt idx="0">
                  <c:v>2.649025991095497E-2</c:v>
                </c:pt>
                <c:pt idx="1">
                  <c:v>4.1603470106267366E-2</c:v>
                </c:pt>
                <c:pt idx="2">
                  <c:v>-2.0751093338472946E-2</c:v>
                </c:pt>
                <c:pt idx="3">
                  <c:v>4.7653562633559153E-2</c:v>
                </c:pt>
                <c:pt idx="4">
                  <c:v>4.4588481678026246E-2</c:v>
                </c:pt>
                <c:pt idx="5">
                  <c:v>2.5326972519003222E-2</c:v>
                </c:pt>
                <c:pt idx="6">
                  <c:v>-7.4194838686197931E-2</c:v>
                </c:pt>
                <c:pt idx="7">
                  <c:v>-8.2971449205699724E-2</c:v>
                </c:pt>
                <c:pt idx="8">
                  <c:v>3.3895823307236887E-2</c:v>
                </c:pt>
                <c:pt idx="9">
                  <c:v>2.7369732413569478E-2</c:v>
                </c:pt>
                <c:pt idx="10">
                  <c:v>-1.2181136019564377E-2</c:v>
                </c:pt>
                <c:pt idx="11">
                  <c:v>-2.5625205345493784E-2</c:v>
                </c:pt>
                <c:pt idx="12">
                  <c:v>-0.15567381041487516</c:v>
                </c:pt>
                <c:pt idx="13">
                  <c:v>-0.20339792414443228</c:v>
                </c:pt>
                <c:pt idx="14">
                  <c:v>-0.17469845322979785</c:v>
                </c:pt>
                <c:pt idx="15">
                  <c:v>-3.0847554250054358E-2</c:v>
                </c:pt>
                <c:pt idx="16">
                  <c:v>-0.1406790179603512</c:v>
                </c:pt>
                <c:pt idx="17">
                  <c:v>-8.0519275655153266E-2</c:v>
                </c:pt>
                <c:pt idx="18">
                  <c:v>-6.5269126456528201E-2</c:v>
                </c:pt>
                <c:pt idx="19">
                  <c:v>-1.5515771165135143E-2</c:v>
                </c:pt>
                <c:pt idx="20">
                  <c:v>-9.2002822616792893E-2</c:v>
                </c:pt>
                <c:pt idx="21">
                  <c:v>-0.12398316843333169</c:v>
                </c:pt>
                <c:pt idx="22">
                  <c:v>-9.2297688397969396E-2</c:v>
                </c:pt>
                <c:pt idx="23">
                  <c:v>-8.299629169780473E-2</c:v>
                </c:pt>
                <c:pt idx="24">
                  <c:v>-8.2157471312247363E-2</c:v>
                </c:pt>
                <c:pt idx="25">
                  <c:v>-6.0829472351337892E-2</c:v>
                </c:pt>
                <c:pt idx="26">
                  <c:v>9.6822719931901891E-3</c:v>
                </c:pt>
                <c:pt idx="27">
                  <c:v>6.1949673642649243E-2</c:v>
                </c:pt>
                <c:pt idx="28">
                  <c:v>4.0425031653448865E-3</c:v>
                </c:pt>
                <c:pt idx="29">
                  <c:v>4.5232602078402948E-2</c:v>
                </c:pt>
                <c:pt idx="30">
                  <c:v>-0.10002160975456448</c:v>
                </c:pt>
                <c:pt idx="31">
                  <c:v>-4.6984575273851435E-2</c:v>
                </c:pt>
                <c:pt idx="32">
                  <c:v>9.7961504185435963E-2</c:v>
                </c:pt>
                <c:pt idx="33">
                  <c:v>-0.1861388053265893</c:v>
                </c:pt>
              </c:numCache>
            </c:numRef>
          </c:val>
          <c:smooth val="0"/>
          <c:extLst>
            <c:ext xmlns:c16="http://schemas.microsoft.com/office/drawing/2014/chart" uri="{C3380CC4-5D6E-409C-BE32-E72D297353CC}">
              <c16:uniqueId val="{0000000B-BB3E-49F7-861B-04E8FF6FFF5E}"/>
            </c:ext>
          </c:extLst>
        </c:ser>
        <c:ser>
          <c:idx val="1"/>
          <c:order val="1"/>
          <c:tx>
            <c:strRef>
              <c:f>'Lag Test'!$C$37</c:f>
              <c:strCache>
                <c:ptCount val="1"/>
                <c:pt idx="0">
                  <c:v>Synthetic IL with Lags Offset by 1</c:v>
                </c:pt>
              </c:strCache>
            </c:strRef>
          </c:tx>
          <c:spPr>
            <a:ln>
              <a:solidFill>
                <a:schemeClr val="accent1"/>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Test'!$C$38:$C$71</c:f>
              <c:numCache>
                <c:formatCode>0%</c:formatCode>
                <c:ptCount val="34"/>
                <c:pt idx="0">
                  <c:v>5.1022825716668177E-2</c:v>
                </c:pt>
                <c:pt idx="1">
                  <c:v>0.10047012629249197</c:v>
                </c:pt>
                <c:pt idx="2">
                  <c:v>-1.538710529663043E-2</c:v>
                </c:pt>
                <c:pt idx="3">
                  <c:v>8.7243713139255011E-2</c:v>
                </c:pt>
                <c:pt idx="4">
                  <c:v>0.11208135195151925</c:v>
                </c:pt>
                <c:pt idx="5">
                  <c:v>9.1582435495669079E-2</c:v>
                </c:pt>
                <c:pt idx="6">
                  <c:v>-1.8940998868666216E-2</c:v>
                </c:pt>
                <c:pt idx="7">
                  <c:v>-1.6081977423763514E-3</c:v>
                </c:pt>
                <c:pt idx="8">
                  <c:v>3.906934125193124E-2</c:v>
                </c:pt>
                <c:pt idx="9">
                  <c:v>5.3270138193041411E-2</c:v>
                </c:pt>
                <c:pt idx="10">
                  <c:v>7.8652374364060057E-2</c:v>
                </c:pt>
                <c:pt idx="11">
                  <c:v>7.9531495352387557E-2</c:v>
                </c:pt>
                <c:pt idx="12">
                  <c:v>-8.3805986840632431E-3</c:v>
                </c:pt>
                <c:pt idx="13">
                  <c:v>-7.1427876675741797E-2</c:v>
                </c:pt>
                <c:pt idx="14">
                  <c:v>-2.3224279852500397E-2</c:v>
                </c:pt>
                <c:pt idx="15">
                  <c:v>5.9496590404895217E-2</c:v>
                </c:pt>
                <c:pt idx="16">
                  <c:v>-6.8204806250431613E-2</c:v>
                </c:pt>
                <c:pt idx="17">
                  <c:v>-5.4230326236552558E-2</c:v>
                </c:pt>
                <c:pt idx="18">
                  <c:v>2.1135480113409936E-2</c:v>
                </c:pt>
                <c:pt idx="19">
                  <c:v>5.6474897175770596E-2</c:v>
                </c:pt>
                <c:pt idx="20">
                  <c:v>8.0427494611242281E-2</c:v>
                </c:pt>
                <c:pt idx="21">
                  <c:v>4.8039381668425099E-2</c:v>
                </c:pt>
                <c:pt idx="22">
                  <c:v>3.7495098817178323E-2</c:v>
                </c:pt>
                <c:pt idx="23">
                  <c:v>4.1772138237180782E-2</c:v>
                </c:pt>
                <c:pt idx="24">
                  <c:v>-2.0215804153935701E-2</c:v>
                </c:pt>
                <c:pt idx="25">
                  <c:v>-8.8716085397322819E-4</c:v>
                </c:pt>
                <c:pt idx="26">
                  <c:v>7.8921958239142623E-2</c:v>
                </c:pt>
                <c:pt idx="27">
                  <c:v>0.1732966688283408</c:v>
                </c:pt>
                <c:pt idx="28">
                  <c:v>0.12427983034909565</c:v>
                </c:pt>
                <c:pt idx="29">
                  <c:v>0.17778943030928454</c:v>
                </c:pt>
                <c:pt idx="30">
                  <c:v>8.0457678371220337E-3</c:v>
                </c:pt>
                <c:pt idx="31">
                  <c:v>-1.3217708015072787E-2</c:v>
                </c:pt>
                <c:pt idx="32">
                  <c:v>0.11930482056627248</c:v>
                </c:pt>
                <c:pt idx="33">
                  <c:v>-2.4685955749357932E-2</c:v>
                </c:pt>
              </c:numCache>
            </c:numRef>
          </c:val>
          <c:smooth val="0"/>
          <c:extLst>
            <c:ext xmlns:c16="http://schemas.microsoft.com/office/drawing/2014/chart" uri="{C3380CC4-5D6E-409C-BE32-E72D297353CC}">
              <c16:uniqueId val="{0000000C-BB3E-49F7-861B-04E8FF6FFF5E}"/>
            </c:ext>
          </c:extLst>
        </c:ser>
        <c:ser>
          <c:idx val="2"/>
          <c:order val="2"/>
          <c:tx>
            <c:strRef>
              <c:f>'Lag Test'!$D$37</c:f>
              <c:strCache>
                <c:ptCount val="1"/>
                <c:pt idx="0">
                  <c:v>Synthetic IL with Lags Offset by 2</c:v>
                </c:pt>
              </c:strCache>
            </c:strRef>
          </c:tx>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Test'!$D$38:$D$71</c:f>
              <c:numCache>
                <c:formatCode>0%</c:formatCode>
                <c:ptCount val="34"/>
                <c:pt idx="0">
                  <c:v>3.7155394569538328E-2</c:v>
                </c:pt>
                <c:pt idx="1">
                  <c:v>6.450457111534158E-2</c:v>
                </c:pt>
                <c:pt idx="2">
                  <c:v>9.6529916232260607E-3</c:v>
                </c:pt>
                <c:pt idx="3">
                  <c:v>0.11184572798366849</c:v>
                </c:pt>
                <c:pt idx="4">
                  <c:v>0.14690276994030854</c:v>
                </c:pt>
                <c:pt idx="5">
                  <c:v>0.12090292686636914</c:v>
                </c:pt>
                <c:pt idx="6">
                  <c:v>1.9972885134104584E-2</c:v>
                </c:pt>
                <c:pt idx="7">
                  <c:v>1.6772922062708105E-2</c:v>
                </c:pt>
                <c:pt idx="8">
                  <c:v>8.6576605241488955E-2</c:v>
                </c:pt>
                <c:pt idx="9">
                  <c:v>8.7818525794844782E-2</c:v>
                </c:pt>
                <c:pt idx="10">
                  <c:v>7.7749863528796787E-2</c:v>
                </c:pt>
                <c:pt idx="11">
                  <c:v>7.1812989516234896E-2</c:v>
                </c:pt>
                <c:pt idx="12">
                  <c:v>-1.7430617950121987E-2</c:v>
                </c:pt>
                <c:pt idx="13">
                  <c:v>-3.781688305204458E-2</c:v>
                </c:pt>
                <c:pt idx="14">
                  <c:v>-1.3407905793776258E-2</c:v>
                </c:pt>
                <c:pt idx="15">
                  <c:v>7.9932605298165038E-2</c:v>
                </c:pt>
                <c:pt idx="16">
                  <c:v>-6.6170175795880651E-2</c:v>
                </c:pt>
                <c:pt idx="17">
                  <c:v>-4.3964632597890289E-2</c:v>
                </c:pt>
                <c:pt idx="18">
                  <c:v>3.5684484247640258E-2</c:v>
                </c:pt>
                <c:pt idx="19">
                  <c:v>8.2776090337902786E-2</c:v>
                </c:pt>
                <c:pt idx="20">
                  <c:v>4.6808694117491334E-2</c:v>
                </c:pt>
                <c:pt idx="21">
                  <c:v>1.3264012481941975E-2</c:v>
                </c:pt>
                <c:pt idx="22">
                  <c:v>8.2419698993847646E-3</c:v>
                </c:pt>
                <c:pt idx="23">
                  <c:v>3.6907805620810884E-2</c:v>
                </c:pt>
                <c:pt idx="24">
                  <c:v>1.1764561267867747E-2</c:v>
                </c:pt>
                <c:pt idx="25">
                  <c:v>8.8879893852479991E-3</c:v>
                </c:pt>
                <c:pt idx="26">
                  <c:v>6.9829292109262281E-2</c:v>
                </c:pt>
                <c:pt idx="27">
                  <c:v>0.12545013184230527</c:v>
                </c:pt>
                <c:pt idx="28">
                  <c:v>7.6836706587214046E-2</c:v>
                </c:pt>
                <c:pt idx="29">
                  <c:v>0.12389091832581457</c:v>
                </c:pt>
                <c:pt idx="30">
                  <c:v>-1.8466717382431917E-2</c:v>
                </c:pt>
                <c:pt idx="31">
                  <c:v>-2.1546434953909351E-2</c:v>
                </c:pt>
                <c:pt idx="32">
                  <c:v>0.10147188737658652</c:v>
                </c:pt>
                <c:pt idx="33">
                  <c:v>-7.8829120967605901E-2</c:v>
                </c:pt>
              </c:numCache>
            </c:numRef>
          </c:val>
          <c:smooth val="0"/>
          <c:extLst>
            <c:ext xmlns:c16="http://schemas.microsoft.com/office/drawing/2014/chart" uri="{C3380CC4-5D6E-409C-BE32-E72D297353CC}">
              <c16:uniqueId val="{0000000D-BB3E-49F7-861B-04E8FF6FFF5E}"/>
            </c:ext>
          </c:extLst>
        </c:ser>
        <c:ser>
          <c:idx val="3"/>
          <c:order val="3"/>
          <c:tx>
            <c:strRef>
              <c:f>'Lag Test'!$E$37</c:f>
              <c:strCache>
                <c:ptCount val="1"/>
                <c:pt idx="0">
                  <c:v>Synthetic IL with Smoothed Lags</c:v>
                </c:pt>
              </c:strCache>
            </c:strRef>
          </c:tx>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Test'!$E$38:$E$71</c:f>
              <c:numCache>
                <c:formatCode>0%</c:formatCode>
                <c:ptCount val="34"/>
                <c:pt idx="0">
                  <c:v>7.7622707607740357E-3</c:v>
                </c:pt>
                <c:pt idx="1">
                  <c:v>4.7112220199716587E-2</c:v>
                </c:pt>
                <c:pt idx="2">
                  <c:v>-4.1850573334959257E-2</c:v>
                </c:pt>
                <c:pt idx="3">
                  <c:v>5.6990720696598239E-2</c:v>
                </c:pt>
                <c:pt idx="4">
                  <c:v>9.394402441399706E-2</c:v>
                </c:pt>
                <c:pt idx="5">
                  <c:v>5.6149353226144678E-2</c:v>
                </c:pt>
                <c:pt idx="6">
                  <c:v>-4.3883501323207966E-2</c:v>
                </c:pt>
                <c:pt idx="7">
                  <c:v>-5.6622911063802496E-2</c:v>
                </c:pt>
                <c:pt idx="8">
                  <c:v>3.1117183062721196E-2</c:v>
                </c:pt>
                <c:pt idx="9">
                  <c:v>3.9226563418027494E-2</c:v>
                </c:pt>
                <c:pt idx="10">
                  <c:v>9.4726018024101286E-3</c:v>
                </c:pt>
                <c:pt idx="11">
                  <c:v>2.2462738891777215E-3</c:v>
                </c:pt>
                <c:pt idx="12">
                  <c:v>-7.4458610826327376E-2</c:v>
                </c:pt>
                <c:pt idx="13">
                  <c:v>-0.12753477546467162</c:v>
                </c:pt>
                <c:pt idx="14">
                  <c:v>-0.10456934752353764</c:v>
                </c:pt>
                <c:pt idx="15">
                  <c:v>2.4497778668491017E-2</c:v>
                </c:pt>
                <c:pt idx="16">
                  <c:v>-7.602524884206506E-2</c:v>
                </c:pt>
                <c:pt idx="17">
                  <c:v>-5.470745575472559E-2</c:v>
                </c:pt>
                <c:pt idx="18">
                  <c:v>-2.6893033374122709E-2</c:v>
                </c:pt>
                <c:pt idx="19">
                  <c:v>3.3656489418387753E-2</c:v>
                </c:pt>
                <c:pt idx="20">
                  <c:v>-1.6465210153620159E-2</c:v>
                </c:pt>
                <c:pt idx="21">
                  <c:v>-4.4686243577980879E-2</c:v>
                </c:pt>
                <c:pt idx="22">
                  <c:v>-2.0052558946408752E-2</c:v>
                </c:pt>
                <c:pt idx="23">
                  <c:v>-2.8137890180785167E-2</c:v>
                </c:pt>
                <c:pt idx="24">
                  <c:v>-2.7267812726700119E-2</c:v>
                </c:pt>
                <c:pt idx="25">
                  <c:v>-2.9821684638243626E-2</c:v>
                </c:pt>
                <c:pt idx="26">
                  <c:v>3.5454432462250343E-2</c:v>
                </c:pt>
                <c:pt idx="27">
                  <c:v>0.13198703319992769</c:v>
                </c:pt>
                <c:pt idx="28">
                  <c:v>7.6143212588293596E-2</c:v>
                </c:pt>
                <c:pt idx="29">
                  <c:v>0.11609437665908551</c:v>
                </c:pt>
                <c:pt idx="30">
                  <c:v>-9.1546595645223307E-3</c:v>
                </c:pt>
                <c:pt idx="31">
                  <c:v>-2.5036891898052582E-2</c:v>
                </c:pt>
                <c:pt idx="32">
                  <c:v>8.449385248223526E-2</c:v>
                </c:pt>
                <c:pt idx="33">
                  <c:v>-9.3583742297915731E-2</c:v>
                </c:pt>
              </c:numCache>
            </c:numRef>
          </c:val>
          <c:smooth val="0"/>
          <c:extLst>
            <c:ext xmlns:c16="http://schemas.microsoft.com/office/drawing/2014/chart" uri="{C3380CC4-5D6E-409C-BE32-E72D297353CC}">
              <c16:uniqueId val="{0000000E-BB3E-49F7-861B-04E8FF6FFF5E}"/>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9041698145940713"/>
          <c:y val="7.8420232497207545E-3"/>
          <c:w val="0.27312246416959074"/>
          <c:h val="0.12203152364273206"/>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'Pre-Treatment Test'!$B$1</c:f>
              <c:strCache>
                <c:ptCount val="1"/>
                <c:pt idx="0">
                  <c:v>Actual</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0-8C05-4911-B4F0-B60C277470A1}"/>
            </c:ext>
          </c:extLst>
        </c:ser>
        <c:ser>
          <c:idx val="1"/>
          <c:order val="1"/>
          <c:tx>
            <c:strRef>
              <c:f>'Pre-Treatment Test'!$C$1</c:f>
              <c:strCache>
                <c:ptCount val="1"/>
                <c:pt idx="0">
                  <c:v>Synthetic (1982-2008)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98.818399390438557</c:v>
                </c:pt>
                <c:pt idx="1">
                  <c:v>93.663960142293931</c:v>
                </c:pt>
                <c:pt idx="2">
                  <c:v>86.165172906476073</c:v>
                </c:pt>
                <c:pt idx="3">
                  <c:v>78.266088421514709</c:v>
                </c:pt>
                <c:pt idx="4">
                  <c:v>82.188687847519759</c:v>
                </c:pt>
                <c:pt idx="5">
                  <c:v>78.525790100684389</c:v>
                </c:pt>
                <c:pt idx="6">
                  <c:v>80.75526756147157</c:v>
                </c:pt>
                <c:pt idx="7">
                  <c:v>73.561655775847612</c:v>
                </c:pt>
                <c:pt idx="8">
                  <c:v>77.048917493812027</c:v>
                </c:pt>
                <c:pt idx="9">
                  <c:v>67.755332747765337</c:v>
                </c:pt>
                <c:pt idx="10">
                  <c:v>58.659131009335404</c:v>
                </c:pt>
                <c:pt idx="11">
                  <c:v>53.179136197286418</c:v>
                </c:pt>
                <c:pt idx="12">
                  <c:v>52.940581270377152</c:v>
                </c:pt>
                <c:pt idx="13">
                  <c:v>53.124866753933027</c:v>
                </c:pt>
                <c:pt idx="14">
                  <c:v>48.215648774203146</c:v>
                </c:pt>
                <c:pt idx="15">
                  <c:v>47.420729531950201</c:v>
                </c:pt>
                <c:pt idx="16">
                  <c:v>45.194615695436369</c:v>
                </c:pt>
                <c:pt idx="17">
                  <c:v>46.360440208445645</c:v>
                </c:pt>
                <c:pt idx="18">
                  <c:v>47.284074693379807</c:v>
                </c:pt>
                <c:pt idx="19">
                  <c:v>48.671800181182334</c:v>
                </c:pt>
                <c:pt idx="20">
                  <c:v>45.825051944120787</c:v>
                </c:pt>
                <c:pt idx="21">
                  <c:v>44.185121536429506</c:v>
                </c:pt>
                <c:pt idx="22">
                  <c:v>43.175006365345325</c:v>
                </c:pt>
                <c:pt idx="23">
                  <c:v>44.344725130940787</c:v>
                </c:pt>
                <c:pt idx="24">
                  <c:v>42.590380937326699</c:v>
                </c:pt>
                <c:pt idx="25">
                  <c:v>41.550523987098131</c:v>
                </c:pt>
                <c:pt idx="26">
                  <c:v>36.181591829517856</c:v>
                </c:pt>
                <c:pt idx="27">
                  <c:v>31.848497053942992</c:v>
                </c:pt>
                <c:pt idx="28">
                  <c:v>29.016378353844633</c:v>
                </c:pt>
                <c:pt idx="29">
                  <c:v>28.767286175934718</c:v>
                </c:pt>
                <c:pt idx="30">
                  <c:v>30.354884043845232</c:v>
                </c:pt>
                <c:pt idx="31">
                  <c:v>31.561609392156242</c:v>
                </c:pt>
                <c:pt idx="32">
                  <c:v>31.906676844300819</c:v>
                </c:pt>
                <c:pt idx="33">
                  <c:v>25.006636222315137</c:v>
                </c:pt>
              </c:numCache>
            </c:numRef>
          </c:val>
          <c:smooth val="0"/>
          <c:extLst>
            <c:ext xmlns:c16="http://schemas.microsoft.com/office/drawing/2014/chart" uri="{C3380CC4-5D6E-409C-BE32-E72D297353CC}">
              <c16:uniqueId val="{00000001-8C05-4911-B4F0-B60C277470A1}"/>
            </c:ext>
          </c:extLst>
        </c:ser>
        <c:ser>
          <c:idx val="2"/>
          <c:order val="2"/>
          <c:tx>
            <c:strRef>
              <c:f>'Pre-Treatment Test'!$D$1</c:f>
              <c:strCache>
                <c:ptCount val="1"/>
                <c:pt idx="0">
                  <c:v>1985-2008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104.11460791510763</c:v>
                </c:pt>
                <c:pt idx="1">
                  <c:v>98.454971899627722</c:v>
                </c:pt>
                <c:pt idx="2">
                  <c:v>88.317010195169146</c:v>
                </c:pt>
                <c:pt idx="3">
                  <c:v>80.45214550656965</c:v>
                </c:pt>
                <c:pt idx="4">
                  <c:v>82.710710485116579</c:v>
                </c:pt>
                <c:pt idx="5">
                  <c:v>79.93923903995892</c:v>
                </c:pt>
                <c:pt idx="6">
                  <c:v>80.246753699611872</c:v>
                </c:pt>
                <c:pt idx="7">
                  <c:v>72.357263226876967</c:v>
                </c:pt>
                <c:pt idx="8">
                  <c:v>76.023773905035355</c:v>
                </c:pt>
                <c:pt idx="9">
                  <c:v>66.685535010037711</c:v>
                </c:pt>
                <c:pt idx="10">
                  <c:v>59.842868166015244</c:v>
                </c:pt>
                <c:pt idx="11">
                  <c:v>54.723896711948328</c:v>
                </c:pt>
                <c:pt idx="12">
                  <c:v>50.773913812008693</c:v>
                </c:pt>
                <c:pt idx="13">
                  <c:v>51.407670915068593</c:v>
                </c:pt>
                <c:pt idx="14">
                  <c:v>47.0316166683915</c:v>
                </c:pt>
                <c:pt idx="15">
                  <c:v>47.681114958322731</c:v>
                </c:pt>
                <c:pt idx="16">
                  <c:v>45.203417905213428</c:v>
                </c:pt>
                <c:pt idx="17">
                  <c:v>47.231564700268784</c:v>
                </c:pt>
                <c:pt idx="18">
                  <c:v>47.5162051825464</c:v>
                </c:pt>
                <c:pt idx="19">
                  <c:v>47.013613046146936</c:v>
                </c:pt>
                <c:pt idx="20">
                  <c:v>46.62978278065566</c:v>
                </c:pt>
                <c:pt idx="21">
                  <c:v>44.836934612249024</c:v>
                </c:pt>
                <c:pt idx="22">
                  <c:v>44.465210023190593</c:v>
                </c:pt>
                <c:pt idx="23">
                  <c:v>44.731126465194393</c:v>
                </c:pt>
                <c:pt idx="24">
                  <c:v>41.622734657721587</c:v>
                </c:pt>
                <c:pt idx="25">
                  <c:v>42.386428751342464</c:v>
                </c:pt>
                <c:pt idx="26">
                  <c:v>36.858488489087904</c:v>
                </c:pt>
                <c:pt idx="27">
                  <c:v>32.711915459003656</c:v>
                </c:pt>
                <c:pt idx="28">
                  <c:v>29.591730883112174</c:v>
                </c:pt>
                <c:pt idx="29">
                  <c:v>29.807474213157544</c:v>
                </c:pt>
                <c:pt idx="30">
                  <c:v>29.804935611537076</c:v>
                </c:pt>
                <c:pt idx="31">
                  <c:v>31.692666832896066</c:v>
                </c:pt>
                <c:pt idx="32">
                  <c:v>33.095091439463431</c:v>
                </c:pt>
                <c:pt idx="33">
                  <c:v>27.112066427434915</c:v>
                </c:pt>
              </c:numCache>
            </c:numRef>
          </c:val>
          <c:smooth val="0"/>
          <c:extLst>
            <c:ext xmlns:c16="http://schemas.microsoft.com/office/drawing/2014/chart" uri="{C3380CC4-5D6E-409C-BE32-E72D297353CC}">
              <c16:uniqueId val="{00000002-8C05-4911-B4F0-B60C277470A1}"/>
            </c:ext>
          </c:extLst>
        </c:ser>
        <c:ser>
          <c:idx val="3"/>
          <c:order val="3"/>
          <c:tx>
            <c:strRef>
              <c:f>'Pre-Treatment Test'!$E$1</c:f>
              <c:strCache>
                <c:ptCount val="1"/>
                <c:pt idx="0">
                  <c:v>1990-2008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119.83682872960344</c:v>
                </c:pt>
                <c:pt idx="1">
                  <c:v>109.24107847677077</c:v>
                </c:pt>
                <c:pt idx="2">
                  <c:v>99.190357490442693</c:v>
                </c:pt>
                <c:pt idx="3">
                  <c:v>91.409650798595962</c:v>
                </c:pt>
                <c:pt idx="4">
                  <c:v>88.588092090503778</c:v>
                </c:pt>
                <c:pt idx="5">
                  <c:v>83.703497912210878</c:v>
                </c:pt>
                <c:pt idx="6">
                  <c:v>83.678235976549331</c:v>
                </c:pt>
                <c:pt idx="7">
                  <c:v>77.156182462204015</c:v>
                </c:pt>
                <c:pt idx="8">
                  <c:v>77.950138565938701</c:v>
                </c:pt>
                <c:pt idx="9">
                  <c:v>66.909732653584797</c:v>
                </c:pt>
                <c:pt idx="10">
                  <c:v>62.282657174364431</c:v>
                </c:pt>
                <c:pt idx="11">
                  <c:v>57.164443318470148</c:v>
                </c:pt>
                <c:pt idx="12">
                  <c:v>52.98988606227794</c:v>
                </c:pt>
                <c:pt idx="13">
                  <c:v>52.42499618179864</c:v>
                </c:pt>
                <c:pt idx="14">
                  <c:v>51.755753058387192</c:v>
                </c:pt>
                <c:pt idx="15">
                  <c:v>49.344962442773976</c:v>
                </c:pt>
                <c:pt idx="16">
                  <c:v>46.342612246007768</c:v>
                </c:pt>
                <c:pt idx="17">
                  <c:v>46.730590527658933</c:v>
                </c:pt>
                <c:pt idx="18">
                  <c:v>49.181933407453471</c:v>
                </c:pt>
                <c:pt idx="19">
                  <c:v>49.759879908378927</c:v>
                </c:pt>
                <c:pt idx="20">
                  <c:v>51.591038158221636</c:v>
                </c:pt>
                <c:pt idx="21">
                  <c:v>47.590250083885614</c:v>
                </c:pt>
                <c:pt idx="22">
                  <c:v>46.082336841209326</c:v>
                </c:pt>
                <c:pt idx="23">
                  <c:v>45.036274859739926</c:v>
                </c:pt>
                <c:pt idx="24">
                  <c:v>40.985499443195295</c:v>
                </c:pt>
                <c:pt idx="25">
                  <c:v>41.769045397813898</c:v>
                </c:pt>
                <c:pt idx="26">
                  <c:v>37.258373587974347</c:v>
                </c:pt>
                <c:pt idx="27">
                  <c:v>34.948719077874564</c:v>
                </c:pt>
                <c:pt idx="28">
                  <c:v>34.295926081540522</c:v>
                </c:pt>
                <c:pt idx="29">
                  <c:v>34.529349732110859</c:v>
                </c:pt>
                <c:pt idx="30">
                  <c:v>33.068913618990329</c:v>
                </c:pt>
                <c:pt idx="31">
                  <c:v>36.05836443057342</c:v>
                </c:pt>
                <c:pt idx="32">
                  <c:v>38.465374431325472</c:v>
                </c:pt>
                <c:pt idx="33">
                  <c:v>30.784975939241118</c:v>
                </c:pt>
              </c:numCache>
            </c:numRef>
          </c:val>
          <c:smooth val="0"/>
          <c:extLst>
            <c:ext xmlns:c16="http://schemas.microsoft.com/office/drawing/2014/chart" uri="{C3380CC4-5D6E-409C-BE32-E72D297353CC}">
              <c16:uniqueId val="{00000003-8C05-4911-B4F0-B60C277470A1}"/>
            </c:ext>
          </c:extLst>
        </c:ser>
        <c:ser>
          <c:idx val="4"/>
          <c:order val="4"/>
          <c:tx>
            <c:strRef>
              <c:f>'Pre-Treatment Test'!$F$1</c:f>
              <c:strCache>
                <c:ptCount val="1"/>
                <c:pt idx="0">
                  <c:v>1995-2008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119.99568354076473</c:v>
                </c:pt>
                <c:pt idx="1">
                  <c:v>108.49337461695541</c:v>
                </c:pt>
                <c:pt idx="2">
                  <c:v>101.00436202628772</c:v>
                </c:pt>
                <c:pt idx="3">
                  <c:v>91.704699989350061</c:v>
                </c:pt>
                <c:pt idx="4">
                  <c:v>90.238390002923552</c:v>
                </c:pt>
                <c:pt idx="5">
                  <c:v>83.471026242477819</c:v>
                </c:pt>
                <c:pt idx="6">
                  <c:v>84.833611501380801</c:v>
                </c:pt>
                <c:pt idx="7">
                  <c:v>77.787654587154975</c:v>
                </c:pt>
                <c:pt idx="8">
                  <c:v>80.436566804564791</c:v>
                </c:pt>
                <c:pt idx="9">
                  <c:v>70.778157292807009</c:v>
                </c:pt>
                <c:pt idx="10">
                  <c:v>61.660026582103463</c:v>
                </c:pt>
                <c:pt idx="11">
                  <c:v>56.723217625403777</c:v>
                </c:pt>
                <c:pt idx="12">
                  <c:v>54.353600840840961</c:v>
                </c:pt>
                <c:pt idx="13">
                  <c:v>53.913585288682953</c:v>
                </c:pt>
                <c:pt idx="14">
                  <c:v>53.189969945378841</c:v>
                </c:pt>
                <c:pt idx="15">
                  <c:v>50.036228718454367</c:v>
                </c:pt>
                <c:pt idx="16">
                  <c:v>49.271608249910059</c:v>
                </c:pt>
                <c:pt idx="17">
                  <c:v>48.550549921856138</c:v>
                </c:pt>
                <c:pt idx="18">
                  <c:v>49.471638854811317</c:v>
                </c:pt>
                <c:pt idx="19">
                  <c:v>51.111781420331688</c:v>
                </c:pt>
                <c:pt idx="20">
                  <c:v>50.430301886080997</c:v>
                </c:pt>
                <c:pt idx="21">
                  <c:v>46.222569817473421</c:v>
                </c:pt>
                <c:pt idx="22">
                  <c:v>45.143453553464489</c:v>
                </c:pt>
                <c:pt idx="23">
                  <c:v>44.795845496992115</c:v>
                </c:pt>
                <c:pt idx="24">
                  <c:v>42.320577838836471</c:v>
                </c:pt>
                <c:pt idx="25">
                  <c:v>41.742411340237595</c:v>
                </c:pt>
                <c:pt idx="26">
                  <c:v>36.560964595992118</c:v>
                </c:pt>
                <c:pt idx="27">
                  <c:v>34.658868362384958</c:v>
                </c:pt>
                <c:pt idx="28">
                  <c:v>34.34910988471529</c:v>
                </c:pt>
                <c:pt idx="29">
                  <c:v>34.017551146462203</c:v>
                </c:pt>
                <c:pt idx="30">
                  <c:v>34.112097540855757</c:v>
                </c:pt>
                <c:pt idx="31">
                  <c:v>37.153794595724314</c:v>
                </c:pt>
                <c:pt idx="32">
                  <c:v>38.182301261258544</c:v>
                </c:pt>
                <c:pt idx="33">
                  <c:v>30.472812370135216</c:v>
                </c:pt>
              </c:numCache>
            </c:numRef>
          </c:val>
          <c:smooth val="0"/>
          <c:extLst>
            <c:ext xmlns:c16="http://schemas.microsoft.com/office/drawing/2014/chart" uri="{C3380CC4-5D6E-409C-BE32-E72D297353CC}">
              <c16:uniqueId val="{00000004-8C05-4911-B4F0-B60C277470A1}"/>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'Pre-Treatment Test'!$B$1</c:f>
              <c:strCache>
                <c:ptCount val="1"/>
                <c:pt idx="0">
                  <c:v>Actual</c:v>
                </c:pt>
              </c:strCache>
            </c:strRef>
          </c:tx>
          <c:spPr>
            <a:ln w="25400">
              <a:solidFill>
                <a:srgbClr val="174A7C"/>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0-8C97-4FE1-B270-4ED31092CE6A}"/>
            </c:ext>
          </c:extLst>
        </c:ser>
        <c:ser>
          <c:idx val="1"/>
          <c:order val="1"/>
          <c:tx>
            <c:strRef>
              <c:f>'Pre-Treatment Test'!$C$1</c:f>
              <c:strCache>
                <c:ptCount val="1"/>
                <c:pt idx="0">
                  <c:v>Synthetic (1982-2008)</c:v>
                </c:pt>
              </c:strCache>
            </c:strRef>
          </c:tx>
          <c:spPr>
            <a:ln w="25400">
              <a:solidFill>
                <a:srgbClr val="F0573E"/>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98.818399390438557</c:v>
                </c:pt>
                <c:pt idx="1">
                  <c:v>93.663960142293931</c:v>
                </c:pt>
                <c:pt idx="2">
                  <c:v>86.165172906476073</c:v>
                </c:pt>
                <c:pt idx="3">
                  <c:v>78.266088421514709</c:v>
                </c:pt>
                <c:pt idx="4">
                  <c:v>82.188687847519759</c:v>
                </c:pt>
                <c:pt idx="5">
                  <c:v>78.525790100684389</c:v>
                </c:pt>
                <c:pt idx="6">
                  <c:v>80.75526756147157</c:v>
                </c:pt>
                <c:pt idx="7">
                  <c:v>73.561655775847612</c:v>
                </c:pt>
                <c:pt idx="8">
                  <c:v>77.048917493812027</c:v>
                </c:pt>
                <c:pt idx="9">
                  <c:v>67.755332747765337</c:v>
                </c:pt>
                <c:pt idx="10">
                  <c:v>58.659131009335404</c:v>
                </c:pt>
                <c:pt idx="11">
                  <c:v>53.179136197286418</c:v>
                </c:pt>
                <c:pt idx="12">
                  <c:v>52.940581270377152</c:v>
                </c:pt>
                <c:pt idx="13">
                  <c:v>53.124866753933027</c:v>
                </c:pt>
                <c:pt idx="14">
                  <c:v>48.215648774203146</c:v>
                </c:pt>
                <c:pt idx="15">
                  <c:v>47.420729531950201</c:v>
                </c:pt>
                <c:pt idx="16">
                  <c:v>45.194615695436369</c:v>
                </c:pt>
                <c:pt idx="17">
                  <c:v>46.360440208445645</c:v>
                </c:pt>
                <c:pt idx="18">
                  <c:v>47.284074693379807</c:v>
                </c:pt>
                <c:pt idx="19">
                  <c:v>48.671800181182334</c:v>
                </c:pt>
                <c:pt idx="20">
                  <c:v>45.825051944120787</c:v>
                </c:pt>
                <c:pt idx="21">
                  <c:v>44.185121536429506</c:v>
                </c:pt>
                <c:pt idx="22">
                  <c:v>43.175006365345325</c:v>
                </c:pt>
                <c:pt idx="23">
                  <c:v>44.344725130940787</c:v>
                </c:pt>
                <c:pt idx="24">
                  <c:v>42.590380937326699</c:v>
                </c:pt>
                <c:pt idx="25">
                  <c:v>41.550523987098131</c:v>
                </c:pt>
                <c:pt idx="26">
                  <c:v>36.181591829517856</c:v>
                </c:pt>
                <c:pt idx="27">
                  <c:v>31.848497053942992</c:v>
                </c:pt>
                <c:pt idx="28">
                  <c:v>29.016378353844633</c:v>
                </c:pt>
                <c:pt idx="29">
                  <c:v>28.767286175934718</c:v>
                </c:pt>
                <c:pt idx="30">
                  <c:v>30.354884043845232</c:v>
                </c:pt>
                <c:pt idx="31">
                  <c:v>31.561609392156242</c:v>
                </c:pt>
                <c:pt idx="32">
                  <c:v>31.906676844300819</c:v>
                </c:pt>
                <c:pt idx="33">
                  <c:v>25.006636222315137</c:v>
                </c:pt>
              </c:numCache>
            </c:numRef>
          </c:val>
          <c:smooth val="0"/>
          <c:extLst>
            <c:ext xmlns:c16="http://schemas.microsoft.com/office/drawing/2014/chart" uri="{C3380CC4-5D6E-409C-BE32-E72D297353CC}">
              <c16:uniqueId val="{00000001-8C97-4FE1-B270-4ED31092CE6A}"/>
            </c:ext>
          </c:extLst>
        </c:ser>
        <c:ser>
          <c:idx val="2"/>
          <c:order val="2"/>
          <c:tx>
            <c:strRef>
              <c:f>'Pre-Treatment Test'!$D$1</c:f>
              <c:strCache>
                <c:ptCount val="1"/>
                <c:pt idx="0">
                  <c:v>1985-2008</c:v>
                </c:pt>
              </c:strCache>
            </c:strRef>
          </c:tx>
          <c:spPr>
            <a:ln w="25400">
              <a:solidFill>
                <a:srgbClr val="FCB64B"/>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104.11460791510763</c:v>
                </c:pt>
                <c:pt idx="1">
                  <c:v>98.454971899627722</c:v>
                </c:pt>
                <c:pt idx="2">
                  <c:v>88.317010195169146</c:v>
                </c:pt>
                <c:pt idx="3">
                  <c:v>80.45214550656965</c:v>
                </c:pt>
                <c:pt idx="4">
                  <c:v>82.710710485116579</c:v>
                </c:pt>
                <c:pt idx="5">
                  <c:v>79.93923903995892</c:v>
                </c:pt>
                <c:pt idx="6">
                  <c:v>80.246753699611872</c:v>
                </c:pt>
                <c:pt idx="7">
                  <c:v>72.357263226876967</c:v>
                </c:pt>
                <c:pt idx="8">
                  <c:v>76.023773905035355</c:v>
                </c:pt>
                <c:pt idx="9">
                  <c:v>66.685535010037711</c:v>
                </c:pt>
                <c:pt idx="10">
                  <c:v>59.842868166015244</c:v>
                </c:pt>
                <c:pt idx="11">
                  <c:v>54.723896711948328</c:v>
                </c:pt>
                <c:pt idx="12">
                  <c:v>50.773913812008693</c:v>
                </c:pt>
                <c:pt idx="13">
                  <c:v>51.407670915068593</c:v>
                </c:pt>
                <c:pt idx="14">
                  <c:v>47.0316166683915</c:v>
                </c:pt>
                <c:pt idx="15">
                  <c:v>47.681114958322731</c:v>
                </c:pt>
                <c:pt idx="16">
                  <c:v>45.203417905213428</c:v>
                </c:pt>
                <c:pt idx="17">
                  <c:v>47.231564700268784</c:v>
                </c:pt>
                <c:pt idx="18">
                  <c:v>47.5162051825464</c:v>
                </c:pt>
                <c:pt idx="19">
                  <c:v>47.013613046146936</c:v>
                </c:pt>
                <c:pt idx="20">
                  <c:v>46.62978278065566</c:v>
                </c:pt>
                <c:pt idx="21">
                  <c:v>44.836934612249024</c:v>
                </c:pt>
                <c:pt idx="22">
                  <c:v>44.465210023190593</c:v>
                </c:pt>
                <c:pt idx="23">
                  <c:v>44.731126465194393</c:v>
                </c:pt>
                <c:pt idx="24">
                  <c:v>41.622734657721587</c:v>
                </c:pt>
                <c:pt idx="25">
                  <c:v>42.386428751342464</c:v>
                </c:pt>
                <c:pt idx="26">
                  <c:v>36.858488489087904</c:v>
                </c:pt>
                <c:pt idx="27">
                  <c:v>32.711915459003656</c:v>
                </c:pt>
                <c:pt idx="28">
                  <c:v>29.591730883112174</c:v>
                </c:pt>
                <c:pt idx="29">
                  <c:v>29.807474213157544</c:v>
                </c:pt>
                <c:pt idx="30">
                  <c:v>29.804935611537076</c:v>
                </c:pt>
                <c:pt idx="31">
                  <c:v>31.692666832896066</c:v>
                </c:pt>
                <c:pt idx="32">
                  <c:v>33.095091439463431</c:v>
                </c:pt>
                <c:pt idx="33">
                  <c:v>27.112066427434915</c:v>
                </c:pt>
              </c:numCache>
            </c:numRef>
          </c:val>
          <c:smooth val="0"/>
          <c:extLst>
            <c:ext xmlns:c16="http://schemas.microsoft.com/office/drawing/2014/chart" uri="{C3380CC4-5D6E-409C-BE32-E72D297353CC}">
              <c16:uniqueId val="{00000002-8C97-4FE1-B270-4ED31092CE6A}"/>
            </c:ext>
          </c:extLst>
        </c:ser>
        <c:ser>
          <c:idx val="3"/>
          <c:order val="3"/>
          <c:tx>
            <c:strRef>
              <c:f>'Pre-Treatment Test'!$E$1</c:f>
              <c:strCache>
                <c:ptCount val="1"/>
                <c:pt idx="0">
                  <c:v>1990-2008</c:v>
                </c:pt>
              </c:strCache>
            </c:strRef>
          </c:tx>
          <c:spPr>
            <a:ln w="25400">
              <a:solidFill>
                <a:srgbClr val="008BB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119.83682872960344</c:v>
                </c:pt>
                <c:pt idx="1">
                  <c:v>109.24107847677077</c:v>
                </c:pt>
                <c:pt idx="2">
                  <c:v>99.190357490442693</c:v>
                </c:pt>
                <c:pt idx="3">
                  <c:v>91.409650798595962</c:v>
                </c:pt>
                <c:pt idx="4">
                  <c:v>88.588092090503778</c:v>
                </c:pt>
                <c:pt idx="5">
                  <c:v>83.703497912210878</c:v>
                </c:pt>
                <c:pt idx="6">
                  <c:v>83.678235976549331</c:v>
                </c:pt>
                <c:pt idx="7">
                  <c:v>77.156182462204015</c:v>
                </c:pt>
                <c:pt idx="8">
                  <c:v>77.950138565938701</c:v>
                </c:pt>
                <c:pt idx="9">
                  <c:v>66.909732653584797</c:v>
                </c:pt>
                <c:pt idx="10">
                  <c:v>62.282657174364431</c:v>
                </c:pt>
                <c:pt idx="11">
                  <c:v>57.164443318470148</c:v>
                </c:pt>
                <c:pt idx="12">
                  <c:v>52.98988606227794</c:v>
                </c:pt>
                <c:pt idx="13">
                  <c:v>52.42499618179864</c:v>
                </c:pt>
                <c:pt idx="14">
                  <c:v>51.755753058387192</c:v>
                </c:pt>
                <c:pt idx="15">
                  <c:v>49.344962442773976</c:v>
                </c:pt>
                <c:pt idx="16">
                  <c:v>46.342612246007768</c:v>
                </c:pt>
                <c:pt idx="17">
                  <c:v>46.730590527658933</c:v>
                </c:pt>
                <c:pt idx="18">
                  <c:v>49.181933407453471</c:v>
                </c:pt>
                <c:pt idx="19">
                  <c:v>49.759879908378927</c:v>
                </c:pt>
                <c:pt idx="20">
                  <c:v>51.591038158221636</c:v>
                </c:pt>
                <c:pt idx="21">
                  <c:v>47.590250083885614</c:v>
                </c:pt>
                <c:pt idx="22">
                  <c:v>46.082336841209326</c:v>
                </c:pt>
                <c:pt idx="23">
                  <c:v>45.036274859739926</c:v>
                </c:pt>
                <c:pt idx="24">
                  <c:v>40.985499443195295</c:v>
                </c:pt>
                <c:pt idx="25">
                  <c:v>41.769045397813898</c:v>
                </c:pt>
                <c:pt idx="26">
                  <c:v>37.258373587974347</c:v>
                </c:pt>
                <c:pt idx="27">
                  <c:v>34.948719077874564</c:v>
                </c:pt>
                <c:pt idx="28">
                  <c:v>34.295926081540522</c:v>
                </c:pt>
                <c:pt idx="29">
                  <c:v>34.529349732110859</c:v>
                </c:pt>
                <c:pt idx="30">
                  <c:v>33.068913618990329</c:v>
                </c:pt>
                <c:pt idx="31">
                  <c:v>36.05836443057342</c:v>
                </c:pt>
                <c:pt idx="32">
                  <c:v>38.465374431325472</c:v>
                </c:pt>
                <c:pt idx="33">
                  <c:v>30.784975939241118</c:v>
                </c:pt>
              </c:numCache>
            </c:numRef>
          </c:val>
          <c:smooth val="0"/>
          <c:extLst>
            <c:ext xmlns:c16="http://schemas.microsoft.com/office/drawing/2014/chart" uri="{C3380CC4-5D6E-409C-BE32-E72D297353CC}">
              <c16:uniqueId val="{00000003-8C97-4FE1-B270-4ED31092CE6A}"/>
            </c:ext>
          </c:extLst>
        </c:ser>
        <c:ser>
          <c:idx val="4"/>
          <c:order val="4"/>
          <c:tx>
            <c:strRef>
              <c:f>'Pre-Treatment Test'!$F$1</c:f>
              <c:strCache>
                <c:ptCount val="1"/>
                <c:pt idx="0">
                  <c:v>1995-2008</c:v>
                </c:pt>
              </c:strCache>
            </c:strRef>
          </c:tx>
          <c:spPr>
            <a:ln w="25400">
              <a:solidFill>
                <a:srgbClr val="BCBEC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119.99568354076473</c:v>
                </c:pt>
                <c:pt idx="1">
                  <c:v>108.49337461695541</c:v>
                </c:pt>
                <c:pt idx="2">
                  <c:v>101.00436202628772</c:v>
                </c:pt>
                <c:pt idx="3">
                  <c:v>91.704699989350061</c:v>
                </c:pt>
                <c:pt idx="4">
                  <c:v>90.238390002923552</c:v>
                </c:pt>
                <c:pt idx="5">
                  <c:v>83.471026242477819</c:v>
                </c:pt>
                <c:pt idx="6">
                  <c:v>84.833611501380801</c:v>
                </c:pt>
                <c:pt idx="7">
                  <c:v>77.787654587154975</c:v>
                </c:pt>
                <c:pt idx="8">
                  <c:v>80.436566804564791</c:v>
                </c:pt>
                <c:pt idx="9">
                  <c:v>70.778157292807009</c:v>
                </c:pt>
                <c:pt idx="10">
                  <c:v>61.660026582103463</c:v>
                </c:pt>
                <c:pt idx="11">
                  <c:v>56.723217625403777</c:v>
                </c:pt>
                <c:pt idx="12">
                  <c:v>54.353600840840961</c:v>
                </c:pt>
                <c:pt idx="13">
                  <c:v>53.913585288682953</c:v>
                </c:pt>
                <c:pt idx="14">
                  <c:v>53.189969945378841</c:v>
                </c:pt>
                <c:pt idx="15">
                  <c:v>50.036228718454367</c:v>
                </c:pt>
                <c:pt idx="16">
                  <c:v>49.271608249910059</c:v>
                </c:pt>
                <c:pt idx="17">
                  <c:v>48.550549921856138</c:v>
                </c:pt>
                <c:pt idx="18">
                  <c:v>49.471638854811317</c:v>
                </c:pt>
                <c:pt idx="19">
                  <c:v>51.111781420331688</c:v>
                </c:pt>
                <c:pt idx="20">
                  <c:v>50.430301886080997</c:v>
                </c:pt>
                <c:pt idx="21">
                  <c:v>46.222569817473421</c:v>
                </c:pt>
                <c:pt idx="22">
                  <c:v>45.143453553464489</c:v>
                </c:pt>
                <c:pt idx="23">
                  <c:v>44.795845496992115</c:v>
                </c:pt>
                <c:pt idx="24">
                  <c:v>42.320577838836471</c:v>
                </c:pt>
                <c:pt idx="25">
                  <c:v>41.742411340237595</c:v>
                </c:pt>
                <c:pt idx="26">
                  <c:v>36.560964595992118</c:v>
                </c:pt>
                <c:pt idx="27">
                  <c:v>34.658868362384958</c:v>
                </c:pt>
                <c:pt idx="28">
                  <c:v>34.34910988471529</c:v>
                </c:pt>
                <c:pt idx="29">
                  <c:v>34.017551146462203</c:v>
                </c:pt>
                <c:pt idx="30">
                  <c:v>34.112097540855757</c:v>
                </c:pt>
                <c:pt idx="31">
                  <c:v>37.153794595724314</c:v>
                </c:pt>
                <c:pt idx="32">
                  <c:v>38.182301261258544</c:v>
                </c:pt>
                <c:pt idx="33">
                  <c:v>30.472812370135216</c:v>
                </c:pt>
              </c:numCache>
            </c:numRef>
          </c:val>
          <c:smooth val="0"/>
          <c:extLst>
            <c:ext xmlns:c16="http://schemas.microsoft.com/office/drawing/2014/chart" uri="{C3380CC4-5D6E-409C-BE32-E72D297353CC}">
              <c16:uniqueId val="{00000004-8C97-4FE1-B270-4ED31092CE6A}"/>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min val="0.2"/>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1884626362003259"/>
          <c:y val="1.0177107896539202E-2"/>
          <c:w val="0.29821175338157363"/>
          <c:h val="0.1958669001751313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'Pre-Treatment Test'!$B$37</c:f>
              <c:strCache>
                <c:ptCount val="1"/>
                <c:pt idx="0">
                  <c:v>Synthetic (1982-2008)</c:v>
                </c:pt>
              </c:strCache>
            </c:strRef>
          </c:tx>
          <c:spPr>
            <a:ln w="38100">
              <a:solidFill>
                <a:schemeClr val="accent2"/>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Test'!$B$38:$B$71</c:f>
              <c:numCache>
                <c:formatCode>0%</c:formatCode>
                <c:ptCount val="34"/>
                <c:pt idx="0">
                  <c:v>2.649025991095497E-2</c:v>
                </c:pt>
                <c:pt idx="1">
                  <c:v>4.1603470106267366E-2</c:v>
                </c:pt>
                <c:pt idx="2">
                  <c:v>-2.0751093338472946E-2</c:v>
                </c:pt>
                <c:pt idx="3">
                  <c:v>4.7653562633559153E-2</c:v>
                </c:pt>
                <c:pt idx="4">
                  <c:v>4.4588481678026246E-2</c:v>
                </c:pt>
                <c:pt idx="5">
                  <c:v>2.5326972519003222E-2</c:v>
                </c:pt>
                <c:pt idx="6">
                  <c:v>-7.4194838686197931E-2</c:v>
                </c:pt>
                <c:pt idx="7">
                  <c:v>-8.2971449205699724E-2</c:v>
                </c:pt>
                <c:pt idx="8">
                  <c:v>3.3895823307236887E-2</c:v>
                </c:pt>
                <c:pt idx="9">
                  <c:v>2.7369732413569478E-2</c:v>
                </c:pt>
                <c:pt idx="10">
                  <c:v>-1.2181136019564377E-2</c:v>
                </c:pt>
                <c:pt idx="11">
                  <c:v>-2.5625205345493784E-2</c:v>
                </c:pt>
                <c:pt idx="12">
                  <c:v>-0.15567381041487516</c:v>
                </c:pt>
                <c:pt idx="13">
                  <c:v>-0.20339792414443228</c:v>
                </c:pt>
                <c:pt idx="14">
                  <c:v>-0.17469845322979785</c:v>
                </c:pt>
                <c:pt idx="15">
                  <c:v>-3.0847554250054358E-2</c:v>
                </c:pt>
                <c:pt idx="16">
                  <c:v>-0.1406790179603512</c:v>
                </c:pt>
                <c:pt idx="17">
                  <c:v>-8.0519275655153266E-2</c:v>
                </c:pt>
                <c:pt idx="18">
                  <c:v>-6.5269126456528201E-2</c:v>
                </c:pt>
                <c:pt idx="19">
                  <c:v>-1.5515771165135143E-2</c:v>
                </c:pt>
                <c:pt idx="20">
                  <c:v>-9.2002822616792893E-2</c:v>
                </c:pt>
                <c:pt idx="21">
                  <c:v>-0.12398316843333169</c:v>
                </c:pt>
                <c:pt idx="22">
                  <c:v>-9.2297688397969396E-2</c:v>
                </c:pt>
                <c:pt idx="23">
                  <c:v>-8.299629169780473E-2</c:v>
                </c:pt>
                <c:pt idx="24">
                  <c:v>-8.2157471312247363E-2</c:v>
                </c:pt>
                <c:pt idx="25">
                  <c:v>-6.0829472351337892E-2</c:v>
                </c:pt>
                <c:pt idx="26">
                  <c:v>9.6822719931901891E-3</c:v>
                </c:pt>
                <c:pt idx="27">
                  <c:v>6.1949673642649243E-2</c:v>
                </c:pt>
                <c:pt idx="28">
                  <c:v>4.0425031653448865E-3</c:v>
                </c:pt>
                <c:pt idx="29">
                  <c:v>4.5232602078402948E-2</c:v>
                </c:pt>
                <c:pt idx="30">
                  <c:v>-0.10002160975456448</c:v>
                </c:pt>
                <c:pt idx="31">
                  <c:v>-4.6984575273851435E-2</c:v>
                </c:pt>
                <c:pt idx="32">
                  <c:v>9.7961504185435963E-2</c:v>
                </c:pt>
                <c:pt idx="33">
                  <c:v>-0.1861388053265893</c:v>
                </c:pt>
              </c:numCache>
            </c:numRef>
          </c:val>
          <c:smooth val="0"/>
          <c:extLst>
            <c:ext xmlns:c16="http://schemas.microsoft.com/office/drawing/2014/chart" uri="{C3380CC4-5D6E-409C-BE32-E72D297353CC}">
              <c16:uniqueId val="{00000000-598A-4A0B-A832-70712C6E56E0}"/>
            </c:ext>
          </c:extLst>
        </c:ser>
        <c:ser>
          <c:idx val="1"/>
          <c:order val="1"/>
          <c:tx>
            <c:strRef>
              <c:f>'Pre-Treatment Test'!$C$37</c:f>
              <c:strCache>
                <c:ptCount val="1"/>
                <c:pt idx="0">
                  <c:v>1985-2008</c:v>
                </c:pt>
              </c:strCache>
            </c:strRef>
          </c:tx>
          <c:spPr>
            <a:ln w="25400">
              <a:solidFill>
                <a:schemeClr val="accent4"/>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Test'!$C$38:$C$71</c:f>
              <c:numCache>
                <c:formatCode>0%</c:formatCode>
                <c:ptCount val="34"/>
                <c:pt idx="0">
                  <c:v>7.6011750579315043E-2</c:v>
                </c:pt>
                <c:pt idx="1">
                  <c:v>8.8240922276685799E-2</c:v>
                </c:pt>
                <c:pt idx="2">
                  <c:v>4.1194300212512025E-3</c:v>
                </c:pt>
                <c:pt idx="3">
                  <c:v>7.3530854826614894E-2</c:v>
                </c:pt>
                <c:pt idx="4">
                  <c:v>5.0618492034116294E-2</c:v>
                </c:pt>
                <c:pt idx="5">
                  <c:v>4.2560693697458143E-2</c:v>
                </c:pt>
                <c:pt idx="6">
                  <c:v>-8.1001879976052807E-2</c:v>
                </c:pt>
                <c:pt idx="7">
                  <c:v>-0.10099759732135702</c:v>
                </c:pt>
                <c:pt idx="8">
                  <c:v>2.0868378707287166E-2</c:v>
                </c:pt>
                <c:pt idx="9">
                  <c:v>1.1766383655060501E-2</c:v>
                </c:pt>
                <c:pt idx="10">
                  <c:v>7.8405717748023709E-3</c:v>
                </c:pt>
                <c:pt idx="11">
                  <c:v>3.3264120511856516E-3</c:v>
                </c:pt>
                <c:pt idx="12">
                  <c:v>-0.20498970216955745</c:v>
                </c:pt>
                <c:pt idx="13">
                  <c:v>-0.24359561976174521</c:v>
                </c:pt>
                <c:pt idx="14">
                  <c:v>-0.20427176543545988</c:v>
                </c:pt>
                <c:pt idx="15">
                  <c:v>-2.5218120454869427E-2</c:v>
                </c:pt>
                <c:pt idx="16">
                  <c:v>-0.14045689988898255</c:v>
                </c:pt>
                <c:pt idx="17">
                  <c:v>-6.059050956655395E-2</c:v>
                </c:pt>
                <c:pt idx="18">
                  <c:v>-6.0064976788674361E-2</c:v>
                </c:pt>
                <c:pt idx="19">
                  <c:v>-5.133337968458046E-2</c:v>
                </c:pt>
                <c:pt idx="20">
                  <c:v>-7.3157177354481906E-2</c:v>
                </c:pt>
                <c:pt idx="21">
                  <c:v>-0.10764335991337656</c:v>
                </c:pt>
                <c:pt idx="22">
                  <c:v>-6.0603551064715259E-2</c:v>
                </c:pt>
                <c:pt idx="23">
                  <c:v>-7.3641034069107311E-2</c:v>
                </c:pt>
                <c:pt idx="24">
                  <c:v>-0.10731549275589397</c:v>
                </c:pt>
                <c:pt idx="25">
                  <c:v>-3.9908804200893627E-2</c:v>
                </c:pt>
                <c:pt idx="26">
                  <c:v>2.7869202317239317E-2</c:v>
                </c:pt>
                <c:pt idx="27">
                  <c:v>8.6709150588141673E-2</c:v>
                </c:pt>
                <c:pt idx="28">
                  <c:v>2.3406921796693358E-2</c:v>
                </c:pt>
                <c:pt idx="29">
                  <c:v>7.8551011365494527E-2</c:v>
                </c:pt>
                <c:pt idx="30">
                  <c:v>-0.12031875676653275</c:v>
                </c:pt>
                <c:pt idx="31">
                  <c:v>-4.2655021069626604E-2</c:v>
                </c:pt>
                <c:pt idx="32">
                  <c:v>0.13035288511832807</c:v>
                </c:pt>
                <c:pt idx="33">
                  <c:v>-9.4027328878146466E-2</c:v>
                </c:pt>
              </c:numCache>
            </c:numRef>
          </c:val>
          <c:smooth val="0"/>
          <c:extLst>
            <c:ext xmlns:c16="http://schemas.microsoft.com/office/drawing/2014/chart" uri="{C3380CC4-5D6E-409C-BE32-E72D297353CC}">
              <c16:uniqueId val="{00000001-598A-4A0B-A832-70712C6E56E0}"/>
            </c:ext>
          </c:extLst>
        </c:ser>
        <c:ser>
          <c:idx val="2"/>
          <c:order val="2"/>
          <c:tx>
            <c:strRef>
              <c:f>'Pre-Treatment Test'!$D$37</c:f>
              <c:strCache>
                <c:ptCount val="1"/>
                <c:pt idx="0">
                  <c:v>1990-2008</c:v>
                </c:pt>
              </c:strCache>
            </c:strRef>
          </c:tx>
          <c:spPr>
            <a:ln w="25400">
              <a:solidFill>
                <a:srgbClr val="FCB64B"/>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Test'!$D$38:$D$71</c:f>
              <c:numCache>
                <c:formatCode>0%</c:formatCode>
                <c:ptCount val="34"/>
                <c:pt idx="0">
                  <c:v>0.19723614746460064</c:v>
                </c:pt>
                <c:pt idx="1">
                  <c:v>0.17826502971070851</c:v>
                </c:pt>
                <c:pt idx="2">
                  <c:v>0.11328886519580708</c:v>
                </c:pt>
                <c:pt idx="3">
                  <c:v>0.18458904695890987</c:v>
                </c:pt>
                <c:pt idx="4">
                  <c:v>0.11360525785940245</c:v>
                </c:pt>
                <c:pt idx="5">
                  <c:v>8.5618026942623937E-2</c:v>
                </c:pt>
                <c:pt idx="6">
                  <c:v>-3.667208801541131E-2</c:v>
                </c:pt>
                <c:pt idx="7">
                  <c:v>-3.2518333842729556E-2</c:v>
                </c:pt>
                <c:pt idx="8">
                  <c:v>4.5065443501928384E-2</c:v>
                </c:pt>
                <c:pt idx="9">
                  <c:v>1.5077705330871742E-2</c:v>
                </c:pt>
                <c:pt idx="10">
                  <c:v>4.6706281385377496E-2</c:v>
                </c:pt>
                <c:pt idx="11">
                  <c:v>4.5877833908423878E-2</c:v>
                </c:pt>
                <c:pt idx="12">
                  <c:v>-0.15459850603205902</c:v>
                </c:pt>
                <c:pt idx="13">
                  <c:v>-0.21946321465500571</c:v>
                </c:pt>
                <c:pt idx="14">
                  <c:v>-9.4348834469313539E-2</c:v>
                </c:pt>
                <c:pt idx="15">
                  <c:v>9.3508913811597531E-3</c:v>
                </c:pt>
                <c:pt idx="16">
                  <c:v>-0.11242218230818181</c:v>
                </c:pt>
                <c:pt idx="17">
                  <c:v>-7.1960544633700843E-2</c:v>
                </c:pt>
                <c:pt idx="18">
                  <c:v>-2.4161952451596327E-2</c:v>
                </c:pt>
                <c:pt idx="19">
                  <c:v>6.6901128781488269E-3</c:v>
                </c:pt>
                <c:pt idx="20">
                  <c:v>3.0043049025823509E-2</c:v>
                </c:pt>
                <c:pt idx="21">
                  <c:v>-4.3561082671095749E-2</c:v>
                </c:pt>
                <c:pt idx="22">
                  <c:v>-2.3384725734249625E-2</c:v>
                </c:pt>
                <c:pt idx="23">
                  <c:v>-6.6366457322146633E-2</c:v>
                </c:pt>
                <c:pt idx="24">
                  <c:v>-0.1245318359787589</c:v>
                </c:pt>
                <c:pt idx="25">
                  <c:v>-5.5279574080519159E-2</c:v>
                </c:pt>
                <c:pt idx="26">
                  <c:v>3.8302846696375591E-2</c:v>
                </c:pt>
                <c:pt idx="27">
                  <c:v>0.14516200182123382</c:v>
                </c:pt>
                <c:pt idx="28">
                  <c:v>0.15736115468078743</c:v>
                </c:pt>
                <c:pt idx="29">
                  <c:v>0.20455881212495522</c:v>
                </c:pt>
                <c:pt idx="30">
                  <c:v>-9.7407128200445777E-3</c:v>
                </c:pt>
                <c:pt idx="31">
                  <c:v>8.3582444011579035E-2</c:v>
                </c:pt>
                <c:pt idx="32">
                  <c:v>0.25176730468439823</c:v>
                </c:pt>
                <c:pt idx="33">
                  <c:v>3.649943815078148E-2</c:v>
                </c:pt>
              </c:numCache>
            </c:numRef>
          </c:val>
          <c:smooth val="0"/>
          <c:extLst>
            <c:ext xmlns:c16="http://schemas.microsoft.com/office/drawing/2014/chart" uri="{C3380CC4-5D6E-409C-BE32-E72D297353CC}">
              <c16:uniqueId val="{00000002-598A-4A0B-A832-70712C6E56E0}"/>
            </c:ext>
          </c:extLst>
        </c:ser>
        <c:ser>
          <c:idx val="3"/>
          <c:order val="3"/>
          <c:tx>
            <c:strRef>
              <c:f>'Pre-Treatment Test'!$E$37</c:f>
              <c:strCache>
                <c:ptCount val="1"/>
                <c:pt idx="0">
                  <c:v>1995-2008</c:v>
                </c:pt>
              </c:strCache>
            </c:strRef>
          </c:tx>
          <c:spPr>
            <a:ln w="25400">
              <a:solidFill>
                <a:srgbClr val="008BB0"/>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Test'!$E$38:$E$71</c:f>
              <c:numCache>
                <c:formatCode>0%</c:formatCode>
                <c:ptCount val="34"/>
                <c:pt idx="0">
                  <c:v>0.1982988765265031</c:v>
                </c:pt>
                <c:pt idx="1">
                  <c:v>0.17260187828602655</c:v>
                </c:pt>
                <c:pt idx="2">
                  <c:v>0.12921390039478656</c:v>
                </c:pt>
                <c:pt idx="3">
                  <c:v>0.18721253672393545</c:v>
                </c:pt>
                <c:pt idx="4">
                  <c:v>0.1298158240329246</c:v>
                </c:pt>
                <c:pt idx="5">
                  <c:v>8.3071419890819384E-2</c:v>
                </c:pt>
                <c:pt idx="6">
                  <c:v>-2.25533261641674E-2</c:v>
                </c:pt>
                <c:pt idx="7">
                  <c:v>-2.4136456926875622E-2</c:v>
                </c:pt>
                <c:pt idx="8">
                  <c:v>7.4584060987004083E-2</c:v>
                </c:pt>
                <c:pt idx="9">
                  <c:v>6.8909251928716636E-2</c:v>
                </c:pt>
                <c:pt idx="10">
                  <c:v>3.7080112447072849E-2</c:v>
                </c:pt>
                <c:pt idx="11">
                  <c:v>3.8456124921746014E-2</c:v>
                </c:pt>
                <c:pt idx="12">
                  <c:v>-0.12562999204908837</c:v>
                </c:pt>
                <c:pt idx="13">
                  <c:v>-0.18579304325272253</c:v>
                </c:pt>
                <c:pt idx="14">
                  <c:v>-6.4840760291657806E-2</c:v>
                </c:pt>
                <c:pt idx="15">
                  <c:v>2.3037021158731821E-2</c:v>
                </c:pt>
                <c:pt idx="16">
                  <c:v>-4.6293224022374714E-2</c:v>
                </c:pt>
                <c:pt idx="17">
                  <c:v>-3.1777175618212042E-2</c:v>
                </c:pt>
                <c:pt idx="18">
                  <c:v>-1.8164469783341859E-2</c:v>
                </c:pt>
                <c:pt idx="19">
                  <c:v>3.2963060150213254E-2</c:v>
                </c:pt>
                <c:pt idx="20">
                  <c:v>7.7178958281701364E-3</c:v>
                </c:pt>
                <c:pt idx="21">
                  <c:v>-7.4439026177937684E-2</c:v>
                </c:pt>
                <c:pt idx="22">
                  <c:v>-4.466884868659033E-2</c:v>
                </c:pt>
                <c:pt idx="23">
                  <c:v>-7.2089885576376592E-2</c:v>
                </c:pt>
                <c:pt idx="24">
                  <c:v>-8.9056465931986767E-2</c:v>
                </c:pt>
                <c:pt idx="25">
                  <c:v>-5.595290310087845E-2</c:v>
                </c:pt>
                <c:pt idx="26">
                  <c:v>1.9958247485467928E-2</c:v>
                </c:pt>
                <c:pt idx="27">
                  <c:v>0.1380130261879518</c:v>
                </c:pt>
                <c:pt idx="28">
                  <c:v>0.15866583880935092</c:v>
                </c:pt>
                <c:pt idx="29">
                  <c:v>0.19259129355877905</c:v>
                </c:pt>
                <c:pt idx="30">
                  <c:v>2.1138223182211636E-2</c:v>
                </c:pt>
                <c:pt idx="31">
                  <c:v>0.1106017954836653</c:v>
                </c:pt>
                <c:pt idx="32">
                  <c:v>0.246220111508129</c:v>
                </c:pt>
                <c:pt idx="33">
                  <c:v>2.6629335891458595E-2</c:v>
                </c:pt>
              </c:numCache>
            </c:numRef>
          </c:val>
          <c:smooth val="0"/>
          <c:extLst>
            <c:ext xmlns:c16="http://schemas.microsoft.com/office/drawing/2014/chart" uri="{C3380CC4-5D6E-409C-BE32-E72D297353CC}">
              <c16:uniqueId val="{00000003-598A-4A0B-A832-70712C6E56E0}"/>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0605308664775115"/>
          <c:y val="1.0177107896539202E-2"/>
          <c:w val="0.29821175338157363"/>
          <c:h val="0.1958669001751313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'Leave-One_Out Test'!$Q$2</c:f>
              <c:strCache>
                <c:ptCount val="1"/>
                <c:pt idx="0">
                  <c:v>Actual</c:v>
                </c:pt>
              </c:strCache>
            </c:strRef>
          </c:tx>
          <c:spPr>
            <a:ln w="3810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0-91F0-4F81-86E5-6352096638D1}"/>
            </c:ext>
          </c:extLst>
        </c:ser>
        <c:ser>
          <c:idx val="15"/>
          <c:order val="1"/>
          <c:tx>
            <c:strRef>
              <c:f>'Leave-One_Out Test'!$R$2</c:f>
              <c:strCache>
                <c:ptCount val="1"/>
                <c:pt idx="0">
                  <c:v>Synthetic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98.818399390438557</c:v>
                </c:pt>
                <c:pt idx="1">
                  <c:v>93.663960142293931</c:v>
                </c:pt>
                <c:pt idx="2">
                  <c:v>86.165172906476073</c:v>
                </c:pt>
                <c:pt idx="3">
                  <c:v>78.266088421514709</c:v>
                </c:pt>
                <c:pt idx="4">
                  <c:v>82.188687847519759</c:v>
                </c:pt>
                <c:pt idx="5">
                  <c:v>78.525790100684389</c:v>
                </c:pt>
                <c:pt idx="6">
                  <c:v>80.75526756147157</c:v>
                </c:pt>
                <c:pt idx="7">
                  <c:v>73.561655775847612</c:v>
                </c:pt>
                <c:pt idx="8">
                  <c:v>77.048917493812027</c:v>
                </c:pt>
                <c:pt idx="9">
                  <c:v>67.755332747765337</c:v>
                </c:pt>
                <c:pt idx="10">
                  <c:v>58.659131009335404</c:v>
                </c:pt>
                <c:pt idx="11">
                  <c:v>53.179136197286418</c:v>
                </c:pt>
                <c:pt idx="12">
                  <c:v>52.940581270377152</c:v>
                </c:pt>
                <c:pt idx="13">
                  <c:v>53.124866753933027</c:v>
                </c:pt>
                <c:pt idx="14">
                  <c:v>48.215648774203146</c:v>
                </c:pt>
                <c:pt idx="15">
                  <c:v>47.420729531950201</c:v>
                </c:pt>
                <c:pt idx="16">
                  <c:v>45.194615695436369</c:v>
                </c:pt>
                <c:pt idx="17">
                  <c:v>46.360440208445645</c:v>
                </c:pt>
                <c:pt idx="18">
                  <c:v>47.284074693379807</c:v>
                </c:pt>
                <c:pt idx="19">
                  <c:v>48.671800181182334</c:v>
                </c:pt>
                <c:pt idx="20">
                  <c:v>45.825051944120787</c:v>
                </c:pt>
                <c:pt idx="21">
                  <c:v>44.185121536429506</c:v>
                </c:pt>
                <c:pt idx="22">
                  <c:v>43.175006365345325</c:v>
                </c:pt>
                <c:pt idx="23">
                  <c:v>44.344725130940787</c:v>
                </c:pt>
                <c:pt idx="24">
                  <c:v>42.590380937326699</c:v>
                </c:pt>
                <c:pt idx="25">
                  <c:v>41.550523987098131</c:v>
                </c:pt>
                <c:pt idx="26">
                  <c:v>36.181591829517856</c:v>
                </c:pt>
                <c:pt idx="27">
                  <c:v>31.848497053942992</c:v>
                </c:pt>
                <c:pt idx="28">
                  <c:v>29.016378353844633</c:v>
                </c:pt>
                <c:pt idx="29">
                  <c:v>28.767286175934718</c:v>
                </c:pt>
                <c:pt idx="30">
                  <c:v>30.354884043845232</c:v>
                </c:pt>
                <c:pt idx="31">
                  <c:v>31.561609392156242</c:v>
                </c:pt>
                <c:pt idx="32">
                  <c:v>31.906676844300819</c:v>
                </c:pt>
                <c:pt idx="33">
                  <c:v>25.006636222315137</c:v>
                </c:pt>
              </c:numCache>
            </c:numRef>
          </c:val>
          <c:smooth val="0"/>
          <c:extLst>
            <c:ext xmlns:c16="http://schemas.microsoft.com/office/drawing/2014/chart" uri="{C3380CC4-5D6E-409C-BE32-E72D297353CC}">
              <c16:uniqueId val="{00000001-91F0-4F81-86E5-6352096638D1}"/>
            </c:ext>
          </c:extLst>
        </c:ser>
        <c:ser>
          <c:idx val="16"/>
          <c:order val="2"/>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91F0-4F81-86E5-6352096638D1}"/>
            </c:ext>
          </c:extLst>
        </c:ser>
        <c:ser>
          <c:idx val="17"/>
          <c:order val="3"/>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91F0-4F81-86E5-6352096638D1}"/>
            </c:ext>
          </c:extLst>
        </c:ser>
        <c:ser>
          <c:idx val="18"/>
          <c:order val="4"/>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91F0-4F81-86E5-6352096638D1}"/>
            </c:ext>
          </c:extLst>
        </c:ser>
        <c:ser>
          <c:idx val="19"/>
          <c:order val="5"/>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91F0-4F81-86E5-6352096638D1}"/>
            </c:ext>
          </c:extLst>
        </c:ser>
        <c:ser>
          <c:idx val="20"/>
          <c:order val="6"/>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91F0-4F81-86E5-6352096638D1}"/>
            </c:ext>
          </c:extLst>
        </c:ser>
        <c:ser>
          <c:idx val="21"/>
          <c:order val="7"/>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91F0-4F81-86E5-6352096638D1}"/>
            </c:ext>
          </c:extLst>
        </c:ser>
        <c:ser>
          <c:idx val="22"/>
          <c:order val="8"/>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91F0-4F81-86E5-6352096638D1}"/>
            </c:ext>
          </c:extLst>
        </c:ser>
        <c:ser>
          <c:idx val="23"/>
          <c:order val="9"/>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91F0-4F81-86E5-6352096638D1}"/>
            </c:ext>
          </c:extLst>
        </c:ser>
        <c:ser>
          <c:idx val="24"/>
          <c:order val="10"/>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91F0-4F81-86E5-6352096638D1}"/>
            </c:ext>
          </c:extLst>
        </c:ser>
        <c:ser>
          <c:idx val="25"/>
          <c:order val="11"/>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91F0-4F81-86E5-6352096638D1}"/>
            </c:ext>
          </c:extLst>
        </c:ser>
        <c:ser>
          <c:idx val="26"/>
          <c:order val="12"/>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91F0-4F81-86E5-6352096638D1}"/>
            </c:ext>
          </c:extLst>
        </c:ser>
        <c:ser>
          <c:idx val="27"/>
          <c:order val="13"/>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91F0-4F81-86E5-6352096638D1}"/>
            </c:ext>
          </c:extLst>
        </c:ser>
        <c:ser>
          <c:idx val="8"/>
          <c:order val="14"/>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91F0-4F81-86E5-6352096638D1}"/>
            </c:ext>
          </c:extLst>
        </c:ser>
        <c:ser>
          <c:idx val="9"/>
          <c:order val="15"/>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99.046425275446396</c:v>
                </c:pt>
                <c:pt idx="1">
                  <c:v>94.955917520564981</c:v>
                </c:pt>
                <c:pt idx="2">
                  <c:v>84.452377930574599</c:v>
                </c:pt>
                <c:pt idx="3">
                  <c:v>78.638279250299092</c:v>
                </c:pt>
                <c:pt idx="4">
                  <c:v>82.109956609201632</c:v>
                </c:pt>
                <c:pt idx="5">
                  <c:v>79.481870467134286</c:v>
                </c:pt>
                <c:pt idx="6">
                  <c:v>80.794073619472314</c:v>
                </c:pt>
                <c:pt idx="7">
                  <c:v>74.379576028150041</c:v>
                </c:pt>
                <c:pt idx="8">
                  <c:v>74.120845529250815</c:v>
                </c:pt>
                <c:pt idx="9">
                  <c:v>64.08726084191585</c:v>
                </c:pt>
                <c:pt idx="10">
                  <c:v>59.548867167904973</c:v>
                </c:pt>
                <c:pt idx="11">
                  <c:v>54.296038091706578</c:v>
                </c:pt>
                <c:pt idx="12">
                  <c:v>53.254477825248614</c:v>
                </c:pt>
                <c:pt idx="13">
                  <c:v>52.565119400242111</c:v>
                </c:pt>
                <c:pt idx="14">
                  <c:v>48.34945838956628</c:v>
                </c:pt>
                <c:pt idx="15">
                  <c:v>47.843006093899028</c:v>
                </c:pt>
                <c:pt idx="16">
                  <c:v>43.669060727552278</c:v>
                </c:pt>
                <c:pt idx="17">
                  <c:v>45.359379637375241</c:v>
                </c:pt>
                <c:pt idx="18">
                  <c:v>47.934857262589496</c:v>
                </c:pt>
                <c:pt idx="19">
                  <c:v>48.266475394484587</c:v>
                </c:pt>
                <c:pt idx="20">
                  <c:v>49.155595203046687</c:v>
                </c:pt>
                <c:pt idx="21">
                  <c:v>47.551547875627882</c:v>
                </c:pt>
                <c:pt idx="22">
                  <c:v>45.107741960237043</c:v>
                </c:pt>
                <c:pt idx="23">
                  <c:v>45.376871039479738</c:v>
                </c:pt>
                <c:pt idx="24">
                  <c:v>41.642214098828852</c:v>
                </c:pt>
                <c:pt idx="25">
                  <c:v>42.09097136481433</c:v>
                </c:pt>
                <c:pt idx="26">
                  <c:v>37.154067256778944</c:v>
                </c:pt>
                <c:pt idx="27">
                  <c:v>33.392346012988128</c:v>
                </c:pt>
                <c:pt idx="28">
                  <c:v>30.054274942813208</c:v>
                </c:pt>
                <c:pt idx="29">
                  <c:v>30.340355926455231</c:v>
                </c:pt>
                <c:pt idx="30">
                  <c:v>31.104038414923707</c:v>
                </c:pt>
                <c:pt idx="31">
                  <c:v>31.431824336323192</c:v>
                </c:pt>
                <c:pt idx="32">
                  <c:v>33.295974681095686</c:v>
                </c:pt>
                <c:pt idx="33">
                  <c:v>26.662844556994969</c:v>
                </c:pt>
              </c:numCache>
            </c:numRef>
          </c:val>
          <c:smooth val="0"/>
          <c:extLst>
            <c:ext xmlns:c16="http://schemas.microsoft.com/office/drawing/2014/chart" uri="{C3380CC4-5D6E-409C-BE32-E72D297353CC}">
              <c16:uniqueId val="{0000000F-91F0-4F81-86E5-6352096638D1}"/>
            </c:ext>
          </c:extLst>
        </c:ser>
        <c:ser>
          <c:idx val="10"/>
          <c:order val="16"/>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91F0-4F81-86E5-6352096638D1}"/>
            </c:ext>
          </c:extLst>
        </c:ser>
        <c:ser>
          <c:idx val="11"/>
          <c:order val="17"/>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91F0-4F81-86E5-6352096638D1}"/>
            </c:ext>
          </c:extLst>
        </c:ser>
        <c:ser>
          <c:idx val="12"/>
          <c:order val="18"/>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91F0-4F81-86E5-6352096638D1}"/>
            </c:ext>
          </c:extLst>
        </c:ser>
        <c:ser>
          <c:idx val="13"/>
          <c:order val="19"/>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95.336279227922205</c:v>
                </c:pt>
                <c:pt idx="1">
                  <c:v>94.199380211648531</c:v>
                </c:pt>
                <c:pt idx="2">
                  <c:v>82.708830050250981</c:v>
                </c:pt>
                <c:pt idx="3">
                  <c:v>78.147255204385161</c:v>
                </c:pt>
                <c:pt idx="4">
                  <c:v>85.630357498303056</c:v>
                </c:pt>
                <c:pt idx="5">
                  <c:v>80.969447088136803</c:v>
                </c:pt>
                <c:pt idx="6">
                  <c:v>81.605604143987875</c:v>
                </c:pt>
                <c:pt idx="7">
                  <c:v>73.306914935528766</c:v>
                </c:pt>
                <c:pt idx="8">
                  <c:v>74.644435160735156</c:v>
                </c:pt>
                <c:pt idx="9">
                  <c:v>68.031529081054032</c:v>
                </c:pt>
                <c:pt idx="10">
                  <c:v>57.223371266445611</c:v>
                </c:pt>
                <c:pt idx="11">
                  <c:v>52.392663903447108</c:v>
                </c:pt>
                <c:pt idx="12">
                  <c:v>53.447400772711262</c:v>
                </c:pt>
                <c:pt idx="13">
                  <c:v>52.822699646640103</c:v>
                </c:pt>
                <c:pt idx="14">
                  <c:v>48.707376430684235</c:v>
                </c:pt>
                <c:pt idx="15">
                  <c:v>47.455914886086248</c:v>
                </c:pt>
                <c:pt idx="16">
                  <c:v>45.858874000259668</c:v>
                </c:pt>
                <c:pt idx="17">
                  <c:v>45.065934864396695</c:v>
                </c:pt>
                <c:pt idx="18">
                  <c:v>44.871279380458873</c:v>
                </c:pt>
                <c:pt idx="19">
                  <c:v>47.005910055304419</c:v>
                </c:pt>
                <c:pt idx="20">
                  <c:v>46.119992304738844</c:v>
                </c:pt>
                <c:pt idx="21">
                  <c:v>43.389107155235244</c:v>
                </c:pt>
                <c:pt idx="22">
                  <c:v>43.778638555522775</c:v>
                </c:pt>
                <c:pt idx="23">
                  <c:v>44.15143405640265</c:v>
                </c:pt>
                <c:pt idx="24">
                  <c:v>40.943838543171296</c:v>
                </c:pt>
                <c:pt idx="25">
                  <c:v>39.118503300414886</c:v>
                </c:pt>
                <c:pt idx="26">
                  <c:v>33.011532839736901</c:v>
                </c:pt>
                <c:pt idx="27">
                  <c:v>31.769220393471187</c:v>
                </c:pt>
                <c:pt idx="28">
                  <c:v>29.501718980100122</c:v>
                </c:pt>
                <c:pt idx="29">
                  <c:v>29.378089322563028</c:v>
                </c:pt>
                <c:pt idx="30">
                  <c:v>30.906332707672846</c:v>
                </c:pt>
                <c:pt idx="31">
                  <c:v>31.118927741772492</c:v>
                </c:pt>
                <c:pt idx="32">
                  <c:v>29.993393802215</c:v>
                </c:pt>
                <c:pt idx="33">
                  <c:v>25.618828420192585</c:v>
                </c:pt>
              </c:numCache>
            </c:numRef>
          </c:val>
          <c:smooth val="0"/>
          <c:extLst>
            <c:ext xmlns:c16="http://schemas.microsoft.com/office/drawing/2014/chart" uri="{C3380CC4-5D6E-409C-BE32-E72D297353CC}">
              <c16:uniqueId val="{00000013-91F0-4F81-86E5-6352096638D1}"/>
            </c:ext>
          </c:extLst>
        </c:ser>
        <c:ser>
          <c:idx val="0"/>
          <c:order val="20"/>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91F0-4F81-86E5-6352096638D1}"/>
            </c:ext>
          </c:extLst>
        </c:ser>
        <c:ser>
          <c:idx val="4"/>
          <c:order val="21"/>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98.773897523642503</c:v>
                </c:pt>
                <c:pt idx="1">
                  <c:v>93.500857416074723</c:v>
                </c:pt>
                <c:pt idx="2">
                  <c:v>86.092497316712979</c:v>
                </c:pt>
                <c:pt idx="3">
                  <c:v>78.133404065738418</c:v>
                </c:pt>
                <c:pt idx="4">
                  <c:v>81.911274261074141</c:v>
                </c:pt>
                <c:pt idx="5">
                  <c:v>78.276627413288224</c:v>
                </c:pt>
                <c:pt idx="6">
                  <c:v>80.493073481193278</c:v>
                </c:pt>
                <c:pt idx="7">
                  <c:v>73.306780031998642</c:v>
                </c:pt>
                <c:pt idx="8">
                  <c:v>76.888111114385538</c:v>
                </c:pt>
                <c:pt idx="9">
                  <c:v>67.541009862907231</c:v>
                </c:pt>
                <c:pt idx="10">
                  <c:v>58.516953235084657</c:v>
                </c:pt>
                <c:pt idx="11">
                  <c:v>53.034133234177716</c:v>
                </c:pt>
                <c:pt idx="12">
                  <c:v>52.679075102787465</c:v>
                </c:pt>
                <c:pt idx="13">
                  <c:v>52.911733415385235</c:v>
                </c:pt>
                <c:pt idx="14">
                  <c:v>47.986288482206874</c:v>
                </c:pt>
                <c:pt idx="15">
                  <c:v>47.271572344470776</c:v>
                </c:pt>
                <c:pt idx="16">
                  <c:v>45.043789417832159</c:v>
                </c:pt>
                <c:pt idx="17">
                  <c:v>46.285878226626664</c:v>
                </c:pt>
                <c:pt idx="18">
                  <c:v>47.190132427203935</c:v>
                </c:pt>
                <c:pt idx="19">
                  <c:v>48.543641001742799</c:v>
                </c:pt>
                <c:pt idx="20">
                  <c:v>45.660166877496522</c:v>
                </c:pt>
                <c:pt idx="21">
                  <c:v>44.047856114048045</c:v>
                </c:pt>
                <c:pt idx="22">
                  <c:v>43.049878251622431</c:v>
                </c:pt>
                <c:pt idx="23">
                  <c:v>44.200121861649684</c:v>
                </c:pt>
                <c:pt idx="24">
                  <c:v>42.495865745877374</c:v>
                </c:pt>
                <c:pt idx="25">
                  <c:v>41.507284171530053</c:v>
                </c:pt>
                <c:pt idx="26">
                  <c:v>36.158883398456958</c:v>
                </c:pt>
                <c:pt idx="27">
                  <c:v>31.764408500748686</c:v>
                </c:pt>
                <c:pt idx="28">
                  <c:v>28.919358144776197</c:v>
                </c:pt>
                <c:pt idx="29">
                  <c:v>28.677002450422147</c:v>
                </c:pt>
                <c:pt idx="30">
                  <c:v>30.235754136811011</c:v>
                </c:pt>
                <c:pt idx="31">
                  <c:v>31.48905596754048</c:v>
                </c:pt>
                <c:pt idx="32">
                  <c:v>31.887773715425279</c:v>
                </c:pt>
                <c:pt idx="33">
                  <c:v>24.948383677838137</c:v>
                </c:pt>
              </c:numCache>
            </c:numRef>
          </c:val>
          <c:smooth val="0"/>
          <c:extLst>
            <c:ext xmlns:c16="http://schemas.microsoft.com/office/drawing/2014/chart" uri="{C3380CC4-5D6E-409C-BE32-E72D297353CC}">
              <c16:uniqueId val="{00000015-91F0-4F81-86E5-6352096638D1}"/>
            </c:ext>
          </c:extLst>
        </c:ser>
        <c:ser>
          <c:idx val="6"/>
          <c:order val="22"/>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96.305135775764938</c:v>
                </c:pt>
                <c:pt idx="1">
                  <c:v>95.516292887623408</c:v>
                </c:pt>
                <c:pt idx="2">
                  <c:v>86.752494091342669</c:v>
                </c:pt>
                <c:pt idx="3">
                  <c:v>78.222765150712789</c:v>
                </c:pt>
                <c:pt idx="4">
                  <c:v>88.078111177310348</c:v>
                </c:pt>
                <c:pt idx="5">
                  <c:v>75.864901948079932</c:v>
                </c:pt>
                <c:pt idx="6">
                  <c:v>77.680039634287823</c:v>
                </c:pt>
                <c:pt idx="7">
                  <c:v>73.23556166011258</c:v>
                </c:pt>
                <c:pt idx="8">
                  <c:v>69.692681252490729</c:v>
                </c:pt>
                <c:pt idx="9">
                  <c:v>63.838794409093694</c:v>
                </c:pt>
                <c:pt idx="10">
                  <c:v>58.472173172049231</c:v>
                </c:pt>
                <c:pt idx="11">
                  <c:v>52.590885075915132</c:v>
                </c:pt>
                <c:pt idx="12">
                  <c:v>55.745723795553189</c:v>
                </c:pt>
                <c:pt idx="13">
                  <c:v>56.847536197892623</c:v>
                </c:pt>
                <c:pt idx="14">
                  <c:v>46.897077303583508</c:v>
                </c:pt>
                <c:pt idx="15">
                  <c:v>48.865331547858666</c:v>
                </c:pt>
                <c:pt idx="16">
                  <c:v>55.543642876727972</c:v>
                </c:pt>
                <c:pt idx="17">
                  <c:v>49.586573888518615</c:v>
                </c:pt>
                <c:pt idx="18">
                  <c:v>51.988034723763121</c:v>
                </c:pt>
                <c:pt idx="19">
                  <c:v>49.648367650661392</c:v>
                </c:pt>
                <c:pt idx="20">
                  <c:v>50.741236133035265</c:v>
                </c:pt>
                <c:pt idx="21">
                  <c:v>50.171005234005861</c:v>
                </c:pt>
                <c:pt idx="22">
                  <c:v>46.572373921662802</c:v>
                </c:pt>
                <c:pt idx="23">
                  <c:v>44.397448265954147</c:v>
                </c:pt>
                <c:pt idx="24">
                  <c:v>44.115952729043777</c:v>
                </c:pt>
                <c:pt idx="25">
                  <c:v>43.579153574683005</c:v>
                </c:pt>
                <c:pt idx="26">
                  <c:v>35.127807677781668</c:v>
                </c:pt>
                <c:pt idx="27">
                  <c:v>32.749852682172779</c:v>
                </c:pt>
                <c:pt idx="28">
                  <c:v>31.557541185975424</c:v>
                </c:pt>
                <c:pt idx="29">
                  <c:v>30.532911980117202</c:v>
                </c:pt>
                <c:pt idx="30">
                  <c:v>32.586321507551482</c:v>
                </c:pt>
                <c:pt idx="31">
                  <c:v>28.829616734583393</c:v>
                </c:pt>
                <c:pt idx="32">
                  <c:v>26.997391369150137</c:v>
                </c:pt>
                <c:pt idx="33">
                  <c:v>28.683851915047853</c:v>
                </c:pt>
              </c:numCache>
            </c:numRef>
          </c:val>
          <c:smooth val="0"/>
          <c:extLst>
            <c:ext xmlns:c16="http://schemas.microsoft.com/office/drawing/2014/chart" uri="{C3380CC4-5D6E-409C-BE32-E72D297353CC}">
              <c16:uniqueId val="{00000016-91F0-4F81-86E5-6352096638D1}"/>
            </c:ext>
          </c:extLst>
        </c:ser>
        <c:ser>
          <c:idx val="7"/>
          <c:order val="23"/>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91F0-4F81-86E5-6352096638D1}"/>
            </c:ext>
          </c:extLst>
        </c:ser>
        <c:ser>
          <c:idx val="3"/>
          <c:order val="24"/>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91F0-4F81-86E5-6352096638D1}"/>
            </c:ext>
          </c:extLst>
        </c:ser>
        <c:ser>
          <c:idx val="5"/>
          <c:order val="25"/>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91F0-4F81-86E5-6352096638D1}"/>
            </c:ext>
          </c:extLst>
        </c:ser>
        <c:ser>
          <c:idx val="1"/>
          <c:order val="26"/>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100.44372128322719</c:v>
                </c:pt>
                <c:pt idx="1">
                  <c:v>93.986980922636576</c:v>
                </c:pt>
                <c:pt idx="2">
                  <c:v>88.304069533478469</c:v>
                </c:pt>
                <c:pt idx="3">
                  <c:v>77.792941447114572</c:v>
                </c:pt>
                <c:pt idx="4">
                  <c:v>80.089290480827913</c:v>
                </c:pt>
                <c:pt idx="5">
                  <c:v>75.818130171683137</c:v>
                </c:pt>
                <c:pt idx="6">
                  <c:v>78.353078242798816</c:v>
                </c:pt>
                <c:pt idx="7">
                  <c:v>72.33731497763074</c:v>
                </c:pt>
                <c:pt idx="8">
                  <c:v>75.901610765868085</c:v>
                </c:pt>
                <c:pt idx="9">
                  <c:v>66.433895328373168</c:v>
                </c:pt>
                <c:pt idx="10">
                  <c:v>58.255406143871369</c:v>
                </c:pt>
                <c:pt idx="11">
                  <c:v>52.519047549139941</c:v>
                </c:pt>
                <c:pt idx="12">
                  <c:v>50.983105029445142</c:v>
                </c:pt>
                <c:pt idx="13">
                  <c:v>51.825534952513408</c:v>
                </c:pt>
                <c:pt idx="14">
                  <c:v>45.959754013892962</c:v>
                </c:pt>
                <c:pt idx="15">
                  <c:v>46.179006212696549</c:v>
                </c:pt>
                <c:pt idx="16">
                  <c:v>46.149256466378581</c:v>
                </c:pt>
                <c:pt idx="17">
                  <c:v>46.959414821685641</c:v>
                </c:pt>
                <c:pt idx="18">
                  <c:v>47.910512201269739</c:v>
                </c:pt>
                <c:pt idx="19">
                  <c:v>47.526649763312882</c:v>
                </c:pt>
                <c:pt idx="20">
                  <c:v>44.870908834127469</c:v>
                </c:pt>
                <c:pt idx="21">
                  <c:v>43.736036688642351</c:v>
                </c:pt>
                <c:pt idx="22">
                  <c:v>42.002063870313577</c:v>
                </c:pt>
                <c:pt idx="23">
                  <c:v>43.003041275369469</c:v>
                </c:pt>
                <c:pt idx="24">
                  <c:v>41.811985363892745</c:v>
                </c:pt>
                <c:pt idx="25">
                  <c:v>41.849228637147455</c:v>
                </c:pt>
                <c:pt idx="26">
                  <c:v>35.985545011499198</c:v>
                </c:pt>
                <c:pt idx="27">
                  <c:v>30.522473729433838</c:v>
                </c:pt>
                <c:pt idx="28">
                  <c:v>28.14253900578478</c:v>
                </c:pt>
                <c:pt idx="29">
                  <c:v>27.652663240587568</c:v>
                </c:pt>
                <c:pt idx="30">
                  <c:v>29.060905204460138</c:v>
                </c:pt>
                <c:pt idx="31">
                  <c:v>30.614744619015251</c:v>
                </c:pt>
                <c:pt idx="32">
                  <c:v>31.472852071601665</c:v>
                </c:pt>
                <c:pt idx="33">
                  <c:v>24.657105839651194</c:v>
                </c:pt>
              </c:numCache>
            </c:numRef>
          </c:val>
          <c:smooth val="0"/>
          <c:extLst>
            <c:ext xmlns:c16="http://schemas.microsoft.com/office/drawing/2014/chart" uri="{C3380CC4-5D6E-409C-BE32-E72D297353CC}">
              <c16:uniqueId val="{0000001A-91F0-4F81-86E5-6352096638D1}"/>
            </c:ext>
          </c:extLst>
        </c:ser>
        <c:ser>
          <c:idx val="2"/>
          <c:order val="27"/>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91F0-4F81-86E5-6352096638D1}"/>
            </c:ext>
          </c:extLst>
        </c:ser>
        <c:ser>
          <c:idx val="28"/>
          <c:order val="28"/>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99.754751761793159</c:v>
                </c:pt>
                <c:pt idx="1">
                  <c:v>93.809861209592768</c:v>
                </c:pt>
                <c:pt idx="2">
                  <c:v>86.786703868710902</c:v>
                </c:pt>
                <c:pt idx="3">
                  <c:v>78.38615398213733</c:v>
                </c:pt>
                <c:pt idx="4">
                  <c:v>81.56144073291216</c:v>
                </c:pt>
                <c:pt idx="5">
                  <c:v>77.994257721002214</c:v>
                </c:pt>
                <c:pt idx="6">
                  <c:v>80.200585500278962</c:v>
                </c:pt>
                <c:pt idx="7">
                  <c:v>72.923025472846348</c:v>
                </c:pt>
                <c:pt idx="8">
                  <c:v>77.098209454561584</c:v>
                </c:pt>
                <c:pt idx="9">
                  <c:v>67.439233069308102</c:v>
                </c:pt>
                <c:pt idx="10">
                  <c:v>58.560292265610769</c:v>
                </c:pt>
                <c:pt idx="11">
                  <c:v>53.02460386155871</c:v>
                </c:pt>
                <c:pt idx="12">
                  <c:v>52.097543179115746</c:v>
                </c:pt>
                <c:pt idx="13">
                  <c:v>52.583105614758104</c:v>
                </c:pt>
                <c:pt idx="14">
                  <c:v>47.525309411867063</c:v>
                </c:pt>
                <c:pt idx="15">
                  <c:v>47.183070564642549</c:v>
                </c:pt>
                <c:pt idx="16">
                  <c:v>44.971391813305679</c:v>
                </c:pt>
                <c:pt idx="17">
                  <c:v>46.592361853981863</c:v>
                </c:pt>
                <c:pt idx="18">
                  <c:v>47.353904323244926</c:v>
                </c:pt>
                <c:pt idx="19">
                  <c:v>48.54175203217892</c:v>
                </c:pt>
                <c:pt idx="20">
                  <c:v>45.399965689284727</c:v>
                </c:pt>
                <c:pt idx="21">
                  <c:v>43.912899105635006</c:v>
                </c:pt>
                <c:pt idx="22">
                  <c:v>42.975566815584898</c:v>
                </c:pt>
                <c:pt idx="23">
                  <c:v>44.076162921555806</c:v>
                </c:pt>
                <c:pt idx="24">
                  <c:v>42.623009365343023</c:v>
                </c:pt>
                <c:pt idx="25">
                  <c:v>41.854812850942842</c:v>
                </c:pt>
                <c:pt idx="26">
                  <c:v>36.526696996588726</c:v>
                </c:pt>
                <c:pt idx="27">
                  <c:v>31.78261215361999</c:v>
                </c:pt>
                <c:pt idx="28">
                  <c:v>28.815418998419773</c:v>
                </c:pt>
                <c:pt idx="29">
                  <c:v>28.593484908924435</c:v>
                </c:pt>
                <c:pt idx="30">
                  <c:v>30.061793295317329</c:v>
                </c:pt>
                <c:pt idx="31">
                  <c:v>31.553226908727087</c:v>
                </c:pt>
                <c:pt idx="32">
                  <c:v>32.18308647046797</c:v>
                </c:pt>
                <c:pt idx="33">
                  <c:v>25.015919829456834</c:v>
                </c:pt>
              </c:numCache>
            </c:numRef>
          </c:val>
          <c:smooth val="0"/>
          <c:extLst>
            <c:ext xmlns:c16="http://schemas.microsoft.com/office/drawing/2014/chart" uri="{C3380CC4-5D6E-409C-BE32-E72D297353CC}">
              <c16:uniqueId val="{0000001C-91F0-4F81-86E5-6352096638D1}"/>
            </c:ext>
          </c:extLst>
        </c:ser>
        <c:ser>
          <c:idx val="29"/>
          <c:order val="29"/>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91F0-4F81-86E5-6352096638D1}"/>
            </c:ext>
          </c:extLst>
        </c:ser>
        <c:ser>
          <c:idx val="30"/>
          <c:order val="30"/>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91F0-4F81-86E5-6352096638D1}"/>
            </c:ext>
          </c:extLst>
        </c:ser>
        <c:ser>
          <c:idx val="31"/>
          <c:order val="31"/>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91F0-4F81-86E5-6352096638D1}"/>
            </c:ext>
          </c:extLst>
        </c:ser>
        <c:ser>
          <c:idx val="32"/>
          <c:order val="32"/>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91F0-4F81-86E5-6352096638D1}"/>
            </c:ext>
          </c:extLst>
        </c:ser>
        <c:ser>
          <c:idx val="33"/>
          <c:order val="33"/>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91F0-4F81-86E5-6352096638D1}"/>
            </c:ext>
          </c:extLst>
        </c:ser>
        <c:ser>
          <c:idx val="34"/>
          <c:order val="34"/>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91F0-4F81-86E5-6352096638D1}"/>
            </c:ext>
          </c:extLst>
        </c:ser>
        <c:ser>
          <c:idx val="35"/>
          <c:order val="35"/>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91F0-4F81-86E5-6352096638D1}"/>
            </c:ext>
          </c:extLst>
        </c:ser>
        <c:ser>
          <c:idx val="36"/>
          <c:order val="36"/>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91F0-4F81-86E5-6352096638D1}"/>
            </c:ext>
          </c:extLst>
        </c:ser>
        <c:ser>
          <c:idx val="37"/>
          <c:order val="37"/>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91F0-4F81-86E5-6352096638D1}"/>
            </c:ext>
          </c:extLst>
        </c:ser>
        <c:ser>
          <c:idx val="38"/>
          <c:order val="38"/>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91F0-4F81-86E5-6352096638D1}"/>
            </c:ext>
          </c:extLst>
        </c:ser>
        <c:ser>
          <c:idx val="39"/>
          <c:order val="39"/>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91F0-4F81-86E5-6352096638D1}"/>
            </c:ext>
          </c:extLst>
        </c:ser>
        <c:ser>
          <c:idx val="40"/>
          <c:order val="40"/>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91F0-4F81-86E5-6352096638D1}"/>
            </c:ext>
          </c:extLst>
        </c:ser>
        <c:ser>
          <c:idx val="41"/>
          <c:order val="41"/>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91F0-4F81-86E5-6352096638D1}"/>
            </c:ext>
          </c:extLst>
        </c:ser>
        <c:ser>
          <c:idx val="42"/>
          <c:order val="42"/>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91F0-4F81-86E5-6352096638D1}"/>
            </c:ext>
          </c:extLst>
        </c:ser>
        <c:ser>
          <c:idx val="43"/>
          <c:order val="43"/>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91F0-4F81-86E5-6352096638D1}"/>
            </c:ext>
          </c:extLst>
        </c:ser>
        <c:ser>
          <c:idx val="44"/>
          <c:order val="44"/>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91F0-4F81-86E5-6352096638D1}"/>
            </c:ext>
          </c:extLst>
        </c:ser>
        <c:ser>
          <c:idx val="45"/>
          <c:order val="45"/>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91F0-4F81-86E5-6352096638D1}"/>
            </c:ext>
          </c:extLst>
        </c:ser>
        <c:ser>
          <c:idx val="46"/>
          <c:order val="46"/>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91F0-4F81-86E5-6352096638D1}"/>
            </c:ext>
          </c:extLst>
        </c:ser>
        <c:ser>
          <c:idx val="47"/>
          <c:order val="47"/>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91F0-4F81-86E5-6352096638D1}"/>
            </c:ext>
          </c:extLst>
        </c:ser>
        <c:ser>
          <c:idx val="48"/>
          <c:order val="48"/>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91F0-4F81-86E5-6352096638D1}"/>
            </c:ext>
          </c:extLst>
        </c:ser>
        <c:ser>
          <c:idx val="49"/>
          <c:order val="49"/>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91F0-4F81-86E5-6352096638D1}"/>
            </c:ext>
          </c:extLst>
        </c:ser>
        <c:ser>
          <c:idx val="50"/>
          <c:order val="50"/>
          <c:tx>
            <c:strRef>
              <c:f>'Leave-One_Out Test'!$BP$2</c:f>
              <c:strCache>
                <c:ptCount val="1"/>
                <c:pt idx="0">
                  <c:v>WY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91F0-4F81-86E5-6352096638D1}"/>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Figure'!$B$1</c:f>
              <c:strCache>
                <c:ptCount val="1"/>
                <c:pt idx="0">
                  <c:v>Actual</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6-1C8C-4396-87A8-D36C92BFA25B}"/>
            </c:ext>
          </c:extLst>
        </c:ser>
        <c:ser>
          <c:idx val="1"/>
          <c:order val="1"/>
          <c:tx>
            <c:strRef>
              <c:f>'All Lags Figure'!$C$1</c:f>
              <c:strCache>
                <c:ptCount val="1"/>
                <c:pt idx="0">
                  <c:v>Synthetic</c:v>
                </c:pt>
              </c:strCache>
            </c:strRef>
          </c:tx>
          <c:spPr>
            <a:ln w="25400">
              <a:solidFill>
                <a:srgbClr val="F0573E"/>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Figure'!$C$2:$C$35</c:f>
              <c:numCache>
                <c:formatCode>General</c:formatCode>
                <c:ptCount val="34"/>
                <c:pt idx="0">
                  <c:v>95.34606556553625</c:v>
                </c:pt>
                <c:pt idx="1">
                  <c:v>93.856852749013328</c:v>
                </c:pt>
                <c:pt idx="2">
                  <c:v>86.419897881569341</c:v>
                </c:pt>
                <c:pt idx="3">
                  <c:v>76.486905774800093</c:v>
                </c:pt>
                <c:pt idx="4">
                  <c:v>84.504282232956029</c:v>
                </c:pt>
                <c:pt idx="5">
                  <c:v>77.86056263284992</c:v>
                </c:pt>
                <c:pt idx="6">
                  <c:v>82.35299670923267</c:v>
                </c:pt>
                <c:pt idx="7">
                  <c:v>79.669715440104468</c:v>
                </c:pt>
                <c:pt idx="8">
                  <c:v>74.980109533498762</c:v>
                </c:pt>
                <c:pt idx="9">
                  <c:v>68.18503975955538</c:v>
                </c:pt>
                <c:pt idx="10">
                  <c:v>61.992351216758841</c:v>
                </c:pt>
                <c:pt idx="11">
                  <c:v>56.565817674709251</c:v>
                </c:pt>
                <c:pt idx="12">
                  <c:v>60.719961009453989</c:v>
                </c:pt>
                <c:pt idx="13">
                  <c:v>59.267837921652244</c:v>
                </c:pt>
                <c:pt idx="14">
                  <c:v>52.958915188355604</c:v>
                </c:pt>
                <c:pt idx="15">
                  <c:v>50.156508901636691</c:v>
                </c:pt>
                <c:pt idx="16">
                  <c:v>52.72914426495845</c:v>
                </c:pt>
                <c:pt idx="17">
                  <c:v>48.806518132550991</c:v>
                </c:pt>
                <c:pt idx="18">
                  <c:v>52.952326694139629</c:v>
                </c:pt>
                <c:pt idx="19">
                  <c:v>50.852038290031494</c:v>
                </c:pt>
                <c:pt idx="20">
                  <c:v>52.514092622004682</c:v>
                </c:pt>
                <c:pt idx="21">
                  <c:v>51.587056728749303</c:v>
                </c:pt>
                <c:pt idx="22">
                  <c:v>45.586429510876776</c:v>
                </c:pt>
                <c:pt idx="23">
                  <c:v>47.15594046501792</c:v>
                </c:pt>
                <c:pt idx="24">
                  <c:v>43.916869763052091</c:v>
                </c:pt>
                <c:pt idx="25">
                  <c:v>43.445039857033407</c:v>
                </c:pt>
                <c:pt idx="26">
                  <c:v>36.61855033351457</c:v>
                </c:pt>
                <c:pt idx="27">
                  <c:v>32.7889251657325</c:v>
                </c:pt>
                <c:pt idx="28">
                  <c:v>31.129938670346746</c:v>
                </c:pt>
                <c:pt idx="29">
                  <c:v>30.042627389775589</c:v>
                </c:pt>
                <c:pt idx="30">
                  <c:v>33.067288730308064</c:v>
                </c:pt>
                <c:pt idx="31">
                  <c:v>30.808698948021632</c:v>
                </c:pt>
                <c:pt idx="32">
                  <c:v>30.416260633501228</c:v>
                </c:pt>
                <c:pt idx="33">
                  <c:v>26.904581014605355</c:v>
                </c:pt>
              </c:numCache>
            </c:numRef>
          </c:val>
          <c:smooth val="0"/>
          <c:extLst>
            <c:ext xmlns:c16="http://schemas.microsoft.com/office/drawing/2014/chart" uri="{C3380CC4-5D6E-409C-BE32-E72D297353CC}">
              <c16:uniqueId val="{00000007-1C8C-4396-87A8-D36C92BFA25B}"/>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8402117333098722"/>
          <c:y val="0.18376679440891486"/>
          <c:w val="0.13023463687150835"/>
          <c:h val="7.7012063632890954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622140982377208E-2"/>
          <c:y val="0.21759259259259259"/>
          <c:w val="0.91944928758905142"/>
          <c:h val="0.60979148439778375"/>
        </c:manualLayout>
      </c:layout>
      <c:lineChart>
        <c:grouping val="standard"/>
        <c:varyColors val="0"/>
        <c:ser>
          <c:idx val="16"/>
          <c:order val="0"/>
          <c:tx>
            <c:strRef>
              <c:f>'Leave-One_Out Test'!$S$2</c:f>
              <c:strCache>
                <c:ptCount val="1"/>
                <c:pt idx="0">
                  <c:v>AL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54D5-4D6E-B595-EFBFBB1611C7}"/>
            </c:ext>
          </c:extLst>
        </c:ser>
        <c:ser>
          <c:idx val="17"/>
          <c:order val="1"/>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54D5-4D6E-B595-EFBFBB1611C7}"/>
            </c:ext>
          </c:extLst>
        </c:ser>
        <c:ser>
          <c:idx val="18"/>
          <c:order val="2"/>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54D5-4D6E-B595-EFBFBB1611C7}"/>
            </c:ext>
          </c:extLst>
        </c:ser>
        <c:ser>
          <c:idx val="19"/>
          <c:order val="3"/>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54D5-4D6E-B595-EFBFBB1611C7}"/>
            </c:ext>
          </c:extLst>
        </c:ser>
        <c:ser>
          <c:idx val="20"/>
          <c:order val="4"/>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54D5-4D6E-B595-EFBFBB1611C7}"/>
            </c:ext>
          </c:extLst>
        </c:ser>
        <c:ser>
          <c:idx val="21"/>
          <c:order val="5"/>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54D5-4D6E-B595-EFBFBB1611C7}"/>
            </c:ext>
          </c:extLst>
        </c:ser>
        <c:ser>
          <c:idx val="22"/>
          <c:order val="6"/>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54D5-4D6E-B595-EFBFBB1611C7}"/>
            </c:ext>
          </c:extLst>
        </c:ser>
        <c:ser>
          <c:idx val="23"/>
          <c:order val="7"/>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54D5-4D6E-B595-EFBFBB1611C7}"/>
            </c:ext>
          </c:extLst>
        </c:ser>
        <c:ser>
          <c:idx val="24"/>
          <c:order val="8"/>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54D5-4D6E-B595-EFBFBB1611C7}"/>
            </c:ext>
          </c:extLst>
        </c:ser>
        <c:ser>
          <c:idx val="25"/>
          <c:order val="9"/>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54D5-4D6E-B595-EFBFBB1611C7}"/>
            </c:ext>
          </c:extLst>
        </c:ser>
        <c:ser>
          <c:idx val="26"/>
          <c:order val="10"/>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54D5-4D6E-B595-EFBFBB1611C7}"/>
            </c:ext>
          </c:extLst>
        </c:ser>
        <c:ser>
          <c:idx val="27"/>
          <c:order val="11"/>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54D5-4D6E-B595-EFBFBB1611C7}"/>
            </c:ext>
          </c:extLst>
        </c:ser>
        <c:ser>
          <c:idx val="8"/>
          <c:order val="12"/>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54D5-4D6E-B595-EFBFBB1611C7}"/>
            </c:ext>
          </c:extLst>
        </c:ser>
        <c:ser>
          <c:idx val="9"/>
          <c:order val="13"/>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99.046425275446396</c:v>
                </c:pt>
                <c:pt idx="1">
                  <c:v>94.955917520564981</c:v>
                </c:pt>
                <c:pt idx="2">
                  <c:v>84.452377930574599</c:v>
                </c:pt>
                <c:pt idx="3">
                  <c:v>78.638279250299092</c:v>
                </c:pt>
                <c:pt idx="4">
                  <c:v>82.109956609201632</c:v>
                </c:pt>
                <c:pt idx="5">
                  <c:v>79.481870467134286</c:v>
                </c:pt>
                <c:pt idx="6">
                  <c:v>80.794073619472314</c:v>
                </c:pt>
                <c:pt idx="7">
                  <c:v>74.379576028150041</c:v>
                </c:pt>
                <c:pt idx="8">
                  <c:v>74.120845529250815</c:v>
                </c:pt>
                <c:pt idx="9">
                  <c:v>64.08726084191585</c:v>
                </c:pt>
                <c:pt idx="10">
                  <c:v>59.548867167904973</c:v>
                </c:pt>
                <c:pt idx="11">
                  <c:v>54.296038091706578</c:v>
                </c:pt>
                <c:pt idx="12">
                  <c:v>53.254477825248614</c:v>
                </c:pt>
                <c:pt idx="13">
                  <c:v>52.565119400242111</c:v>
                </c:pt>
                <c:pt idx="14">
                  <c:v>48.34945838956628</c:v>
                </c:pt>
                <c:pt idx="15">
                  <c:v>47.843006093899028</c:v>
                </c:pt>
                <c:pt idx="16">
                  <c:v>43.669060727552278</c:v>
                </c:pt>
                <c:pt idx="17">
                  <c:v>45.359379637375241</c:v>
                </c:pt>
                <c:pt idx="18">
                  <c:v>47.934857262589496</c:v>
                </c:pt>
                <c:pt idx="19">
                  <c:v>48.266475394484587</c:v>
                </c:pt>
                <c:pt idx="20">
                  <c:v>49.155595203046687</c:v>
                </c:pt>
                <c:pt idx="21">
                  <c:v>47.551547875627882</c:v>
                </c:pt>
                <c:pt idx="22">
                  <c:v>45.107741960237043</c:v>
                </c:pt>
                <c:pt idx="23">
                  <c:v>45.376871039479738</c:v>
                </c:pt>
                <c:pt idx="24">
                  <c:v>41.642214098828852</c:v>
                </c:pt>
                <c:pt idx="25">
                  <c:v>42.09097136481433</c:v>
                </c:pt>
                <c:pt idx="26">
                  <c:v>37.154067256778944</c:v>
                </c:pt>
                <c:pt idx="27">
                  <c:v>33.392346012988128</c:v>
                </c:pt>
                <c:pt idx="28">
                  <c:v>30.054274942813208</c:v>
                </c:pt>
                <c:pt idx="29">
                  <c:v>30.340355926455231</c:v>
                </c:pt>
                <c:pt idx="30">
                  <c:v>31.104038414923707</c:v>
                </c:pt>
                <c:pt idx="31">
                  <c:v>31.431824336323192</c:v>
                </c:pt>
                <c:pt idx="32">
                  <c:v>33.295974681095686</c:v>
                </c:pt>
                <c:pt idx="33">
                  <c:v>26.662844556994969</c:v>
                </c:pt>
              </c:numCache>
            </c:numRef>
          </c:val>
          <c:smooth val="0"/>
          <c:extLst>
            <c:ext xmlns:c16="http://schemas.microsoft.com/office/drawing/2014/chart" uri="{C3380CC4-5D6E-409C-BE32-E72D297353CC}">
              <c16:uniqueId val="{0000000D-54D5-4D6E-B595-EFBFBB1611C7}"/>
            </c:ext>
          </c:extLst>
        </c:ser>
        <c:ser>
          <c:idx val="10"/>
          <c:order val="14"/>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54D5-4D6E-B595-EFBFBB1611C7}"/>
            </c:ext>
          </c:extLst>
        </c:ser>
        <c:ser>
          <c:idx val="11"/>
          <c:order val="15"/>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54D5-4D6E-B595-EFBFBB1611C7}"/>
            </c:ext>
          </c:extLst>
        </c:ser>
        <c:ser>
          <c:idx val="12"/>
          <c:order val="16"/>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54D5-4D6E-B595-EFBFBB1611C7}"/>
            </c:ext>
          </c:extLst>
        </c:ser>
        <c:ser>
          <c:idx val="13"/>
          <c:order val="17"/>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95.336279227922205</c:v>
                </c:pt>
                <c:pt idx="1">
                  <c:v>94.199380211648531</c:v>
                </c:pt>
                <c:pt idx="2">
                  <c:v>82.708830050250981</c:v>
                </c:pt>
                <c:pt idx="3">
                  <c:v>78.147255204385161</c:v>
                </c:pt>
                <c:pt idx="4">
                  <c:v>85.630357498303056</c:v>
                </c:pt>
                <c:pt idx="5">
                  <c:v>80.969447088136803</c:v>
                </c:pt>
                <c:pt idx="6">
                  <c:v>81.605604143987875</c:v>
                </c:pt>
                <c:pt idx="7">
                  <c:v>73.306914935528766</c:v>
                </c:pt>
                <c:pt idx="8">
                  <c:v>74.644435160735156</c:v>
                </c:pt>
                <c:pt idx="9">
                  <c:v>68.031529081054032</c:v>
                </c:pt>
                <c:pt idx="10">
                  <c:v>57.223371266445611</c:v>
                </c:pt>
                <c:pt idx="11">
                  <c:v>52.392663903447108</c:v>
                </c:pt>
                <c:pt idx="12">
                  <c:v>53.447400772711262</c:v>
                </c:pt>
                <c:pt idx="13">
                  <c:v>52.822699646640103</c:v>
                </c:pt>
                <c:pt idx="14">
                  <c:v>48.707376430684235</c:v>
                </c:pt>
                <c:pt idx="15">
                  <c:v>47.455914886086248</c:v>
                </c:pt>
                <c:pt idx="16">
                  <c:v>45.858874000259668</c:v>
                </c:pt>
                <c:pt idx="17">
                  <c:v>45.065934864396695</c:v>
                </c:pt>
                <c:pt idx="18">
                  <c:v>44.871279380458873</c:v>
                </c:pt>
                <c:pt idx="19">
                  <c:v>47.005910055304419</c:v>
                </c:pt>
                <c:pt idx="20">
                  <c:v>46.119992304738844</c:v>
                </c:pt>
                <c:pt idx="21">
                  <c:v>43.389107155235244</c:v>
                </c:pt>
                <c:pt idx="22">
                  <c:v>43.778638555522775</c:v>
                </c:pt>
                <c:pt idx="23">
                  <c:v>44.15143405640265</c:v>
                </c:pt>
                <c:pt idx="24">
                  <c:v>40.943838543171296</c:v>
                </c:pt>
                <c:pt idx="25">
                  <c:v>39.118503300414886</c:v>
                </c:pt>
                <c:pt idx="26">
                  <c:v>33.011532839736901</c:v>
                </c:pt>
                <c:pt idx="27">
                  <c:v>31.769220393471187</c:v>
                </c:pt>
                <c:pt idx="28">
                  <c:v>29.501718980100122</c:v>
                </c:pt>
                <c:pt idx="29">
                  <c:v>29.378089322563028</c:v>
                </c:pt>
                <c:pt idx="30">
                  <c:v>30.906332707672846</c:v>
                </c:pt>
                <c:pt idx="31">
                  <c:v>31.118927741772492</c:v>
                </c:pt>
                <c:pt idx="32">
                  <c:v>29.993393802215</c:v>
                </c:pt>
                <c:pt idx="33">
                  <c:v>25.618828420192585</c:v>
                </c:pt>
              </c:numCache>
            </c:numRef>
          </c:val>
          <c:smooth val="0"/>
          <c:extLst>
            <c:ext xmlns:c16="http://schemas.microsoft.com/office/drawing/2014/chart" uri="{C3380CC4-5D6E-409C-BE32-E72D297353CC}">
              <c16:uniqueId val="{00000011-54D5-4D6E-B595-EFBFBB1611C7}"/>
            </c:ext>
          </c:extLst>
        </c:ser>
        <c:ser>
          <c:idx val="0"/>
          <c:order val="18"/>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54D5-4D6E-B595-EFBFBB1611C7}"/>
            </c:ext>
          </c:extLst>
        </c:ser>
        <c:ser>
          <c:idx val="4"/>
          <c:order val="19"/>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98.773897523642503</c:v>
                </c:pt>
                <c:pt idx="1">
                  <c:v>93.500857416074723</c:v>
                </c:pt>
                <c:pt idx="2">
                  <c:v>86.092497316712979</c:v>
                </c:pt>
                <c:pt idx="3">
                  <c:v>78.133404065738418</c:v>
                </c:pt>
                <c:pt idx="4">
                  <c:v>81.911274261074141</c:v>
                </c:pt>
                <c:pt idx="5">
                  <c:v>78.276627413288224</c:v>
                </c:pt>
                <c:pt idx="6">
                  <c:v>80.493073481193278</c:v>
                </c:pt>
                <c:pt idx="7">
                  <c:v>73.306780031998642</c:v>
                </c:pt>
                <c:pt idx="8">
                  <c:v>76.888111114385538</c:v>
                </c:pt>
                <c:pt idx="9">
                  <c:v>67.541009862907231</c:v>
                </c:pt>
                <c:pt idx="10">
                  <c:v>58.516953235084657</c:v>
                </c:pt>
                <c:pt idx="11">
                  <c:v>53.034133234177716</c:v>
                </c:pt>
                <c:pt idx="12">
                  <c:v>52.679075102787465</c:v>
                </c:pt>
                <c:pt idx="13">
                  <c:v>52.911733415385235</c:v>
                </c:pt>
                <c:pt idx="14">
                  <c:v>47.986288482206874</c:v>
                </c:pt>
                <c:pt idx="15">
                  <c:v>47.271572344470776</c:v>
                </c:pt>
                <c:pt idx="16">
                  <c:v>45.043789417832159</c:v>
                </c:pt>
                <c:pt idx="17">
                  <c:v>46.285878226626664</c:v>
                </c:pt>
                <c:pt idx="18">
                  <c:v>47.190132427203935</c:v>
                </c:pt>
                <c:pt idx="19">
                  <c:v>48.543641001742799</c:v>
                </c:pt>
                <c:pt idx="20">
                  <c:v>45.660166877496522</c:v>
                </c:pt>
                <c:pt idx="21">
                  <c:v>44.047856114048045</c:v>
                </c:pt>
                <c:pt idx="22">
                  <c:v>43.049878251622431</c:v>
                </c:pt>
                <c:pt idx="23">
                  <c:v>44.200121861649684</c:v>
                </c:pt>
                <c:pt idx="24">
                  <c:v>42.495865745877374</c:v>
                </c:pt>
                <c:pt idx="25">
                  <c:v>41.507284171530053</c:v>
                </c:pt>
                <c:pt idx="26">
                  <c:v>36.158883398456958</c:v>
                </c:pt>
                <c:pt idx="27">
                  <c:v>31.764408500748686</c:v>
                </c:pt>
                <c:pt idx="28">
                  <c:v>28.919358144776197</c:v>
                </c:pt>
                <c:pt idx="29">
                  <c:v>28.677002450422147</c:v>
                </c:pt>
                <c:pt idx="30">
                  <c:v>30.235754136811011</c:v>
                </c:pt>
                <c:pt idx="31">
                  <c:v>31.48905596754048</c:v>
                </c:pt>
                <c:pt idx="32">
                  <c:v>31.887773715425279</c:v>
                </c:pt>
                <c:pt idx="33">
                  <c:v>24.948383677838137</c:v>
                </c:pt>
              </c:numCache>
            </c:numRef>
          </c:val>
          <c:smooth val="0"/>
          <c:extLst>
            <c:ext xmlns:c16="http://schemas.microsoft.com/office/drawing/2014/chart" uri="{C3380CC4-5D6E-409C-BE32-E72D297353CC}">
              <c16:uniqueId val="{00000013-54D5-4D6E-B595-EFBFBB1611C7}"/>
            </c:ext>
          </c:extLst>
        </c:ser>
        <c:ser>
          <c:idx val="6"/>
          <c:order val="20"/>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96.305135775764938</c:v>
                </c:pt>
                <c:pt idx="1">
                  <c:v>95.516292887623408</c:v>
                </c:pt>
                <c:pt idx="2">
                  <c:v>86.752494091342669</c:v>
                </c:pt>
                <c:pt idx="3">
                  <c:v>78.222765150712789</c:v>
                </c:pt>
                <c:pt idx="4">
                  <c:v>88.078111177310348</c:v>
                </c:pt>
                <c:pt idx="5">
                  <c:v>75.864901948079932</c:v>
                </c:pt>
                <c:pt idx="6">
                  <c:v>77.680039634287823</c:v>
                </c:pt>
                <c:pt idx="7">
                  <c:v>73.23556166011258</c:v>
                </c:pt>
                <c:pt idx="8">
                  <c:v>69.692681252490729</c:v>
                </c:pt>
                <c:pt idx="9">
                  <c:v>63.838794409093694</c:v>
                </c:pt>
                <c:pt idx="10">
                  <c:v>58.472173172049231</c:v>
                </c:pt>
                <c:pt idx="11">
                  <c:v>52.590885075915132</c:v>
                </c:pt>
                <c:pt idx="12">
                  <c:v>55.745723795553189</c:v>
                </c:pt>
                <c:pt idx="13">
                  <c:v>56.847536197892623</c:v>
                </c:pt>
                <c:pt idx="14">
                  <c:v>46.897077303583508</c:v>
                </c:pt>
                <c:pt idx="15">
                  <c:v>48.865331547858666</c:v>
                </c:pt>
                <c:pt idx="16">
                  <c:v>55.543642876727972</c:v>
                </c:pt>
                <c:pt idx="17">
                  <c:v>49.586573888518615</c:v>
                </c:pt>
                <c:pt idx="18">
                  <c:v>51.988034723763121</c:v>
                </c:pt>
                <c:pt idx="19">
                  <c:v>49.648367650661392</c:v>
                </c:pt>
                <c:pt idx="20">
                  <c:v>50.741236133035265</c:v>
                </c:pt>
                <c:pt idx="21">
                  <c:v>50.171005234005861</c:v>
                </c:pt>
                <c:pt idx="22">
                  <c:v>46.572373921662802</c:v>
                </c:pt>
                <c:pt idx="23">
                  <c:v>44.397448265954147</c:v>
                </c:pt>
                <c:pt idx="24">
                  <c:v>44.115952729043777</c:v>
                </c:pt>
                <c:pt idx="25">
                  <c:v>43.579153574683005</c:v>
                </c:pt>
                <c:pt idx="26">
                  <c:v>35.127807677781668</c:v>
                </c:pt>
                <c:pt idx="27">
                  <c:v>32.749852682172779</c:v>
                </c:pt>
                <c:pt idx="28">
                  <c:v>31.557541185975424</c:v>
                </c:pt>
                <c:pt idx="29">
                  <c:v>30.532911980117202</c:v>
                </c:pt>
                <c:pt idx="30">
                  <c:v>32.586321507551482</c:v>
                </c:pt>
                <c:pt idx="31">
                  <c:v>28.829616734583393</c:v>
                </c:pt>
                <c:pt idx="32">
                  <c:v>26.997391369150137</c:v>
                </c:pt>
                <c:pt idx="33">
                  <c:v>28.683851915047853</c:v>
                </c:pt>
              </c:numCache>
            </c:numRef>
          </c:val>
          <c:smooth val="0"/>
          <c:extLst>
            <c:ext xmlns:c16="http://schemas.microsoft.com/office/drawing/2014/chart" uri="{C3380CC4-5D6E-409C-BE32-E72D297353CC}">
              <c16:uniqueId val="{00000014-54D5-4D6E-B595-EFBFBB1611C7}"/>
            </c:ext>
          </c:extLst>
        </c:ser>
        <c:ser>
          <c:idx val="7"/>
          <c:order val="21"/>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54D5-4D6E-B595-EFBFBB1611C7}"/>
            </c:ext>
          </c:extLst>
        </c:ser>
        <c:ser>
          <c:idx val="3"/>
          <c:order val="22"/>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54D5-4D6E-B595-EFBFBB1611C7}"/>
            </c:ext>
          </c:extLst>
        </c:ser>
        <c:ser>
          <c:idx val="5"/>
          <c:order val="23"/>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54D5-4D6E-B595-EFBFBB1611C7}"/>
            </c:ext>
          </c:extLst>
        </c:ser>
        <c:ser>
          <c:idx val="1"/>
          <c:order val="24"/>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100.44372128322719</c:v>
                </c:pt>
                <c:pt idx="1">
                  <c:v>93.986980922636576</c:v>
                </c:pt>
                <c:pt idx="2">
                  <c:v>88.304069533478469</c:v>
                </c:pt>
                <c:pt idx="3">
                  <c:v>77.792941447114572</c:v>
                </c:pt>
                <c:pt idx="4">
                  <c:v>80.089290480827913</c:v>
                </c:pt>
                <c:pt idx="5">
                  <c:v>75.818130171683137</c:v>
                </c:pt>
                <c:pt idx="6">
                  <c:v>78.353078242798816</c:v>
                </c:pt>
                <c:pt idx="7">
                  <c:v>72.33731497763074</c:v>
                </c:pt>
                <c:pt idx="8">
                  <c:v>75.901610765868085</c:v>
                </c:pt>
                <c:pt idx="9">
                  <c:v>66.433895328373168</c:v>
                </c:pt>
                <c:pt idx="10">
                  <c:v>58.255406143871369</c:v>
                </c:pt>
                <c:pt idx="11">
                  <c:v>52.519047549139941</c:v>
                </c:pt>
                <c:pt idx="12">
                  <c:v>50.983105029445142</c:v>
                </c:pt>
                <c:pt idx="13">
                  <c:v>51.825534952513408</c:v>
                </c:pt>
                <c:pt idx="14">
                  <c:v>45.959754013892962</c:v>
                </c:pt>
                <c:pt idx="15">
                  <c:v>46.179006212696549</c:v>
                </c:pt>
                <c:pt idx="16">
                  <c:v>46.149256466378581</c:v>
                </c:pt>
                <c:pt idx="17">
                  <c:v>46.959414821685641</c:v>
                </c:pt>
                <c:pt idx="18">
                  <c:v>47.910512201269739</c:v>
                </c:pt>
                <c:pt idx="19">
                  <c:v>47.526649763312882</c:v>
                </c:pt>
                <c:pt idx="20">
                  <c:v>44.870908834127469</c:v>
                </c:pt>
                <c:pt idx="21">
                  <c:v>43.736036688642351</c:v>
                </c:pt>
                <c:pt idx="22">
                  <c:v>42.002063870313577</c:v>
                </c:pt>
                <c:pt idx="23">
                  <c:v>43.003041275369469</c:v>
                </c:pt>
                <c:pt idx="24">
                  <c:v>41.811985363892745</c:v>
                </c:pt>
                <c:pt idx="25">
                  <c:v>41.849228637147455</c:v>
                </c:pt>
                <c:pt idx="26">
                  <c:v>35.985545011499198</c:v>
                </c:pt>
                <c:pt idx="27">
                  <c:v>30.522473729433838</c:v>
                </c:pt>
                <c:pt idx="28">
                  <c:v>28.14253900578478</c:v>
                </c:pt>
                <c:pt idx="29">
                  <c:v>27.652663240587568</c:v>
                </c:pt>
                <c:pt idx="30">
                  <c:v>29.060905204460138</c:v>
                </c:pt>
                <c:pt idx="31">
                  <c:v>30.614744619015251</c:v>
                </c:pt>
                <c:pt idx="32">
                  <c:v>31.472852071601665</c:v>
                </c:pt>
                <c:pt idx="33">
                  <c:v>24.657105839651194</c:v>
                </c:pt>
              </c:numCache>
            </c:numRef>
          </c:val>
          <c:smooth val="0"/>
          <c:extLst>
            <c:ext xmlns:c16="http://schemas.microsoft.com/office/drawing/2014/chart" uri="{C3380CC4-5D6E-409C-BE32-E72D297353CC}">
              <c16:uniqueId val="{00000018-54D5-4D6E-B595-EFBFBB1611C7}"/>
            </c:ext>
          </c:extLst>
        </c:ser>
        <c:ser>
          <c:idx val="2"/>
          <c:order val="25"/>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54D5-4D6E-B595-EFBFBB1611C7}"/>
            </c:ext>
          </c:extLst>
        </c:ser>
        <c:ser>
          <c:idx val="28"/>
          <c:order val="26"/>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99.754751761793159</c:v>
                </c:pt>
                <c:pt idx="1">
                  <c:v>93.809861209592768</c:v>
                </c:pt>
                <c:pt idx="2">
                  <c:v>86.786703868710902</c:v>
                </c:pt>
                <c:pt idx="3">
                  <c:v>78.38615398213733</c:v>
                </c:pt>
                <c:pt idx="4">
                  <c:v>81.56144073291216</c:v>
                </c:pt>
                <c:pt idx="5">
                  <c:v>77.994257721002214</c:v>
                </c:pt>
                <c:pt idx="6">
                  <c:v>80.200585500278962</c:v>
                </c:pt>
                <c:pt idx="7">
                  <c:v>72.923025472846348</c:v>
                </c:pt>
                <c:pt idx="8">
                  <c:v>77.098209454561584</c:v>
                </c:pt>
                <c:pt idx="9">
                  <c:v>67.439233069308102</c:v>
                </c:pt>
                <c:pt idx="10">
                  <c:v>58.560292265610769</c:v>
                </c:pt>
                <c:pt idx="11">
                  <c:v>53.02460386155871</c:v>
                </c:pt>
                <c:pt idx="12">
                  <c:v>52.097543179115746</c:v>
                </c:pt>
                <c:pt idx="13">
                  <c:v>52.583105614758104</c:v>
                </c:pt>
                <c:pt idx="14">
                  <c:v>47.525309411867063</c:v>
                </c:pt>
                <c:pt idx="15">
                  <c:v>47.183070564642549</c:v>
                </c:pt>
                <c:pt idx="16">
                  <c:v>44.971391813305679</c:v>
                </c:pt>
                <c:pt idx="17">
                  <c:v>46.592361853981863</c:v>
                </c:pt>
                <c:pt idx="18">
                  <c:v>47.353904323244926</c:v>
                </c:pt>
                <c:pt idx="19">
                  <c:v>48.54175203217892</c:v>
                </c:pt>
                <c:pt idx="20">
                  <c:v>45.399965689284727</c:v>
                </c:pt>
                <c:pt idx="21">
                  <c:v>43.912899105635006</c:v>
                </c:pt>
                <c:pt idx="22">
                  <c:v>42.975566815584898</c:v>
                </c:pt>
                <c:pt idx="23">
                  <c:v>44.076162921555806</c:v>
                </c:pt>
                <c:pt idx="24">
                  <c:v>42.623009365343023</c:v>
                </c:pt>
                <c:pt idx="25">
                  <c:v>41.854812850942842</c:v>
                </c:pt>
                <c:pt idx="26">
                  <c:v>36.526696996588726</c:v>
                </c:pt>
                <c:pt idx="27">
                  <c:v>31.78261215361999</c:v>
                </c:pt>
                <c:pt idx="28">
                  <c:v>28.815418998419773</c:v>
                </c:pt>
                <c:pt idx="29">
                  <c:v>28.593484908924435</c:v>
                </c:pt>
                <c:pt idx="30">
                  <c:v>30.061793295317329</c:v>
                </c:pt>
                <c:pt idx="31">
                  <c:v>31.553226908727087</c:v>
                </c:pt>
                <c:pt idx="32">
                  <c:v>32.18308647046797</c:v>
                </c:pt>
                <c:pt idx="33">
                  <c:v>25.015919829456834</c:v>
                </c:pt>
              </c:numCache>
            </c:numRef>
          </c:val>
          <c:smooth val="0"/>
          <c:extLst>
            <c:ext xmlns:c16="http://schemas.microsoft.com/office/drawing/2014/chart" uri="{C3380CC4-5D6E-409C-BE32-E72D297353CC}">
              <c16:uniqueId val="{0000001A-54D5-4D6E-B595-EFBFBB1611C7}"/>
            </c:ext>
          </c:extLst>
        </c:ser>
        <c:ser>
          <c:idx val="29"/>
          <c:order val="27"/>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54D5-4D6E-B595-EFBFBB1611C7}"/>
            </c:ext>
          </c:extLst>
        </c:ser>
        <c:ser>
          <c:idx val="30"/>
          <c:order val="28"/>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54D5-4D6E-B595-EFBFBB1611C7}"/>
            </c:ext>
          </c:extLst>
        </c:ser>
        <c:ser>
          <c:idx val="31"/>
          <c:order val="29"/>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54D5-4D6E-B595-EFBFBB1611C7}"/>
            </c:ext>
          </c:extLst>
        </c:ser>
        <c:ser>
          <c:idx val="32"/>
          <c:order val="30"/>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54D5-4D6E-B595-EFBFBB1611C7}"/>
            </c:ext>
          </c:extLst>
        </c:ser>
        <c:ser>
          <c:idx val="33"/>
          <c:order val="31"/>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54D5-4D6E-B595-EFBFBB1611C7}"/>
            </c:ext>
          </c:extLst>
        </c:ser>
        <c:ser>
          <c:idx val="34"/>
          <c:order val="32"/>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54D5-4D6E-B595-EFBFBB1611C7}"/>
            </c:ext>
          </c:extLst>
        </c:ser>
        <c:ser>
          <c:idx val="35"/>
          <c:order val="33"/>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54D5-4D6E-B595-EFBFBB1611C7}"/>
            </c:ext>
          </c:extLst>
        </c:ser>
        <c:ser>
          <c:idx val="36"/>
          <c:order val="34"/>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54D5-4D6E-B595-EFBFBB1611C7}"/>
            </c:ext>
          </c:extLst>
        </c:ser>
        <c:ser>
          <c:idx val="37"/>
          <c:order val="35"/>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54D5-4D6E-B595-EFBFBB1611C7}"/>
            </c:ext>
          </c:extLst>
        </c:ser>
        <c:ser>
          <c:idx val="38"/>
          <c:order val="36"/>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54D5-4D6E-B595-EFBFBB1611C7}"/>
            </c:ext>
          </c:extLst>
        </c:ser>
        <c:ser>
          <c:idx val="39"/>
          <c:order val="37"/>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54D5-4D6E-B595-EFBFBB1611C7}"/>
            </c:ext>
          </c:extLst>
        </c:ser>
        <c:ser>
          <c:idx val="40"/>
          <c:order val="38"/>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54D5-4D6E-B595-EFBFBB1611C7}"/>
            </c:ext>
          </c:extLst>
        </c:ser>
        <c:ser>
          <c:idx val="41"/>
          <c:order val="39"/>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54D5-4D6E-B595-EFBFBB1611C7}"/>
            </c:ext>
          </c:extLst>
        </c:ser>
        <c:ser>
          <c:idx val="42"/>
          <c:order val="40"/>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54D5-4D6E-B595-EFBFBB1611C7}"/>
            </c:ext>
          </c:extLst>
        </c:ser>
        <c:ser>
          <c:idx val="43"/>
          <c:order val="41"/>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54D5-4D6E-B595-EFBFBB1611C7}"/>
            </c:ext>
          </c:extLst>
        </c:ser>
        <c:ser>
          <c:idx val="44"/>
          <c:order val="42"/>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54D5-4D6E-B595-EFBFBB1611C7}"/>
            </c:ext>
          </c:extLst>
        </c:ser>
        <c:ser>
          <c:idx val="45"/>
          <c:order val="43"/>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54D5-4D6E-B595-EFBFBB1611C7}"/>
            </c:ext>
          </c:extLst>
        </c:ser>
        <c:ser>
          <c:idx val="46"/>
          <c:order val="44"/>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54D5-4D6E-B595-EFBFBB1611C7}"/>
            </c:ext>
          </c:extLst>
        </c:ser>
        <c:ser>
          <c:idx val="47"/>
          <c:order val="45"/>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54D5-4D6E-B595-EFBFBB1611C7}"/>
            </c:ext>
          </c:extLst>
        </c:ser>
        <c:ser>
          <c:idx val="48"/>
          <c:order val="46"/>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54D5-4D6E-B595-EFBFBB1611C7}"/>
            </c:ext>
          </c:extLst>
        </c:ser>
        <c:ser>
          <c:idx val="49"/>
          <c:order val="47"/>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54D5-4D6E-B595-EFBFBB1611C7}"/>
            </c:ext>
          </c:extLst>
        </c:ser>
        <c:ser>
          <c:idx val="50"/>
          <c:order val="48"/>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54D5-4D6E-B595-EFBFBB1611C7}"/>
            </c:ext>
          </c:extLst>
        </c:ser>
        <c:ser>
          <c:idx val="15"/>
          <c:order val="49"/>
          <c:tx>
            <c:strRef>
              <c:f>'Leave-One_Out Test'!$R$2</c:f>
              <c:strCache>
                <c:ptCount val="1"/>
                <c:pt idx="0">
                  <c:v>Synthetic</c:v>
                </c:pt>
              </c:strCache>
            </c:strRef>
          </c:tx>
          <c:spPr>
            <a:ln w="31750">
              <a:solidFill>
                <a:srgbClr val="7030A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98.818399390438557</c:v>
                </c:pt>
                <c:pt idx="1">
                  <c:v>93.663960142293931</c:v>
                </c:pt>
                <c:pt idx="2">
                  <c:v>86.165172906476073</c:v>
                </c:pt>
                <c:pt idx="3">
                  <c:v>78.266088421514709</c:v>
                </c:pt>
                <c:pt idx="4">
                  <c:v>82.188687847519759</c:v>
                </c:pt>
                <c:pt idx="5">
                  <c:v>78.525790100684389</c:v>
                </c:pt>
                <c:pt idx="6">
                  <c:v>80.75526756147157</c:v>
                </c:pt>
                <c:pt idx="7">
                  <c:v>73.561655775847612</c:v>
                </c:pt>
                <c:pt idx="8">
                  <c:v>77.048917493812027</c:v>
                </c:pt>
                <c:pt idx="9">
                  <c:v>67.755332747765337</c:v>
                </c:pt>
                <c:pt idx="10">
                  <c:v>58.659131009335404</c:v>
                </c:pt>
                <c:pt idx="11">
                  <c:v>53.179136197286418</c:v>
                </c:pt>
                <c:pt idx="12">
                  <c:v>52.940581270377152</c:v>
                </c:pt>
                <c:pt idx="13">
                  <c:v>53.124866753933027</c:v>
                </c:pt>
                <c:pt idx="14">
                  <c:v>48.215648774203146</c:v>
                </c:pt>
                <c:pt idx="15">
                  <c:v>47.420729531950201</c:v>
                </c:pt>
                <c:pt idx="16">
                  <c:v>45.194615695436369</c:v>
                </c:pt>
                <c:pt idx="17">
                  <c:v>46.360440208445645</c:v>
                </c:pt>
                <c:pt idx="18">
                  <c:v>47.284074693379807</c:v>
                </c:pt>
                <c:pt idx="19">
                  <c:v>48.671800181182334</c:v>
                </c:pt>
                <c:pt idx="20">
                  <c:v>45.825051944120787</c:v>
                </c:pt>
                <c:pt idx="21">
                  <c:v>44.185121536429506</c:v>
                </c:pt>
                <c:pt idx="22">
                  <c:v>43.175006365345325</c:v>
                </c:pt>
                <c:pt idx="23">
                  <c:v>44.344725130940787</c:v>
                </c:pt>
                <c:pt idx="24">
                  <c:v>42.590380937326699</c:v>
                </c:pt>
                <c:pt idx="25">
                  <c:v>41.550523987098131</c:v>
                </c:pt>
                <c:pt idx="26">
                  <c:v>36.181591829517856</c:v>
                </c:pt>
                <c:pt idx="27">
                  <c:v>31.848497053942992</c:v>
                </c:pt>
                <c:pt idx="28">
                  <c:v>29.016378353844633</c:v>
                </c:pt>
                <c:pt idx="29">
                  <c:v>28.767286175934718</c:v>
                </c:pt>
                <c:pt idx="30">
                  <c:v>30.354884043845232</c:v>
                </c:pt>
                <c:pt idx="31">
                  <c:v>31.561609392156242</c:v>
                </c:pt>
                <c:pt idx="32">
                  <c:v>31.906676844300819</c:v>
                </c:pt>
                <c:pt idx="33">
                  <c:v>25.006636222315137</c:v>
                </c:pt>
              </c:numCache>
            </c:numRef>
          </c:val>
          <c:smooth val="0"/>
          <c:extLst>
            <c:ext xmlns:c16="http://schemas.microsoft.com/office/drawing/2014/chart" uri="{C3380CC4-5D6E-409C-BE32-E72D297353CC}">
              <c16:uniqueId val="{00000031-54D5-4D6E-B595-EFBFBB1611C7}"/>
            </c:ext>
          </c:extLst>
        </c:ser>
        <c:ser>
          <c:idx val="14"/>
          <c:order val="50"/>
          <c:tx>
            <c:strRef>
              <c:f>'Leave-One_Out Test'!$Q$2</c:f>
              <c:strCache>
                <c:ptCount val="1"/>
                <c:pt idx="0">
                  <c:v>Actual</c:v>
                </c:pt>
              </c:strCache>
            </c:strRef>
          </c:tx>
          <c:spPr>
            <a:ln w="3175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32-54D5-4D6E-B595-EFBFBB1611C7}"/>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General"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Figure'!$D$1</c:f>
              <c:strCache>
                <c:ptCount val="1"/>
                <c:pt idx="0">
                  <c:v>Difference</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Figure'!$D$2:$D$35</c:f>
              <c:numCache>
                <c:formatCode>0%</c:formatCode>
                <c:ptCount val="34"/>
                <c:pt idx="0">
                  <c:v>-8.9632302706567305E-3</c:v>
                </c:pt>
                <c:pt idx="1">
                  <c:v>4.3573146262108529E-2</c:v>
                </c:pt>
                <c:pt idx="2">
                  <c:v>-1.7742402016210683E-2</c:v>
                </c:pt>
                <c:pt idx="3">
                  <c:v>2.5500774024072633E-2</c:v>
                </c:pt>
                <c:pt idx="4">
                  <c:v>7.0768759045611612E-2</c:v>
                </c:pt>
                <c:pt idx="5">
                  <c:v>1.6999531153145637E-2</c:v>
                </c:pt>
                <c:pt idx="6">
                  <c:v>-5.3354402117712273E-2</c:v>
                </c:pt>
                <c:pt idx="7">
                  <c:v>5.7016377413363797E-5</c:v>
                </c:pt>
                <c:pt idx="8">
                  <c:v>7.2396337701846336E-3</c:v>
                </c:pt>
                <c:pt idx="9">
                  <c:v>3.349931813112484E-2</c:v>
                </c:pt>
                <c:pt idx="10">
                  <c:v>4.224207184291065E-2</c:v>
                </c:pt>
                <c:pt idx="11">
                  <c:v>3.5780534525470205E-2</c:v>
                </c:pt>
                <c:pt idx="12">
                  <c:v>-7.6100554937642397E-3</c:v>
                </c:pt>
                <c:pt idx="13">
                  <c:v>-7.8668576651030053E-2</c:v>
                </c:pt>
                <c:pt idx="14">
                  <c:v>-6.9486560196405964E-2</c:v>
                </c:pt>
                <c:pt idx="15">
                  <c:v>2.5379873335461805E-2</c:v>
                </c:pt>
                <c:pt idx="16">
                  <c:v>2.2313929664406342E-2</c:v>
                </c:pt>
                <c:pt idx="17">
                  <c:v>-2.6365968927304036E-2</c:v>
                </c:pt>
                <c:pt idx="18">
                  <c:v>4.8762007477632777E-2</c:v>
                </c:pt>
                <c:pt idx="19">
                  <c:v>2.8023608157356897E-2</c:v>
                </c:pt>
                <c:pt idx="20">
                  <c:v>4.7092245699916754E-2</c:v>
                </c:pt>
                <c:pt idx="21">
                  <c:v>3.7290823485755124E-2</c:v>
                </c:pt>
                <c:pt idx="22">
                  <c:v>-3.4517512238638859E-2</c:v>
                </c:pt>
                <c:pt idx="23">
                  <c:v>-1.8433147543610768E-2</c:v>
                </c:pt>
                <c:pt idx="24">
                  <c:v>-4.9471403267875413E-2</c:v>
                </c:pt>
                <c:pt idx="25">
                  <c:v>-1.4569685796226448E-2</c:v>
                </c:pt>
                <c:pt idx="26">
                  <c:v>2.1499445228342327E-2</c:v>
                </c:pt>
                <c:pt idx="27">
                  <c:v>8.8854151075832208E-2</c:v>
                </c:pt>
                <c:pt idx="28">
                  <c:v>7.1662817632513059E-2</c:v>
                </c:pt>
                <c:pt idx="29">
                  <c:v>8.5763484960351688E-2</c:v>
                </c:pt>
                <c:pt idx="30">
                  <c:v>-9.7903303217897353E-3</c:v>
                </c:pt>
                <c:pt idx="31">
                  <c:v>-7.257103781488454E-2</c:v>
                </c:pt>
                <c:pt idx="32">
                  <c:v>5.3761041376193218E-2</c:v>
                </c:pt>
                <c:pt idx="33">
                  <c:v>-0.10246435719893229</c:v>
                </c:pt>
              </c:numCache>
            </c:numRef>
          </c:val>
          <c:smooth val="0"/>
          <c:extLst>
            <c:ext xmlns:c16="http://schemas.microsoft.com/office/drawing/2014/chart" uri="{C3380CC4-5D6E-409C-BE32-E72D297353CC}">
              <c16:uniqueId val="{00000000-D54E-4F36-A01D-CB00A51AB969}"/>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and Synthetic Model, All Lags</a:t>
            </a:r>
            <a:endParaRPr lang="en-US" sz="1600"/>
          </a:p>
        </c:rich>
      </c:tx>
      <c:overlay val="0"/>
    </c:title>
    <c:autoTitleDeleted val="0"/>
    <c:plotArea>
      <c:layout/>
      <c:lineChart>
        <c:grouping val="standard"/>
        <c:varyColors val="0"/>
        <c:ser>
          <c:idx val="0"/>
          <c:order val="0"/>
          <c:tx>
            <c:strRef>
              <c:f>'Original Figures'!$B$1</c:f>
              <c:strCache>
                <c:ptCount val="1"/>
                <c:pt idx="0">
                  <c:v>Actual</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0-6B33-4F33-AA9B-76EA01ED2889}"/>
            </c:ext>
          </c:extLst>
        </c:ser>
        <c:ser>
          <c:idx val="1"/>
          <c:order val="1"/>
          <c:tx>
            <c:strRef>
              <c:f>'Original Figures'!$C$1</c:f>
              <c:strCache>
                <c:ptCount val="1"/>
                <c:pt idx="0">
                  <c:v>Synthetic</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97.790515872475211</c:v>
                </c:pt>
                <c:pt idx="1">
                  <c:v>93.400985628250041</c:v>
                </c:pt>
                <c:pt idx="2">
                  <c:v>84.987126298074145</c:v>
                </c:pt>
                <c:pt idx="3">
                  <c:v>78.305922841536812</c:v>
                </c:pt>
                <c:pt idx="4">
                  <c:v>83.679117989959195</c:v>
                </c:pt>
                <c:pt idx="5">
                  <c:v>78.785088408039897</c:v>
                </c:pt>
                <c:pt idx="6">
                  <c:v>80.495942471316084</c:v>
                </c:pt>
                <c:pt idx="7">
                  <c:v>72.420526594214607</c:v>
                </c:pt>
                <c:pt idx="8">
                  <c:v>75.90999506282968</c:v>
                </c:pt>
                <c:pt idx="9">
                  <c:v>67.403532291791635</c:v>
                </c:pt>
                <c:pt idx="10">
                  <c:v>57.630624662124319</c:v>
                </c:pt>
                <c:pt idx="11">
                  <c:v>52.355732077558059</c:v>
                </c:pt>
                <c:pt idx="12">
                  <c:v>52.530211571138352</c:v>
                </c:pt>
                <c:pt idx="13">
                  <c:v>52.891123246808995</c:v>
                </c:pt>
                <c:pt idx="14">
                  <c:v>47.645299964642618</c:v>
                </c:pt>
                <c:pt idx="15">
                  <c:v>47.616838141038905</c:v>
                </c:pt>
                <c:pt idx="16">
                  <c:v>45.914624888609978</c:v>
                </c:pt>
                <c:pt idx="17">
                  <c:v>46.653638260977452</c:v>
                </c:pt>
                <c:pt idx="18">
                  <c:v>46.771519553658429</c:v>
                </c:pt>
                <c:pt idx="19">
                  <c:v>48.642147958162248</c:v>
                </c:pt>
                <c:pt idx="20">
                  <c:v>45.80573354542139</c:v>
                </c:pt>
                <c:pt idx="21">
                  <c:v>44.073797351302346</c:v>
                </c:pt>
                <c:pt idx="22">
                  <c:v>43.70864585871459</c:v>
                </c:pt>
                <c:pt idx="23">
                  <c:v>44.143760751467205</c:v>
                </c:pt>
                <c:pt idx="24">
                  <c:v>42.814510499738383</c:v>
                </c:pt>
                <c:pt idx="25">
                  <c:v>41.454331989370985</c:v>
                </c:pt>
                <c:pt idx="26">
                  <c:v>35.67607765580761</c:v>
                </c:pt>
                <c:pt idx="27">
                  <c:v>32.374383305068477</c:v>
                </c:pt>
                <c:pt idx="28">
                  <c:v>29.330671914067349</c:v>
                </c:pt>
                <c:pt idx="29">
                  <c:v>29.140291231669835</c:v>
                </c:pt>
                <c:pt idx="30">
                  <c:v>30.978766995758633</c:v>
                </c:pt>
                <c:pt idx="31">
                  <c:v>31.539245630483492</c:v>
                </c:pt>
                <c:pt idx="32">
                  <c:v>31.355452209027142</c:v>
                </c:pt>
                <c:pt idx="33">
                  <c:v>25.694794718219782</c:v>
                </c:pt>
              </c:numCache>
            </c:numRef>
          </c:val>
          <c:smooth val="0"/>
          <c:extLst>
            <c:ext xmlns:c16="http://schemas.microsoft.com/office/drawing/2014/chart" uri="{C3380CC4-5D6E-409C-BE32-E72D297353CC}">
              <c16:uniqueId val="{00000001-6B33-4F33-AA9B-76EA01ED2889}"/>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75867160934780065"/>
          <c:y val="0.14573125353001762"/>
          <c:w val="0.10359715344860243"/>
          <c:h val="7.6299212598425203E-2"/>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789747650258803E-2"/>
          <c:y val="0.20398242539431791"/>
          <c:w val="0.92637850994882609"/>
          <c:h val="0.60150223385086277"/>
        </c:manualLayout>
      </c:layout>
      <c:lineChart>
        <c:grouping val="standard"/>
        <c:varyColors val="0"/>
        <c:ser>
          <c:idx val="0"/>
          <c:order val="0"/>
          <c:tx>
            <c:strRef>
              <c:f>'Original Figures'!$B$1</c:f>
              <c:strCache>
                <c:ptCount val="1"/>
                <c:pt idx="0">
                  <c:v>Actual</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0-7189-41F8-B1D2-161DB71C13E8}"/>
            </c:ext>
          </c:extLst>
        </c:ser>
        <c:ser>
          <c:idx val="1"/>
          <c:order val="1"/>
          <c:tx>
            <c:strRef>
              <c:f>'Original Figures'!$C$1</c:f>
              <c:strCache>
                <c:ptCount val="1"/>
                <c:pt idx="0">
                  <c:v>Synthetic</c:v>
                </c:pt>
              </c:strCache>
            </c:strRef>
          </c:tx>
          <c:spPr>
            <a:ln w="25400">
              <a:solidFill>
                <a:srgbClr val="F0573E"/>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97.790515872475211</c:v>
                </c:pt>
                <c:pt idx="1">
                  <c:v>93.400985628250041</c:v>
                </c:pt>
                <c:pt idx="2">
                  <c:v>84.987126298074145</c:v>
                </c:pt>
                <c:pt idx="3">
                  <c:v>78.305922841536812</c:v>
                </c:pt>
                <c:pt idx="4">
                  <c:v>83.679117989959195</c:v>
                </c:pt>
                <c:pt idx="5">
                  <c:v>78.785088408039897</c:v>
                </c:pt>
                <c:pt idx="6">
                  <c:v>80.495942471316084</c:v>
                </c:pt>
                <c:pt idx="7">
                  <c:v>72.420526594214607</c:v>
                </c:pt>
                <c:pt idx="8">
                  <c:v>75.90999506282968</c:v>
                </c:pt>
                <c:pt idx="9">
                  <c:v>67.403532291791635</c:v>
                </c:pt>
                <c:pt idx="10">
                  <c:v>57.630624662124319</c:v>
                </c:pt>
                <c:pt idx="11">
                  <c:v>52.355732077558059</c:v>
                </c:pt>
                <c:pt idx="12">
                  <c:v>52.530211571138352</c:v>
                </c:pt>
                <c:pt idx="13">
                  <c:v>52.891123246808995</c:v>
                </c:pt>
                <c:pt idx="14">
                  <c:v>47.645299964642618</c:v>
                </c:pt>
                <c:pt idx="15">
                  <c:v>47.616838141038905</c:v>
                </c:pt>
                <c:pt idx="16">
                  <c:v>45.914624888609978</c:v>
                </c:pt>
                <c:pt idx="17">
                  <c:v>46.653638260977452</c:v>
                </c:pt>
                <c:pt idx="18">
                  <c:v>46.771519553658429</c:v>
                </c:pt>
                <c:pt idx="19">
                  <c:v>48.642147958162248</c:v>
                </c:pt>
                <c:pt idx="20">
                  <c:v>45.80573354542139</c:v>
                </c:pt>
                <c:pt idx="21">
                  <c:v>44.073797351302346</c:v>
                </c:pt>
                <c:pt idx="22">
                  <c:v>43.70864585871459</c:v>
                </c:pt>
                <c:pt idx="23">
                  <c:v>44.143760751467205</c:v>
                </c:pt>
                <c:pt idx="24">
                  <c:v>42.814510499738383</c:v>
                </c:pt>
                <c:pt idx="25">
                  <c:v>41.454331989370985</c:v>
                </c:pt>
                <c:pt idx="26">
                  <c:v>35.67607765580761</c:v>
                </c:pt>
                <c:pt idx="27">
                  <c:v>32.374383305068477</c:v>
                </c:pt>
                <c:pt idx="28">
                  <c:v>29.330671914067349</c:v>
                </c:pt>
                <c:pt idx="29">
                  <c:v>29.140291231669835</c:v>
                </c:pt>
                <c:pt idx="30">
                  <c:v>30.978766995758633</c:v>
                </c:pt>
                <c:pt idx="31">
                  <c:v>31.539245630483492</c:v>
                </c:pt>
                <c:pt idx="32">
                  <c:v>31.355452209027142</c:v>
                </c:pt>
                <c:pt idx="33">
                  <c:v>25.694794718219782</c:v>
                </c:pt>
              </c:numCache>
            </c:numRef>
          </c:val>
          <c:smooth val="0"/>
          <c:extLst>
            <c:ext xmlns:c16="http://schemas.microsoft.com/office/drawing/2014/chart" uri="{C3380CC4-5D6E-409C-BE32-E72D297353CC}">
              <c16:uniqueId val="{00000001-7189-41F8-B1D2-161DB71C13E8}"/>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2294109884309157"/>
          <c:y val="0.13370490130739926"/>
          <c:w val="0.21068156424581003"/>
          <c:h val="3.7366771159874607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789747650258803E-2"/>
          <c:y val="0.20398242539431791"/>
          <c:w val="0.92637850994882609"/>
          <c:h val="0.60150223385086277"/>
        </c:manualLayout>
      </c:layout>
      <c:lineChart>
        <c:grouping val="standard"/>
        <c:varyColors val="0"/>
        <c:ser>
          <c:idx val="0"/>
          <c:order val="0"/>
          <c:tx>
            <c:strRef>
              <c:f>'Original Figures'!$D$1</c:f>
              <c:strCache>
                <c:ptCount val="1"/>
                <c:pt idx="0">
                  <c:v>Difference</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Figures'!$D$2:$D$35</c:f>
              <c:numCache>
                <c:formatCode>0%</c:formatCode>
                <c:ptCount val="34"/>
                <c:pt idx="0">
                  <c:v>1.625762530946432E-2</c:v>
                </c:pt>
                <c:pt idx="1">
                  <c:v>3.8905063231705166E-2</c:v>
                </c:pt>
                <c:pt idx="2">
                  <c:v>-3.4900205279409312E-2</c:v>
                </c:pt>
                <c:pt idx="3">
                  <c:v>4.8138023663018926E-2</c:v>
                </c:pt>
                <c:pt idx="4">
                  <c:v>6.1605560246083844E-2</c:v>
                </c:pt>
                <c:pt idx="5">
                  <c:v>2.8534826585777356E-2</c:v>
                </c:pt>
                <c:pt idx="6">
                  <c:v>-7.7655456263116415E-2</c:v>
                </c:pt>
                <c:pt idx="7">
                  <c:v>-0.10003581454079981</c:v>
                </c:pt>
                <c:pt idx="8">
                  <c:v>1.940079249356863E-2</c:v>
                </c:pt>
                <c:pt idx="9">
                  <c:v>2.2293265943689831E-2</c:v>
                </c:pt>
                <c:pt idx="10">
                  <c:v>-3.0245051325476922E-2</c:v>
                </c:pt>
                <c:pt idx="11">
                  <c:v>-4.1755321110615799E-2</c:v>
                </c:pt>
                <c:pt idx="12">
                  <c:v>-0.16470201532427017</c:v>
                </c:pt>
                <c:pt idx="13">
                  <c:v>-0.20871614077490006</c:v>
                </c:pt>
                <c:pt idx="14">
                  <c:v>-0.18876044601585237</c:v>
                </c:pt>
                <c:pt idx="15">
                  <c:v>-2.660203758118846E-2</c:v>
                </c:pt>
                <c:pt idx="16">
                  <c:v>-0.12279148470958</c:v>
                </c:pt>
                <c:pt idx="17">
                  <c:v>-7.372867669751193E-2</c:v>
                </c:pt>
                <c:pt idx="18">
                  <c:v>-7.6943093245770311E-2</c:v>
                </c:pt>
                <c:pt idx="19">
                  <c:v>-1.6134828945085642E-2</c:v>
                </c:pt>
                <c:pt idx="20">
                  <c:v>-9.2463370768199729E-2</c:v>
                </c:pt>
                <c:pt idx="21">
                  <c:v>-0.12682219111443013</c:v>
                </c:pt>
                <c:pt idx="22">
                  <c:v>-7.8961810024402834E-2</c:v>
                </c:pt>
                <c:pt idx="23">
                  <c:v>-8.7926630074695422E-2</c:v>
                </c:pt>
                <c:pt idx="24">
                  <c:v>-7.6492488163433153E-2</c:v>
                </c:pt>
                <c:pt idx="25">
                  <c:v>-6.3291056009698948E-2</c:v>
                </c:pt>
                <c:pt idx="26">
                  <c:v>-4.3500903313288593E-3</c:v>
                </c:pt>
                <c:pt idx="27">
                  <c:v>7.7187269517344198E-2</c:v>
                </c:pt>
                <c:pt idx="28">
                  <c:v>1.4714711031150306E-2</c:v>
                </c:pt>
                <c:pt idx="29">
                  <c:v>5.7453930398168346E-2</c:v>
                </c:pt>
                <c:pt idx="30">
                  <c:v>-7.7868219041623249E-2</c:v>
                </c:pt>
                <c:pt idx="31">
                  <c:v>-4.7726968221063822E-2</c:v>
                </c:pt>
                <c:pt idx="32">
                  <c:v>8.2103788674158809E-2</c:v>
                </c:pt>
                <c:pt idx="33">
                  <c:v>-0.15437161258739659</c:v>
                </c:pt>
              </c:numCache>
            </c:numRef>
          </c:val>
          <c:smooth val="0"/>
          <c:extLst>
            <c:ext xmlns:c16="http://schemas.microsoft.com/office/drawing/2014/chart" uri="{C3380CC4-5D6E-409C-BE32-E72D297353CC}">
              <c16:uniqueId val="{00000000-86A9-42E9-93FC-1291AF7FBFE5}"/>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'Placebo Figure'!$R$6</c:f>
              <c:strCache>
                <c:ptCount val="1"/>
                <c:pt idx="0">
                  <c:v>IL</c:v>
                </c:pt>
              </c:strCache>
            </c:strRef>
          </c:tx>
          <c:spPr>
            <a:ln w="38100">
              <a:solidFill>
                <a:srgbClr val="FF0000"/>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Figure'!$R$7:$R$40</c:f>
              <c:numCache>
                <c:formatCode>_(* #,##0.00_);_(* \(#,##0.00\);_(* "-"??_);_(@_)</c:formatCode>
                <c:ptCount val="34"/>
                <c:pt idx="0">
                  <c:v>1.5898415313131409</c:v>
                </c:pt>
                <c:pt idx="1">
                  <c:v>3.6337712572276359</c:v>
                </c:pt>
                <c:pt idx="2">
                  <c:v>-2.9660682230314706</c:v>
                </c:pt>
                <c:pt idx="3">
                  <c:v>3.7694924230891047</c:v>
                </c:pt>
                <c:pt idx="4">
                  <c:v>5.1550987336668186</c:v>
                </c:pt>
                <c:pt idx="5">
                  <c:v>2.2481187897938071</c:v>
                </c:pt>
                <c:pt idx="6">
                  <c:v>-6.2509493545803707</c:v>
                </c:pt>
                <c:pt idx="7">
                  <c:v>-7.2446464400854893</c:v>
                </c:pt>
                <c:pt idx="8">
                  <c:v>1.4727140751347179</c:v>
                </c:pt>
                <c:pt idx="9">
                  <c:v>1.5026448636490386</c:v>
                </c:pt>
                <c:pt idx="10">
                  <c:v>-1.7430412526664441</c:v>
                </c:pt>
                <c:pt idx="11">
                  <c:v>-2.1861303594050696</c:v>
                </c:pt>
                <c:pt idx="12">
                  <c:v>-8.651832104078494</c:v>
                </c:pt>
                <c:pt idx="13">
                  <c:v>-11.039231139875483</c:v>
                </c:pt>
                <c:pt idx="14">
                  <c:v>-8.9935483629233204</c:v>
                </c:pt>
                <c:pt idx="15">
                  <c:v>-1.2667048849834828</c:v>
                </c:pt>
                <c:pt idx="16">
                  <c:v>-5.6379249144811183</c:v>
                </c:pt>
                <c:pt idx="17">
                  <c:v>-3.4397110084682936</c:v>
                </c:pt>
                <c:pt idx="18">
                  <c:v>-3.5987454793939833</c:v>
                </c:pt>
                <c:pt idx="19">
                  <c:v>-0.78483276411134284</c:v>
                </c:pt>
                <c:pt idx="20">
                  <c:v>-4.2353526623628568</c:v>
                </c:pt>
                <c:pt idx="21">
                  <c:v>-5.5895357036206406</c:v>
                </c:pt>
                <c:pt idx="22">
                  <c:v>-3.4513138871261617</c:v>
                </c:pt>
                <c:pt idx="23">
                  <c:v>-3.8814123399788514</c:v>
                </c:pt>
                <c:pt idx="24">
                  <c:v>-3.2749883303040406</c:v>
                </c:pt>
                <c:pt idx="25">
                  <c:v>-2.6236884878017008</c:v>
                </c:pt>
                <c:pt idx="26">
                  <c:v>-0.15519415796916292</c:v>
                </c:pt>
                <c:pt idx="27">
                  <c:v>2.4988903533085249</c:v>
                </c:pt>
                <c:pt idx="28">
                  <c:v>0.43159235474377056</c:v>
                </c:pt>
                <c:pt idx="29">
                  <c:v>1.6742242223699577</c:v>
                </c:pt>
                <c:pt idx="30">
                  <c:v>-2.4122614377120044</c:v>
                </c:pt>
                <c:pt idx="31">
                  <c:v>-1.505272621216136</c:v>
                </c:pt>
                <c:pt idx="32">
                  <c:v>2.5744013782968977</c:v>
                </c:pt>
                <c:pt idx="33">
                  <c:v>-3.966546955780359</c:v>
                </c:pt>
              </c:numCache>
            </c:numRef>
          </c:val>
          <c:smooth val="0"/>
          <c:extLst>
            <c:ext xmlns:c16="http://schemas.microsoft.com/office/drawing/2014/chart" uri="{C3380CC4-5D6E-409C-BE32-E72D297353CC}">
              <c16:uniqueId val="{000000DD-DE9E-4313-8B0B-2DE11C1133A8}"/>
            </c:ext>
          </c:extLst>
        </c:ser>
        <c:ser>
          <c:idx val="15"/>
          <c:order val="1"/>
          <c:tx>
            <c:strRef>
              <c:f>'Placebo Figure'!$S$6</c:f>
              <c:strCache>
                <c:ptCount val="1"/>
                <c:pt idx="0">
                  <c:v>AL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E-DE9E-4313-8B0B-2DE11C1133A8}"/>
            </c:ext>
          </c:extLst>
        </c:ser>
        <c:ser>
          <c:idx val="16"/>
          <c:order val="2"/>
          <c:tx>
            <c:strRef>
              <c:f>'Placebo Figure'!$T$6</c:f>
              <c:strCache>
                <c:ptCount val="1"/>
                <c:pt idx="0">
                  <c:v>AK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F-DE9E-4313-8B0B-2DE11C1133A8}"/>
            </c:ext>
          </c:extLst>
        </c:ser>
        <c:ser>
          <c:idx val="17"/>
          <c:order val="3"/>
          <c:tx>
            <c:strRef>
              <c:f>'Placebo Figure'!$U$6</c:f>
              <c:strCache>
                <c:ptCount val="1"/>
                <c:pt idx="0">
                  <c:v>AZ</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Figure'!$U$7:$U$40</c:f>
              <c:numCache>
                <c:formatCode>_(* #,##0.00_);_(* \(#,##0.00\);_(* "-"??_);_(@_)</c:formatCode>
                <c:ptCount val="34"/>
                <c:pt idx="0">
                  <c:v>19.518200133461505</c:v>
                </c:pt>
                <c:pt idx="1">
                  <c:v>23.333384888246655</c:v>
                </c:pt>
                <c:pt idx="2">
                  <c:v>5.0220628509123344</c:v>
                </c:pt>
                <c:pt idx="3">
                  <c:v>-13.741175280301832</c:v>
                </c:pt>
                <c:pt idx="4">
                  <c:v>-36.858236853731796</c:v>
                </c:pt>
                <c:pt idx="5">
                  <c:v>-30.398903618333861</c:v>
                </c:pt>
                <c:pt idx="6">
                  <c:v>-15.546132999588735</c:v>
                </c:pt>
                <c:pt idx="7">
                  <c:v>-0.66270996512685088</c:v>
                </c:pt>
                <c:pt idx="8">
                  <c:v>-6.7135497374692932</c:v>
                </c:pt>
                <c:pt idx="9">
                  <c:v>-7.9043402365641668</c:v>
                </c:pt>
                <c:pt idx="10">
                  <c:v>12.510063243098557</c:v>
                </c:pt>
                <c:pt idx="11">
                  <c:v>1.2446583923519938</c:v>
                </c:pt>
                <c:pt idx="12">
                  <c:v>7.7200638770591468</c:v>
                </c:pt>
                <c:pt idx="13">
                  <c:v>-8.7224661911022849</c:v>
                </c:pt>
                <c:pt idx="14">
                  <c:v>-5.0046878641296644</c:v>
                </c:pt>
                <c:pt idx="15">
                  <c:v>-7.6213309512240812</c:v>
                </c:pt>
                <c:pt idx="16">
                  <c:v>6.0268480410741176</c:v>
                </c:pt>
                <c:pt idx="17">
                  <c:v>12.564732969622128</c:v>
                </c:pt>
                <c:pt idx="18">
                  <c:v>3.0079588668741053</c:v>
                </c:pt>
                <c:pt idx="19">
                  <c:v>11.497820196382236</c:v>
                </c:pt>
                <c:pt idx="20">
                  <c:v>7.2009465839073528</c:v>
                </c:pt>
                <c:pt idx="21">
                  <c:v>13.663676327269059</c:v>
                </c:pt>
                <c:pt idx="22">
                  <c:v>17.889951777760871</c:v>
                </c:pt>
                <c:pt idx="23">
                  <c:v>-0.96299572760472074</c:v>
                </c:pt>
                <c:pt idx="24">
                  <c:v>12.841875104641076</c:v>
                </c:pt>
                <c:pt idx="25">
                  <c:v>4.478694791032467</c:v>
                </c:pt>
                <c:pt idx="26">
                  <c:v>9.7591018857201561</c:v>
                </c:pt>
                <c:pt idx="27">
                  <c:v>20.85541382257361</c:v>
                </c:pt>
                <c:pt idx="28">
                  <c:v>18.952001482830383</c:v>
                </c:pt>
                <c:pt idx="29">
                  <c:v>7.6513142630574293</c:v>
                </c:pt>
                <c:pt idx="30">
                  <c:v>15.196923413896002</c:v>
                </c:pt>
                <c:pt idx="31">
                  <c:v>12.780719771399163</c:v>
                </c:pt>
                <c:pt idx="32">
                  <c:v>21.250265490380116</c:v>
                </c:pt>
                <c:pt idx="33">
                  <c:v>3.9481205931224395</c:v>
                </c:pt>
              </c:numCache>
            </c:numRef>
          </c:val>
          <c:smooth val="0"/>
          <c:extLst>
            <c:ext xmlns:c16="http://schemas.microsoft.com/office/drawing/2014/chart" uri="{C3380CC4-5D6E-409C-BE32-E72D297353CC}">
              <c16:uniqueId val="{000000E0-DE9E-4313-8B0B-2DE11C1133A8}"/>
            </c:ext>
          </c:extLst>
        </c:ser>
        <c:ser>
          <c:idx val="18"/>
          <c:order val="4"/>
          <c:tx>
            <c:strRef>
              <c:f>'Placebo Figure'!$V$6</c:f>
              <c:strCache>
                <c:ptCount val="1"/>
                <c:pt idx="0">
                  <c:v>AR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Figure'!$V$7:$V$40</c:f>
              <c:numCache>
                <c:formatCode>_(* #,##0.00_);_(* \(#,##0.00\);_(* "-"??_);_(@_)</c:formatCode>
                <c:ptCount val="34"/>
                <c:pt idx="0">
                  <c:v>-5.0539433686935809</c:v>
                </c:pt>
                <c:pt idx="1">
                  <c:v>2.9496304705389775</c:v>
                </c:pt>
                <c:pt idx="2">
                  <c:v>0.24498203288203513</c:v>
                </c:pt>
                <c:pt idx="3">
                  <c:v>-4.4799189709010534</c:v>
                </c:pt>
                <c:pt idx="4">
                  <c:v>-15.779905879753642</c:v>
                </c:pt>
                <c:pt idx="5">
                  <c:v>-20.990672055631876</c:v>
                </c:pt>
                <c:pt idx="6">
                  <c:v>-35.087115975329652</c:v>
                </c:pt>
                <c:pt idx="7">
                  <c:v>-62.897590396460146</c:v>
                </c:pt>
                <c:pt idx="8">
                  <c:v>-15.300771337933838</c:v>
                </c:pt>
                <c:pt idx="9">
                  <c:v>-30.433036954491399</c:v>
                </c:pt>
                <c:pt idx="10">
                  <c:v>-2.6352975055488059</c:v>
                </c:pt>
                <c:pt idx="11">
                  <c:v>3.6477604226092808</c:v>
                </c:pt>
                <c:pt idx="12">
                  <c:v>1.5235031014526612</c:v>
                </c:pt>
                <c:pt idx="13">
                  <c:v>13.132527783454861</c:v>
                </c:pt>
                <c:pt idx="14">
                  <c:v>3.0810588214080781</c:v>
                </c:pt>
                <c:pt idx="15">
                  <c:v>10.494725756871048</c:v>
                </c:pt>
                <c:pt idx="16">
                  <c:v>11.207915122213308</c:v>
                </c:pt>
                <c:pt idx="17">
                  <c:v>8.6888721853028983</c:v>
                </c:pt>
                <c:pt idx="18">
                  <c:v>14.904018826200627</c:v>
                </c:pt>
                <c:pt idx="19">
                  <c:v>33.700453059282154</c:v>
                </c:pt>
                <c:pt idx="20">
                  <c:v>-6.9658326538046822</c:v>
                </c:pt>
                <c:pt idx="21">
                  <c:v>-5.7256288528151345</c:v>
                </c:pt>
                <c:pt idx="22">
                  <c:v>-9.5350214905920438</c:v>
                </c:pt>
                <c:pt idx="23">
                  <c:v>1.0046388752016355</c:v>
                </c:pt>
                <c:pt idx="24">
                  <c:v>0.36929287716702675</c:v>
                </c:pt>
                <c:pt idx="25">
                  <c:v>-1.6197257082239958</c:v>
                </c:pt>
                <c:pt idx="26">
                  <c:v>-4.1227135625376832</c:v>
                </c:pt>
                <c:pt idx="27">
                  <c:v>-9.9817707450711168</c:v>
                </c:pt>
                <c:pt idx="28">
                  <c:v>-17.130354535765946</c:v>
                </c:pt>
                <c:pt idx="29">
                  <c:v>-22.687747332383879</c:v>
                </c:pt>
                <c:pt idx="30">
                  <c:v>-3.4425027024553856</c:v>
                </c:pt>
                <c:pt idx="31">
                  <c:v>0.95542077360732947</c:v>
                </c:pt>
                <c:pt idx="32">
                  <c:v>-10.806324098666664</c:v>
                </c:pt>
                <c:pt idx="33">
                  <c:v>-4.5096248868503608</c:v>
                </c:pt>
              </c:numCache>
            </c:numRef>
          </c:val>
          <c:smooth val="0"/>
          <c:extLst>
            <c:ext xmlns:c16="http://schemas.microsoft.com/office/drawing/2014/chart" uri="{C3380CC4-5D6E-409C-BE32-E72D297353CC}">
              <c16:uniqueId val="{000000E1-DE9E-4313-8B0B-2DE11C1133A8}"/>
            </c:ext>
          </c:extLst>
        </c:ser>
        <c:ser>
          <c:idx val="19"/>
          <c:order val="5"/>
          <c:tx>
            <c:strRef>
              <c:f>'Placebo Figure'!$W$6</c:f>
              <c:strCache>
                <c:ptCount val="1"/>
                <c:pt idx="0">
                  <c:v>CA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2-DE9E-4313-8B0B-2DE11C1133A8}"/>
            </c:ext>
          </c:extLst>
        </c:ser>
        <c:ser>
          <c:idx val="20"/>
          <c:order val="6"/>
          <c:tx>
            <c:strRef>
              <c:f>'Placebo Figure'!$X$6</c:f>
              <c:strCache>
                <c:ptCount val="1"/>
                <c:pt idx="0">
                  <c:v>CO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Figure'!$X$7:$X$40</c:f>
              <c:numCache>
                <c:formatCode>_(* #,##0.00_);_(* \(#,##0.00\);_(* "-"??_);_(@_)</c:formatCode>
                <c:ptCount val="34"/>
                <c:pt idx="0">
                  <c:v>-23.419313947670162</c:v>
                </c:pt>
                <c:pt idx="1">
                  <c:v>-11.101536983915139</c:v>
                </c:pt>
                <c:pt idx="2">
                  <c:v>-7.7570748544530943</c:v>
                </c:pt>
                <c:pt idx="3">
                  <c:v>1.5446207726199646</c:v>
                </c:pt>
                <c:pt idx="4">
                  <c:v>1.7402893490725546</c:v>
                </c:pt>
                <c:pt idx="5">
                  <c:v>24.455384846078232</c:v>
                </c:pt>
                <c:pt idx="6">
                  <c:v>22.093143343226984</c:v>
                </c:pt>
                <c:pt idx="7">
                  <c:v>2.7512448923516786</c:v>
                </c:pt>
                <c:pt idx="8">
                  <c:v>9.1891979536740109</c:v>
                </c:pt>
                <c:pt idx="9">
                  <c:v>-13.059257071290631</c:v>
                </c:pt>
                <c:pt idx="10">
                  <c:v>1.5751968476251932</c:v>
                </c:pt>
                <c:pt idx="11">
                  <c:v>0.53730877880298067</c:v>
                </c:pt>
                <c:pt idx="12">
                  <c:v>-3.9921692405187059</c:v>
                </c:pt>
                <c:pt idx="13">
                  <c:v>-7.6920114224776626</c:v>
                </c:pt>
                <c:pt idx="14">
                  <c:v>-8.0714835348771885</c:v>
                </c:pt>
                <c:pt idx="15">
                  <c:v>7.849346729926765</c:v>
                </c:pt>
                <c:pt idx="16">
                  <c:v>1.9061910734308185</c:v>
                </c:pt>
                <c:pt idx="17">
                  <c:v>4.8847650759853423</c:v>
                </c:pt>
                <c:pt idx="18">
                  <c:v>10.339686014049221</c:v>
                </c:pt>
                <c:pt idx="19">
                  <c:v>-4.5637607399839908</c:v>
                </c:pt>
                <c:pt idx="20">
                  <c:v>-12.705065273621585</c:v>
                </c:pt>
                <c:pt idx="21">
                  <c:v>1.1945227242904366</c:v>
                </c:pt>
                <c:pt idx="22">
                  <c:v>6.3249835875467397</c:v>
                </c:pt>
                <c:pt idx="23">
                  <c:v>-4.0617469494463876</c:v>
                </c:pt>
                <c:pt idx="24">
                  <c:v>9.0907205958501436</c:v>
                </c:pt>
                <c:pt idx="25">
                  <c:v>4.6020099944144022</c:v>
                </c:pt>
                <c:pt idx="26">
                  <c:v>4.9708746701071505</c:v>
                </c:pt>
                <c:pt idx="27">
                  <c:v>0.64852088144107256</c:v>
                </c:pt>
                <c:pt idx="28">
                  <c:v>12.157866876805201</c:v>
                </c:pt>
                <c:pt idx="29">
                  <c:v>-4.0500908653484657</c:v>
                </c:pt>
                <c:pt idx="30">
                  <c:v>5.1393044486758299</c:v>
                </c:pt>
                <c:pt idx="31">
                  <c:v>6.0877632677147631</c:v>
                </c:pt>
                <c:pt idx="32">
                  <c:v>3.2786465453682467</c:v>
                </c:pt>
                <c:pt idx="33">
                  <c:v>4.9273112381342798</c:v>
                </c:pt>
              </c:numCache>
            </c:numRef>
          </c:val>
          <c:smooth val="0"/>
          <c:extLst>
            <c:ext xmlns:c16="http://schemas.microsoft.com/office/drawing/2014/chart" uri="{C3380CC4-5D6E-409C-BE32-E72D297353CC}">
              <c16:uniqueId val="{000000E3-DE9E-4313-8B0B-2DE11C1133A8}"/>
            </c:ext>
          </c:extLst>
        </c:ser>
        <c:ser>
          <c:idx val="21"/>
          <c:order val="7"/>
          <c:tx>
            <c:strRef>
              <c:f>'Placebo Figure'!$Y$6</c:f>
              <c:strCache>
                <c:ptCount val="1"/>
                <c:pt idx="0">
                  <c:v>CT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4-DE9E-4313-8B0B-2DE11C1133A8}"/>
            </c:ext>
          </c:extLst>
        </c:ser>
        <c:ser>
          <c:idx val="22"/>
          <c:order val="8"/>
          <c:tx>
            <c:strRef>
              <c:f>'Placebo Figure'!$Z$6</c:f>
              <c:strCache>
                <c:ptCount val="1"/>
                <c:pt idx="0">
                  <c:v>DE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5-DE9E-4313-8B0B-2DE11C1133A8}"/>
            </c:ext>
          </c:extLst>
        </c:ser>
        <c:ser>
          <c:idx val="23"/>
          <c:order val="9"/>
          <c:tx>
            <c:strRef>
              <c:f>'Placebo Figure'!$AA$6</c:f>
              <c:strCache>
                <c:ptCount val="1"/>
                <c:pt idx="0">
                  <c:v>DC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6-DE9E-4313-8B0B-2DE11C1133A8}"/>
            </c:ext>
          </c:extLst>
        </c:ser>
        <c:ser>
          <c:idx val="24"/>
          <c:order val="10"/>
          <c:tx>
            <c:strRef>
              <c:f>'Placebo Figure'!$AB$6</c:f>
              <c:strCache>
                <c:ptCount val="1"/>
                <c:pt idx="0">
                  <c:v>FL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7-DE9E-4313-8B0B-2DE11C1133A8}"/>
            </c:ext>
          </c:extLst>
        </c:ser>
        <c:ser>
          <c:idx val="25"/>
          <c:order val="11"/>
          <c:tx>
            <c:strRef>
              <c:f>'Placebo Figure'!$AC$6</c:f>
              <c:strCache>
                <c:ptCount val="1"/>
                <c:pt idx="0">
                  <c:v>GA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Figure'!$AC$7:$AC$40</c:f>
              <c:numCache>
                <c:formatCode>_(* #,##0.00_);_(* \(#,##0.00\);_(* "-"??_);_(@_)</c:formatCode>
                <c:ptCount val="34"/>
                <c:pt idx="0">
                  <c:v>5.1006290959776379</c:v>
                </c:pt>
                <c:pt idx="1">
                  <c:v>0.96295434559579007</c:v>
                </c:pt>
                <c:pt idx="2">
                  <c:v>-0.68669857000713819</c:v>
                </c:pt>
                <c:pt idx="3">
                  <c:v>-0.53508654218603624</c:v>
                </c:pt>
                <c:pt idx="4">
                  <c:v>-15.246907423716038</c:v>
                </c:pt>
                <c:pt idx="5">
                  <c:v>-21.75759436795488</c:v>
                </c:pt>
                <c:pt idx="6">
                  <c:v>-14.008645848662127</c:v>
                </c:pt>
                <c:pt idx="7">
                  <c:v>-25.216704671038315</c:v>
                </c:pt>
                <c:pt idx="8">
                  <c:v>-6.2123463067109697</c:v>
                </c:pt>
                <c:pt idx="9">
                  <c:v>2.4463518002448836</c:v>
                </c:pt>
                <c:pt idx="10">
                  <c:v>4.7621892917959485</c:v>
                </c:pt>
                <c:pt idx="11">
                  <c:v>-2.5929016373993363</c:v>
                </c:pt>
                <c:pt idx="12">
                  <c:v>4.9957939154410269</c:v>
                </c:pt>
                <c:pt idx="13">
                  <c:v>10.716014003264718</c:v>
                </c:pt>
                <c:pt idx="14">
                  <c:v>5.5321074796665926</c:v>
                </c:pt>
                <c:pt idx="15">
                  <c:v>-0.26460412527740118</c:v>
                </c:pt>
                <c:pt idx="16">
                  <c:v>12.855310160375666</c:v>
                </c:pt>
                <c:pt idx="17">
                  <c:v>13.608105291496031</c:v>
                </c:pt>
                <c:pt idx="18">
                  <c:v>1.462531031393155</c:v>
                </c:pt>
                <c:pt idx="19">
                  <c:v>13.510742974176537</c:v>
                </c:pt>
                <c:pt idx="20">
                  <c:v>19.479681213852018</c:v>
                </c:pt>
                <c:pt idx="21">
                  <c:v>11.799565072578844</c:v>
                </c:pt>
                <c:pt idx="22">
                  <c:v>-1.7658566093814443</c:v>
                </c:pt>
                <c:pt idx="23">
                  <c:v>-2.162367309210822</c:v>
                </c:pt>
                <c:pt idx="24">
                  <c:v>-0.51578564352894318</c:v>
                </c:pt>
                <c:pt idx="25">
                  <c:v>-3.8531429709109943</c:v>
                </c:pt>
                <c:pt idx="26">
                  <c:v>-0.33471354754510685</c:v>
                </c:pt>
                <c:pt idx="27">
                  <c:v>7.3168371272913646</c:v>
                </c:pt>
                <c:pt idx="28">
                  <c:v>14.271809959609527</c:v>
                </c:pt>
                <c:pt idx="29">
                  <c:v>13.555736586567946</c:v>
                </c:pt>
                <c:pt idx="30">
                  <c:v>12.440111277101096</c:v>
                </c:pt>
                <c:pt idx="31">
                  <c:v>17.693462723400444</c:v>
                </c:pt>
                <c:pt idx="32">
                  <c:v>14.890535567246843</c:v>
                </c:pt>
                <c:pt idx="33">
                  <c:v>3.2313253086613258</c:v>
                </c:pt>
              </c:numCache>
            </c:numRef>
          </c:val>
          <c:smooth val="0"/>
          <c:extLst>
            <c:ext xmlns:c16="http://schemas.microsoft.com/office/drawing/2014/chart" uri="{C3380CC4-5D6E-409C-BE32-E72D297353CC}">
              <c16:uniqueId val="{000000E8-DE9E-4313-8B0B-2DE11C1133A8}"/>
            </c:ext>
          </c:extLst>
        </c:ser>
        <c:ser>
          <c:idx val="26"/>
          <c:order val="12"/>
          <c:tx>
            <c:strRef>
              <c:f>'Placebo Figure'!$AD$6</c:f>
              <c:strCache>
                <c:ptCount val="1"/>
                <c:pt idx="0">
                  <c:v>HI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9-DE9E-4313-8B0B-2DE11C1133A8}"/>
            </c:ext>
          </c:extLst>
        </c:ser>
        <c:ser>
          <c:idx val="27"/>
          <c:order val="13"/>
          <c:tx>
            <c:strRef>
              <c:f>'Placebo Figure'!$AE$6</c:f>
              <c:strCache>
                <c:ptCount val="1"/>
                <c:pt idx="0">
                  <c:v>ID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Figure'!$AE$7:$AE$40</c:f>
              <c:numCache>
                <c:formatCode>_(* #,##0.00_);_(* \(#,##0.00\);_(* "-"??_);_(@_)</c:formatCode>
                <c:ptCount val="34"/>
                <c:pt idx="0">
                  <c:v>32.38415956730023</c:v>
                </c:pt>
                <c:pt idx="1">
                  <c:v>-3.1430020044354023</c:v>
                </c:pt>
                <c:pt idx="2">
                  <c:v>19.235954823670909</c:v>
                </c:pt>
                <c:pt idx="3">
                  <c:v>0.23028785278711439</c:v>
                </c:pt>
                <c:pt idx="4">
                  <c:v>5.9799262999149505</c:v>
                </c:pt>
                <c:pt idx="5">
                  <c:v>-15.963292753440328</c:v>
                </c:pt>
                <c:pt idx="6">
                  <c:v>10.326459232601337</c:v>
                </c:pt>
                <c:pt idx="7">
                  <c:v>5.6539402066846378</c:v>
                </c:pt>
                <c:pt idx="8">
                  <c:v>-5.2206078180461191</c:v>
                </c:pt>
                <c:pt idx="9">
                  <c:v>-0.91231646592859761</c:v>
                </c:pt>
                <c:pt idx="10">
                  <c:v>-16.259609765256755</c:v>
                </c:pt>
                <c:pt idx="11">
                  <c:v>-8.4766597865382209</c:v>
                </c:pt>
                <c:pt idx="12">
                  <c:v>-5.2121199587418232</c:v>
                </c:pt>
                <c:pt idx="13">
                  <c:v>-1.9130852706439327</c:v>
                </c:pt>
                <c:pt idx="14">
                  <c:v>14.098334759182762</c:v>
                </c:pt>
                <c:pt idx="15">
                  <c:v>1.7739686200002325</c:v>
                </c:pt>
                <c:pt idx="16">
                  <c:v>1.3691462754650274</c:v>
                </c:pt>
                <c:pt idx="17">
                  <c:v>7.5688349170377478</c:v>
                </c:pt>
                <c:pt idx="18">
                  <c:v>-4.2458054849703331</c:v>
                </c:pt>
                <c:pt idx="19">
                  <c:v>21.978137738187797</c:v>
                </c:pt>
                <c:pt idx="20">
                  <c:v>32.520278182346374</c:v>
                </c:pt>
                <c:pt idx="21">
                  <c:v>12.422493455233052</c:v>
                </c:pt>
                <c:pt idx="22">
                  <c:v>16.504396626260132</c:v>
                </c:pt>
                <c:pt idx="23">
                  <c:v>23.576172679895535</c:v>
                </c:pt>
                <c:pt idx="24">
                  <c:v>5.9721683101088274</c:v>
                </c:pt>
                <c:pt idx="25">
                  <c:v>22.38354500150308</c:v>
                </c:pt>
                <c:pt idx="26">
                  <c:v>3.151228156639263</c:v>
                </c:pt>
                <c:pt idx="27">
                  <c:v>21.802226910949685</c:v>
                </c:pt>
                <c:pt idx="28">
                  <c:v>12.220288226671983</c:v>
                </c:pt>
                <c:pt idx="29">
                  <c:v>28.335911338217556</c:v>
                </c:pt>
                <c:pt idx="30">
                  <c:v>26.382747819297947</c:v>
                </c:pt>
                <c:pt idx="31">
                  <c:v>13.562421372625977</c:v>
                </c:pt>
                <c:pt idx="32">
                  <c:v>20.610757928807288</c:v>
                </c:pt>
                <c:pt idx="33">
                  <c:v>8.4205394159653224</c:v>
                </c:pt>
              </c:numCache>
            </c:numRef>
          </c:val>
          <c:smooth val="0"/>
          <c:extLst>
            <c:ext xmlns:c16="http://schemas.microsoft.com/office/drawing/2014/chart" uri="{C3380CC4-5D6E-409C-BE32-E72D297353CC}">
              <c16:uniqueId val="{000000EA-DE9E-4313-8B0B-2DE11C1133A8}"/>
            </c:ext>
          </c:extLst>
        </c:ser>
        <c:ser>
          <c:idx val="8"/>
          <c:order val="14"/>
          <c:tx>
            <c:strRef>
              <c:f>'Placebo Figure'!$AF$6</c:f>
              <c:strCache>
                <c:ptCount val="1"/>
                <c:pt idx="0">
                  <c:v>IN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Figure'!$AF$7:$AF$40</c:f>
              <c:numCache>
                <c:formatCode>_(* #,##0.00_);_(* \(#,##0.00\);_(* "-"??_);_(@_)</c:formatCode>
                <c:ptCount val="34"/>
                <c:pt idx="0">
                  <c:v>7.3039350354520138</c:v>
                </c:pt>
                <c:pt idx="1">
                  <c:v>5.5567315939697437</c:v>
                </c:pt>
                <c:pt idx="2">
                  <c:v>-0.52627996183218784</c:v>
                </c:pt>
                <c:pt idx="3">
                  <c:v>7.6593405538005754</c:v>
                </c:pt>
                <c:pt idx="4">
                  <c:v>6.3454585870204028</c:v>
                </c:pt>
                <c:pt idx="5">
                  <c:v>9.5526647783117369</c:v>
                </c:pt>
                <c:pt idx="6">
                  <c:v>10.097575795953162</c:v>
                </c:pt>
                <c:pt idx="7">
                  <c:v>20.784507796633989</c:v>
                </c:pt>
                <c:pt idx="8">
                  <c:v>-6.3622728703194298</c:v>
                </c:pt>
                <c:pt idx="9">
                  <c:v>-11.0589389805682</c:v>
                </c:pt>
                <c:pt idx="10">
                  <c:v>7.5984644354321063</c:v>
                </c:pt>
                <c:pt idx="11">
                  <c:v>5.6638291425770149</c:v>
                </c:pt>
                <c:pt idx="12">
                  <c:v>1.0500132248125738</c:v>
                </c:pt>
                <c:pt idx="13">
                  <c:v>-3.150549446218065</c:v>
                </c:pt>
                <c:pt idx="14">
                  <c:v>-6.3304227637672739E-2</c:v>
                </c:pt>
                <c:pt idx="15">
                  <c:v>1.9868907656928059</c:v>
                </c:pt>
                <c:pt idx="16">
                  <c:v>-7.1869903877086472</c:v>
                </c:pt>
                <c:pt idx="17">
                  <c:v>-1.1694099839587579</c:v>
                </c:pt>
                <c:pt idx="18">
                  <c:v>7.3394717219343875</c:v>
                </c:pt>
                <c:pt idx="19">
                  <c:v>-0.19468362211227941</c:v>
                </c:pt>
                <c:pt idx="20">
                  <c:v>21.261264919303358</c:v>
                </c:pt>
                <c:pt idx="21">
                  <c:v>23.720069293631241</c:v>
                </c:pt>
                <c:pt idx="22">
                  <c:v>14.969875337556005</c:v>
                </c:pt>
                <c:pt idx="23">
                  <c:v>6.6266729845665395</c:v>
                </c:pt>
                <c:pt idx="24">
                  <c:v>2.8761076009686803</c:v>
                </c:pt>
                <c:pt idx="25">
                  <c:v>11.208043360966258</c:v>
                </c:pt>
                <c:pt idx="26">
                  <c:v>13.413094166025985</c:v>
                </c:pt>
                <c:pt idx="27">
                  <c:v>13.52334857074311</c:v>
                </c:pt>
                <c:pt idx="28">
                  <c:v>11.290469046798535</c:v>
                </c:pt>
                <c:pt idx="29">
                  <c:v>12.977585356566124</c:v>
                </c:pt>
                <c:pt idx="30">
                  <c:v>8.0908639574772678</c:v>
                </c:pt>
                <c:pt idx="31">
                  <c:v>1.7818863398133544</c:v>
                </c:pt>
                <c:pt idx="32">
                  <c:v>13.983615644974634</c:v>
                </c:pt>
                <c:pt idx="33">
                  <c:v>10.462264981470071</c:v>
                </c:pt>
              </c:numCache>
            </c:numRef>
          </c:val>
          <c:smooth val="0"/>
          <c:extLst>
            <c:ext xmlns:c16="http://schemas.microsoft.com/office/drawing/2014/chart" uri="{C3380CC4-5D6E-409C-BE32-E72D297353CC}">
              <c16:uniqueId val="{000000C4-DE9E-4313-8B0B-2DE11C1133A8}"/>
            </c:ext>
          </c:extLst>
        </c:ser>
        <c:ser>
          <c:idx val="9"/>
          <c:order val="15"/>
          <c:tx>
            <c:strRef>
              <c:f>'Placebo Figure'!$AG$6</c:f>
              <c:strCache>
                <c:ptCount val="1"/>
                <c:pt idx="0">
                  <c:v>IA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6-DE9E-4313-8B0B-2DE11C1133A8}"/>
            </c:ext>
          </c:extLst>
        </c:ser>
        <c:ser>
          <c:idx val="10"/>
          <c:order val="16"/>
          <c:tx>
            <c:strRef>
              <c:f>'Placebo Figure'!$AH$6</c:f>
              <c:strCache>
                <c:ptCount val="1"/>
                <c:pt idx="0">
                  <c:v>KS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Figure'!$AH$7:$AH$40</c:f>
              <c:numCache>
                <c:formatCode>_(* #,##0.00_);_(* \(#,##0.00\);_(* "-"??_);_(@_)</c:formatCode>
                <c:ptCount val="34"/>
                <c:pt idx="0">
                  <c:v>-2.1939988528174581</c:v>
                </c:pt>
                <c:pt idx="1">
                  <c:v>6.443175607273588</c:v>
                </c:pt>
                <c:pt idx="2">
                  <c:v>-3.1156000659393612</c:v>
                </c:pt>
                <c:pt idx="3">
                  <c:v>-2.3010122731648153</c:v>
                </c:pt>
                <c:pt idx="4">
                  <c:v>1.5432125337611069</c:v>
                </c:pt>
                <c:pt idx="5">
                  <c:v>1.368350922348327</c:v>
                </c:pt>
                <c:pt idx="6">
                  <c:v>11.287104825896677</c:v>
                </c:pt>
                <c:pt idx="7">
                  <c:v>23.064001652528532</c:v>
                </c:pt>
                <c:pt idx="8">
                  <c:v>-5.8497766985965427</c:v>
                </c:pt>
                <c:pt idx="9">
                  <c:v>4.0132936192094348</c:v>
                </c:pt>
                <c:pt idx="10">
                  <c:v>-4.8106553549587261</c:v>
                </c:pt>
                <c:pt idx="11">
                  <c:v>5.779930688731838</c:v>
                </c:pt>
                <c:pt idx="12">
                  <c:v>-4.0660838749317918</c:v>
                </c:pt>
                <c:pt idx="13">
                  <c:v>-21.094681869726628</c:v>
                </c:pt>
                <c:pt idx="14">
                  <c:v>-17.56681376718916</c:v>
                </c:pt>
                <c:pt idx="15">
                  <c:v>2.9818170332873706</c:v>
                </c:pt>
                <c:pt idx="16">
                  <c:v>-3.8935359043534845</c:v>
                </c:pt>
                <c:pt idx="17">
                  <c:v>-5.0718572310870513</c:v>
                </c:pt>
                <c:pt idx="18">
                  <c:v>2.0740046693390468</c:v>
                </c:pt>
                <c:pt idx="19">
                  <c:v>-13.65843945677625</c:v>
                </c:pt>
                <c:pt idx="20">
                  <c:v>-18.557322619017214</c:v>
                </c:pt>
                <c:pt idx="21">
                  <c:v>-5.6135586419259198</c:v>
                </c:pt>
                <c:pt idx="22">
                  <c:v>14.626439224230126</c:v>
                </c:pt>
                <c:pt idx="23">
                  <c:v>11.102606549684424</c:v>
                </c:pt>
                <c:pt idx="24">
                  <c:v>0.63751036805115291</c:v>
                </c:pt>
                <c:pt idx="25">
                  <c:v>10.026518793893047</c:v>
                </c:pt>
                <c:pt idx="26">
                  <c:v>-10.934037163679022</c:v>
                </c:pt>
                <c:pt idx="27">
                  <c:v>-2.1280106921039987</c:v>
                </c:pt>
                <c:pt idx="28">
                  <c:v>-15.11720893176971</c:v>
                </c:pt>
                <c:pt idx="29">
                  <c:v>-6.4805853980942629</c:v>
                </c:pt>
                <c:pt idx="30">
                  <c:v>-0.9878907576421625</c:v>
                </c:pt>
                <c:pt idx="31">
                  <c:v>-6.1752293731842656</c:v>
                </c:pt>
                <c:pt idx="32">
                  <c:v>1.6465376120322617</c:v>
                </c:pt>
                <c:pt idx="33">
                  <c:v>3.8019393286958802</c:v>
                </c:pt>
              </c:numCache>
            </c:numRef>
          </c:val>
          <c:smooth val="0"/>
          <c:extLst>
            <c:ext xmlns:c16="http://schemas.microsoft.com/office/drawing/2014/chart" uri="{C3380CC4-5D6E-409C-BE32-E72D297353CC}">
              <c16:uniqueId val="{000000C8-DE9E-4313-8B0B-2DE11C1133A8}"/>
            </c:ext>
          </c:extLst>
        </c:ser>
        <c:ser>
          <c:idx val="11"/>
          <c:order val="17"/>
          <c:tx>
            <c:strRef>
              <c:f>'Placebo Figure'!$AI$6</c:f>
              <c:strCache>
                <c:ptCount val="1"/>
                <c:pt idx="0">
                  <c:v>KY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Figure'!$AI$7:$AI$40</c:f>
              <c:numCache>
                <c:formatCode>_(* #,##0.00_);_(* \(#,##0.00\);_(* "-"??_);_(@_)</c:formatCode>
                <c:ptCount val="34"/>
                <c:pt idx="0">
                  <c:v>-2.729424068093067</c:v>
                </c:pt>
                <c:pt idx="1">
                  <c:v>-8.931591764849145</c:v>
                </c:pt>
                <c:pt idx="2">
                  <c:v>13.767697964794934</c:v>
                </c:pt>
                <c:pt idx="3">
                  <c:v>5.610761945717968</c:v>
                </c:pt>
                <c:pt idx="4">
                  <c:v>7.2956481744768098</c:v>
                </c:pt>
                <c:pt idx="5">
                  <c:v>-1.4618884733863524</c:v>
                </c:pt>
                <c:pt idx="6">
                  <c:v>4.9026275519281626</c:v>
                </c:pt>
                <c:pt idx="7">
                  <c:v>7.3669675657583866</c:v>
                </c:pt>
                <c:pt idx="8">
                  <c:v>13.373095498536713</c:v>
                </c:pt>
                <c:pt idx="9">
                  <c:v>7.3920418799389154</c:v>
                </c:pt>
                <c:pt idx="10">
                  <c:v>3.9075675886124372</c:v>
                </c:pt>
                <c:pt idx="11">
                  <c:v>-2.6235791210638126</c:v>
                </c:pt>
                <c:pt idx="12">
                  <c:v>3.5852317523676902</c:v>
                </c:pt>
                <c:pt idx="13">
                  <c:v>9.5048508228501305</c:v>
                </c:pt>
                <c:pt idx="14">
                  <c:v>0.28185689870952046</c:v>
                </c:pt>
                <c:pt idx="15">
                  <c:v>-0.31124113775149453</c:v>
                </c:pt>
                <c:pt idx="16">
                  <c:v>3.8386142477975227</c:v>
                </c:pt>
                <c:pt idx="17">
                  <c:v>4.0926979636424221</c:v>
                </c:pt>
                <c:pt idx="18">
                  <c:v>6.5739659476093948</c:v>
                </c:pt>
                <c:pt idx="19">
                  <c:v>16.338237401214428</c:v>
                </c:pt>
                <c:pt idx="20">
                  <c:v>-7.1045506047084928</c:v>
                </c:pt>
                <c:pt idx="21">
                  <c:v>-1.7550503343954915</c:v>
                </c:pt>
                <c:pt idx="22">
                  <c:v>-1.7516229036118602</c:v>
                </c:pt>
                <c:pt idx="23">
                  <c:v>-5.8001669458462857</c:v>
                </c:pt>
                <c:pt idx="24">
                  <c:v>12.493215763242915</c:v>
                </c:pt>
                <c:pt idx="25">
                  <c:v>4.0938161873782519</c:v>
                </c:pt>
                <c:pt idx="26">
                  <c:v>3.3852375054266304</c:v>
                </c:pt>
                <c:pt idx="27">
                  <c:v>-3.2938910408120137</c:v>
                </c:pt>
                <c:pt idx="28">
                  <c:v>0.6818034989919397</c:v>
                </c:pt>
                <c:pt idx="29">
                  <c:v>-6.7519067670218647</c:v>
                </c:pt>
                <c:pt idx="30">
                  <c:v>1.9779654394369572</c:v>
                </c:pt>
                <c:pt idx="31">
                  <c:v>0.8688805337442318</c:v>
                </c:pt>
                <c:pt idx="32">
                  <c:v>-1.6478229554195423</c:v>
                </c:pt>
                <c:pt idx="33">
                  <c:v>-9.3399221441359259</c:v>
                </c:pt>
              </c:numCache>
            </c:numRef>
          </c:val>
          <c:smooth val="0"/>
          <c:extLst>
            <c:ext xmlns:c16="http://schemas.microsoft.com/office/drawing/2014/chart" uri="{C3380CC4-5D6E-409C-BE32-E72D297353CC}">
              <c16:uniqueId val="{000000CA-DE9E-4313-8B0B-2DE11C1133A8}"/>
            </c:ext>
          </c:extLst>
        </c:ser>
        <c:ser>
          <c:idx val="12"/>
          <c:order val="18"/>
          <c:tx>
            <c:strRef>
              <c:f>'Placebo Figure'!$AJ$6</c:f>
              <c:strCache>
                <c:ptCount val="1"/>
                <c:pt idx="0">
                  <c:v>LA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Figure'!$AJ$7:$AJ$40</c:f>
              <c:numCache>
                <c:formatCode>_(* #,##0.00_);_(* \(#,##0.00\);_(* "-"??_);_(@_)</c:formatCode>
                <c:ptCount val="34"/>
                <c:pt idx="0">
                  <c:v>-33.658372558420524</c:v>
                </c:pt>
                <c:pt idx="1">
                  <c:v>1.7044661717591225</c:v>
                </c:pt>
                <c:pt idx="2">
                  <c:v>-18.873710359912366</c:v>
                </c:pt>
                <c:pt idx="3">
                  <c:v>13.759527064394206</c:v>
                </c:pt>
                <c:pt idx="4">
                  <c:v>30.050194254727103</c:v>
                </c:pt>
                <c:pt idx="5">
                  <c:v>26.685642296797596</c:v>
                </c:pt>
                <c:pt idx="6">
                  <c:v>6.0904058045707643</c:v>
                </c:pt>
                <c:pt idx="7">
                  <c:v>7.4701110861497</c:v>
                </c:pt>
                <c:pt idx="8">
                  <c:v>-18.14480492612347</c:v>
                </c:pt>
                <c:pt idx="9">
                  <c:v>-13.545454748964403</c:v>
                </c:pt>
                <c:pt idx="10">
                  <c:v>-26.305797291570343</c:v>
                </c:pt>
                <c:pt idx="11">
                  <c:v>-25.279812689404935</c:v>
                </c:pt>
                <c:pt idx="12">
                  <c:v>-20.776267774635926</c:v>
                </c:pt>
                <c:pt idx="13">
                  <c:v>-25.381688828929327</c:v>
                </c:pt>
                <c:pt idx="14">
                  <c:v>-5.3199873946141452</c:v>
                </c:pt>
                <c:pt idx="15">
                  <c:v>-17.72906216501724</c:v>
                </c:pt>
                <c:pt idx="16">
                  <c:v>-15.738112779217772</c:v>
                </c:pt>
                <c:pt idx="17">
                  <c:v>-27.979100195807405</c:v>
                </c:pt>
                <c:pt idx="18">
                  <c:v>-20.565552404150367</c:v>
                </c:pt>
                <c:pt idx="19">
                  <c:v>-1.0638868843670934</c:v>
                </c:pt>
                <c:pt idx="20">
                  <c:v>11.417742825869936</c:v>
                </c:pt>
                <c:pt idx="21">
                  <c:v>-3.4434776807756862</c:v>
                </c:pt>
                <c:pt idx="22">
                  <c:v>2.4503397071384825</c:v>
                </c:pt>
                <c:pt idx="23">
                  <c:v>1.2795142083632527</c:v>
                </c:pt>
                <c:pt idx="24">
                  <c:v>-16.540649085072801</c:v>
                </c:pt>
                <c:pt idx="25">
                  <c:v>-14.100501175562385</c:v>
                </c:pt>
                <c:pt idx="26">
                  <c:v>-20.770617993548512</c:v>
                </c:pt>
                <c:pt idx="27">
                  <c:v>-4.7472617552557494</c:v>
                </c:pt>
                <c:pt idx="28">
                  <c:v>5.5126092775026336</c:v>
                </c:pt>
                <c:pt idx="29">
                  <c:v>2.0197558114887215</c:v>
                </c:pt>
                <c:pt idx="30">
                  <c:v>3.650885673778248</c:v>
                </c:pt>
                <c:pt idx="31">
                  <c:v>-1.146202066593105</c:v>
                </c:pt>
                <c:pt idx="32">
                  <c:v>-6.5754015849961434</c:v>
                </c:pt>
                <c:pt idx="33">
                  <c:v>-5.4507304412254598</c:v>
                </c:pt>
              </c:numCache>
            </c:numRef>
          </c:val>
          <c:smooth val="0"/>
          <c:extLst>
            <c:ext xmlns:c16="http://schemas.microsoft.com/office/drawing/2014/chart" uri="{C3380CC4-5D6E-409C-BE32-E72D297353CC}">
              <c16:uniqueId val="{000000CC-DE9E-4313-8B0B-2DE11C1133A8}"/>
            </c:ext>
          </c:extLst>
        </c:ser>
        <c:ser>
          <c:idx val="13"/>
          <c:order val="19"/>
          <c:tx>
            <c:strRef>
              <c:f>'Placebo Figure'!$AK$6</c:f>
              <c:strCache>
                <c:ptCount val="1"/>
                <c:pt idx="0">
                  <c:v>ME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E-DE9E-4313-8B0B-2DE11C1133A8}"/>
            </c:ext>
          </c:extLst>
        </c:ser>
        <c:ser>
          <c:idx val="0"/>
          <c:order val="20"/>
          <c:tx>
            <c:strRef>
              <c:f>'Placebo Figure'!$AL$6</c:f>
              <c:strCache>
                <c:ptCount val="1"/>
                <c:pt idx="0">
                  <c:v>MD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Figure'!$AL$7:$AL$40</c:f>
              <c:numCache>
                <c:formatCode>_(* #,##0.00_);_(* \(#,##0.00\);_(* "-"??_);_(@_)</c:formatCode>
                <c:ptCount val="34"/>
                <c:pt idx="0">
                  <c:v>6.7183932515035849</c:v>
                </c:pt>
                <c:pt idx="1">
                  <c:v>0.909586276520713</c:v>
                </c:pt>
                <c:pt idx="2">
                  <c:v>13.299287275003735</c:v>
                </c:pt>
                <c:pt idx="3">
                  <c:v>-3.6114322483626893</c:v>
                </c:pt>
                <c:pt idx="4">
                  <c:v>-15.298093785531819</c:v>
                </c:pt>
                <c:pt idx="5">
                  <c:v>-5.7899396779248491</c:v>
                </c:pt>
                <c:pt idx="6">
                  <c:v>2.0092975319130346</c:v>
                </c:pt>
                <c:pt idx="7">
                  <c:v>15.157371308305301</c:v>
                </c:pt>
                <c:pt idx="8">
                  <c:v>8.0502240962232463</c:v>
                </c:pt>
                <c:pt idx="9">
                  <c:v>7.6314863690640777</c:v>
                </c:pt>
                <c:pt idx="10">
                  <c:v>7.5521147664403543</c:v>
                </c:pt>
                <c:pt idx="11">
                  <c:v>7.2921889113786165</c:v>
                </c:pt>
                <c:pt idx="12">
                  <c:v>5.4630827435175888</c:v>
                </c:pt>
                <c:pt idx="13">
                  <c:v>1.3924241102358792</c:v>
                </c:pt>
                <c:pt idx="14">
                  <c:v>7.3058972702710889</c:v>
                </c:pt>
                <c:pt idx="15">
                  <c:v>-3.903170636476716</c:v>
                </c:pt>
                <c:pt idx="16">
                  <c:v>-0.60674665292026475</c:v>
                </c:pt>
                <c:pt idx="17">
                  <c:v>-1.8443753333485802</c:v>
                </c:pt>
                <c:pt idx="18">
                  <c:v>4.0697914300835691</c:v>
                </c:pt>
                <c:pt idx="19">
                  <c:v>-4.2193923945887946</c:v>
                </c:pt>
                <c:pt idx="20">
                  <c:v>0.51317920224391855</c:v>
                </c:pt>
                <c:pt idx="21">
                  <c:v>-8.1649382366322243E-2</c:v>
                </c:pt>
                <c:pt idx="22">
                  <c:v>-10.499295058252756</c:v>
                </c:pt>
                <c:pt idx="23">
                  <c:v>-0.73335741035407409</c:v>
                </c:pt>
                <c:pt idx="24">
                  <c:v>-8.0175668699666858</c:v>
                </c:pt>
                <c:pt idx="25">
                  <c:v>-3.417071411604411</c:v>
                </c:pt>
                <c:pt idx="26">
                  <c:v>-2.6065076781378593</c:v>
                </c:pt>
                <c:pt idx="27">
                  <c:v>-10.197403753409162</c:v>
                </c:pt>
                <c:pt idx="28">
                  <c:v>-5.8052701206179336</c:v>
                </c:pt>
                <c:pt idx="29">
                  <c:v>-7.5153116085857619</c:v>
                </c:pt>
                <c:pt idx="30">
                  <c:v>-6.5303265728289261</c:v>
                </c:pt>
                <c:pt idx="31">
                  <c:v>-0.57285541288365494</c:v>
                </c:pt>
                <c:pt idx="32">
                  <c:v>4.0847148738976102</c:v>
                </c:pt>
                <c:pt idx="33">
                  <c:v>-7.9439942055614665</c:v>
                </c:pt>
              </c:numCache>
            </c:numRef>
          </c:val>
          <c:smooth val="0"/>
          <c:extLst>
            <c:ext xmlns:c16="http://schemas.microsoft.com/office/drawing/2014/chart" uri="{C3380CC4-5D6E-409C-BE32-E72D297353CC}">
              <c16:uniqueId val="{000000D0-DE9E-4313-8B0B-2DE11C1133A8}"/>
            </c:ext>
          </c:extLst>
        </c:ser>
        <c:ser>
          <c:idx val="4"/>
          <c:order val="21"/>
          <c:tx>
            <c:strRef>
              <c:f>'Placebo Figure'!$AM$6</c:f>
              <c:strCache>
                <c:ptCount val="1"/>
                <c:pt idx="0">
                  <c:v>MA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Figure'!$AM$7:$AM$40</c:f>
              <c:numCache>
                <c:formatCode>_(* #,##0.00_);_(* \(#,##0.00\);_(* "-"??_);_(@_)</c:formatCode>
                <c:ptCount val="34"/>
                <c:pt idx="0">
                  <c:v>6.7019864218309522</c:v>
                </c:pt>
                <c:pt idx="1">
                  <c:v>10.167626896873116</c:v>
                </c:pt>
                <c:pt idx="2">
                  <c:v>-0.10670919436961412</c:v>
                </c:pt>
                <c:pt idx="3">
                  <c:v>12.055068509653211</c:v>
                </c:pt>
                <c:pt idx="4">
                  <c:v>26.616740797180682</c:v>
                </c:pt>
                <c:pt idx="5">
                  <c:v>12.516786227934062</c:v>
                </c:pt>
                <c:pt idx="6">
                  <c:v>6.7543660406954587</c:v>
                </c:pt>
                <c:pt idx="7">
                  <c:v>-4.2803440010175109</c:v>
                </c:pt>
                <c:pt idx="8">
                  <c:v>1.1334595910739154</c:v>
                </c:pt>
                <c:pt idx="9">
                  <c:v>3.5635857784654945</c:v>
                </c:pt>
                <c:pt idx="10">
                  <c:v>3.7308673199731857</c:v>
                </c:pt>
                <c:pt idx="11">
                  <c:v>4.114819603273645</c:v>
                </c:pt>
                <c:pt idx="12">
                  <c:v>7.6871001510880888</c:v>
                </c:pt>
                <c:pt idx="13">
                  <c:v>12.488308129832149</c:v>
                </c:pt>
                <c:pt idx="14">
                  <c:v>5.503796273842454</c:v>
                </c:pt>
                <c:pt idx="15">
                  <c:v>13.751652659266256</c:v>
                </c:pt>
                <c:pt idx="16">
                  <c:v>14.724819266120903</c:v>
                </c:pt>
                <c:pt idx="17">
                  <c:v>11.951344276894815</c:v>
                </c:pt>
                <c:pt idx="18">
                  <c:v>8.2918977568624541</c:v>
                </c:pt>
                <c:pt idx="19">
                  <c:v>13.527445844374597</c:v>
                </c:pt>
                <c:pt idx="20">
                  <c:v>10.207804734818637</c:v>
                </c:pt>
                <c:pt idx="21">
                  <c:v>11.098607501480728</c:v>
                </c:pt>
                <c:pt idx="22">
                  <c:v>17.567552276887</c:v>
                </c:pt>
                <c:pt idx="23">
                  <c:v>9.4521383289247751</c:v>
                </c:pt>
                <c:pt idx="24">
                  <c:v>16.678979591233656</c:v>
                </c:pt>
                <c:pt idx="25">
                  <c:v>11.760941561078653</c:v>
                </c:pt>
                <c:pt idx="26">
                  <c:v>9.6537551144137979</c:v>
                </c:pt>
                <c:pt idx="27">
                  <c:v>16.213876733672805</c:v>
                </c:pt>
                <c:pt idx="28">
                  <c:v>11.974234439549036</c:v>
                </c:pt>
                <c:pt idx="29">
                  <c:v>13.072831279714592</c:v>
                </c:pt>
                <c:pt idx="30">
                  <c:v>12.760110621456988</c:v>
                </c:pt>
                <c:pt idx="31">
                  <c:v>4.9243808462051675</c:v>
                </c:pt>
                <c:pt idx="32">
                  <c:v>-0.98035161499865353</c:v>
                </c:pt>
                <c:pt idx="33">
                  <c:v>14.939487300580367</c:v>
                </c:pt>
              </c:numCache>
            </c:numRef>
          </c:val>
          <c:smooth val="0"/>
          <c:extLst>
            <c:ext xmlns:c16="http://schemas.microsoft.com/office/drawing/2014/chart" uri="{C3380CC4-5D6E-409C-BE32-E72D297353CC}">
              <c16:uniqueId val="{000000D2-DE9E-4313-8B0B-2DE11C1133A8}"/>
            </c:ext>
          </c:extLst>
        </c:ser>
        <c:ser>
          <c:idx val="6"/>
          <c:order val="22"/>
          <c:tx>
            <c:strRef>
              <c:f>'Placebo Figure'!$AN$6</c:f>
              <c:strCache>
                <c:ptCount val="1"/>
                <c:pt idx="0">
                  <c:v>MI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4-DE9E-4313-8B0B-2DE11C1133A8}"/>
            </c:ext>
          </c:extLst>
        </c:ser>
        <c:ser>
          <c:idx val="7"/>
          <c:order val="23"/>
          <c:tx>
            <c:strRef>
              <c:f>'Placebo Figure'!$AO$6</c:f>
              <c:strCache>
                <c:ptCount val="1"/>
                <c:pt idx="0">
                  <c:v>MN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Figure'!$AO$7:$AO$40</c:f>
              <c:numCache>
                <c:formatCode>_(* #,##0.00_);_(* \(#,##0.00\);_(* "-"??_);_(@_)</c:formatCode>
                <c:ptCount val="34"/>
                <c:pt idx="0">
                  <c:v>-2.3477473405364435</c:v>
                </c:pt>
                <c:pt idx="1">
                  <c:v>-3.6345993521536002</c:v>
                </c:pt>
                <c:pt idx="2">
                  <c:v>-16.7167072504526</c:v>
                </c:pt>
                <c:pt idx="3">
                  <c:v>3.0326693831739249</c:v>
                </c:pt>
                <c:pt idx="4">
                  <c:v>8.5919909906806424</c:v>
                </c:pt>
                <c:pt idx="5">
                  <c:v>12.227199476910755</c:v>
                </c:pt>
                <c:pt idx="6">
                  <c:v>4.8007600526034366</c:v>
                </c:pt>
                <c:pt idx="7">
                  <c:v>-15.407847968162969</c:v>
                </c:pt>
                <c:pt idx="8">
                  <c:v>-0.89007187398237875</c:v>
                </c:pt>
                <c:pt idx="9">
                  <c:v>1.9110345874651102</c:v>
                </c:pt>
                <c:pt idx="10">
                  <c:v>-12.931272976857144</c:v>
                </c:pt>
                <c:pt idx="11">
                  <c:v>-7.8683842730242759</c:v>
                </c:pt>
                <c:pt idx="12">
                  <c:v>-13.865846085536759</c:v>
                </c:pt>
                <c:pt idx="13">
                  <c:v>-13.990936167829204</c:v>
                </c:pt>
                <c:pt idx="14">
                  <c:v>-5.306970706442371</c:v>
                </c:pt>
                <c:pt idx="15">
                  <c:v>1.6223692682615365</c:v>
                </c:pt>
                <c:pt idx="16">
                  <c:v>-13.073505215288606</c:v>
                </c:pt>
                <c:pt idx="17">
                  <c:v>0.70720159328629961</c:v>
                </c:pt>
                <c:pt idx="18">
                  <c:v>-15.850124327698722</c:v>
                </c:pt>
                <c:pt idx="19">
                  <c:v>-2.445893869662541</c:v>
                </c:pt>
                <c:pt idx="20">
                  <c:v>-6.2051603890722618</c:v>
                </c:pt>
                <c:pt idx="21">
                  <c:v>-9.7853589977603406</c:v>
                </c:pt>
                <c:pt idx="22">
                  <c:v>3.0032040285732364</c:v>
                </c:pt>
                <c:pt idx="23">
                  <c:v>-0.90170027533531538</c:v>
                </c:pt>
                <c:pt idx="24">
                  <c:v>-0.14595801189898339</c:v>
                </c:pt>
                <c:pt idx="25">
                  <c:v>-2.0702991605503485</c:v>
                </c:pt>
                <c:pt idx="26">
                  <c:v>-0.85347494405141333</c:v>
                </c:pt>
                <c:pt idx="27">
                  <c:v>9.9716080512735061</c:v>
                </c:pt>
                <c:pt idx="28">
                  <c:v>0.60185402617207728</c:v>
                </c:pt>
                <c:pt idx="29">
                  <c:v>3.9388291952491272</c:v>
                </c:pt>
                <c:pt idx="30">
                  <c:v>6.9387024268507957</c:v>
                </c:pt>
                <c:pt idx="31">
                  <c:v>8.6972386270645075</c:v>
                </c:pt>
                <c:pt idx="32">
                  <c:v>9.5962250270531513</c:v>
                </c:pt>
                <c:pt idx="33">
                  <c:v>6.3243610384233762</c:v>
                </c:pt>
              </c:numCache>
            </c:numRef>
          </c:val>
          <c:smooth val="0"/>
          <c:extLst>
            <c:ext xmlns:c16="http://schemas.microsoft.com/office/drawing/2014/chart" uri="{C3380CC4-5D6E-409C-BE32-E72D297353CC}">
              <c16:uniqueId val="{000000D6-DE9E-4313-8B0B-2DE11C1133A8}"/>
            </c:ext>
          </c:extLst>
        </c:ser>
        <c:ser>
          <c:idx val="3"/>
          <c:order val="24"/>
          <c:tx>
            <c:strRef>
              <c:f>'Placebo Figure'!$AP$6</c:f>
              <c:strCache>
                <c:ptCount val="1"/>
                <c:pt idx="0">
                  <c:v>MS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8-DE9E-4313-8B0B-2DE11C1133A8}"/>
            </c:ext>
          </c:extLst>
        </c:ser>
        <c:ser>
          <c:idx val="5"/>
          <c:order val="25"/>
          <c:tx>
            <c:strRef>
              <c:f>'Placebo Figure'!$AQ$6</c:f>
              <c:strCache>
                <c:ptCount val="1"/>
                <c:pt idx="0">
                  <c:v>MO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Figure'!$AQ$7:$AQ$40</c:f>
              <c:numCache>
                <c:formatCode>_(* #,##0.00_);_(* \(#,##0.00\);_(* "-"??_);_(@_)</c:formatCode>
                <c:ptCount val="34"/>
                <c:pt idx="0">
                  <c:v>21.152985937078483</c:v>
                </c:pt>
                <c:pt idx="1">
                  <c:v>2.1273735910654068</c:v>
                </c:pt>
                <c:pt idx="2">
                  <c:v>17.010130250127986</c:v>
                </c:pt>
                <c:pt idx="3">
                  <c:v>6.7463170125847682</c:v>
                </c:pt>
                <c:pt idx="4">
                  <c:v>-4.6452942115138285</c:v>
                </c:pt>
                <c:pt idx="5">
                  <c:v>-8.298955435748212</c:v>
                </c:pt>
                <c:pt idx="6">
                  <c:v>-11.043694939871784</c:v>
                </c:pt>
                <c:pt idx="7">
                  <c:v>-17.886617570184171</c:v>
                </c:pt>
                <c:pt idx="8">
                  <c:v>-2.5254905722249532</c:v>
                </c:pt>
                <c:pt idx="9">
                  <c:v>-4.1683078961796127</c:v>
                </c:pt>
                <c:pt idx="10">
                  <c:v>-9.2093132479931228</c:v>
                </c:pt>
                <c:pt idx="11">
                  <c:v>-8.3486784205888398</c:v>
                </c:pt>
                <c:pt idx="12">
                  <c:v>-28.72372351703234</c:v>
                </c:pt>
                <c:pt idx="13">
                  <c:v>-18.347398508922197</c:v>
                </c:pt>
                <c:pt idx="14">
                  <c:v>-22.372620151145384</c:v>
                </c:pt>
                <c:pt idx="15">
                  <c:v>-6.4587388806103263</c:v>
                </c:pt>
                <c:pt idx="16">
                  <c:v>-0.75820912570634391</c:v>
                </c:pt>
                <c:pt idx="17">
                  <c:v>9.5070372481131926</c:v>
                </c:pt>
                <c:pt idx="18">
                  <c:v>-2.3975383101060288</c:v>
                </c:pt>
                <c:pt idx="19">
                  <c:v>-7.3371188591409009</c:v>
                </c:pt>
                <c:pt idx="20">
                  <c:v>-12.985392459086142</c:v>
                </c:pt>
                <c:pt idx="21">
                  <c:v>-10.815719178935979</c:v>
                </c:pt>
                <c:pt idx="22">
                  <c:v>-7.3479905040585436</c:v>
                </c:pt>
                <c:pt idx="23">
                  <c:v>-10.627528354234528</c:v>
                </c:pt>
                <c:pt idx="24">
                  <c:v>-2.9047225780232111</c:v>
                </c:pt>
                <c:pt idx="25">
                  <c:v>5.3751682571601123</c:v>
                </c:pt>
                <c:pt idx="26">
                  <c:v>9.9027097633097583E-2</c:v>
                </c:pt>
                <c:pt idx="27">
                  <c:v>-5.0415214900567662</c:v>
                </c:pt>
                <c:pt idx="28">
                  <c:v>-9.0722951426869258</c:v>
                </c:pt>
                <c:pt idx="29">
                  <c:v>-8.7791167970863171</c:v>
                </c:pt>
                <c:pt idx="30">
                  <c:v>-7.2127695602830499</c:v>
                </c:pt>
                <c:pt idx="31">
                  <c:v>-1.0536798527027713</c:v>
                </c:pt>
                <c:pt idx="32">
                  <c:v>5.8799682847165968</c:v>
                </c:pt>
                <c:pt idx="33">
                  <c:v>1.5746185226817033</c:v>
                </c:pt>
              </c:numCache>
            </c:numRef>
          </c:val>
          <c:smooth val="0"/>
          <c:extLst>
            <c:ext xmlns:c16="http://schemas.microsoft.com/office/drawing/2014/chart" uri="{C3380CC4-5D6E-409C-BE32-E72D297353CC}">
              <c16:uniqueId val="{000000DA-DE9E-4313-8B0B-2DE11C1133A8}"/>
            </c:ext>
          </c:extLst>
        </c:ser>
        <c:ser>
          <c:idx val="1"/>
          <c:order val="26"/>
          <c:tx>
            <c:strRef>
              <c:f>'Placebo Figure'!$AR$6</c:f>
              <c:strCache>
                <c:ptCount val="1"/>
                <c:pt idx="0">
                  <c:v>MT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C-DE9E-4313-8B0B-2DE11C1133A8}"/>
            </c:ext>
          </c:extLst>
        </c:ser>
        <c:ser>
          <c:idx val="2"/>
          <c:order val="27"/>
          <c:tx>
            <c:strRef>
              <c:f>'Placebo Figure'!$AS$6</c:f>
              <c:strCache>
                <c:ptCount val="1"/>
                <c:pt idx="0">
                  <c:v>NE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Figure'!$AS$7:$AS$40</c:f>
              <c:numCache>
                <c:formatCode>_(* #,##0.00_);_(* \(#,##0.00\);_(* "-"??_);_(@_)</c:formatCode>
                <c:ptCount val="34"/>
                <c:pt idx="0">
                  <c:v>25.967816327465698</c:v>
                </c:pt>
                <c:pt idx="1">
                  <c:v>22.248181267059408</c:v>
                </c:pt>
                <c:pt idx="2">
                  <c:v>25.458994059590623</c:v>
                </c:pt>
                <c:pt idx="3">
                  <c:v>10.947052032861393</c:v>
                </c:pt>
                <c:pt idx="4">
                  <c:v>-6.0176166698511224</c:v>
                </c:pt>
                <c:pt idx="5">
                  <c:v>-1.8377128299107426</c:v>
                </c:pt>
                <c:pt idx="6">
                  <c:v>-7.1207336986844894</c:v>
                </c:pt>
                <c:pt idx="7">
                  <c:v>6.1278760767891072</c:v>
                </c:pt>
                <c:pt idx="8">
                  <c:v>12.132917618146166</c:v>
                </c:pt>
                <c:pt idx="9">
                  <c:v>-2.8413016934791813</c:v>
                </c:pt>
                <c:pt idx="10">
                  <c:v>17.396158000337891</c:v>
                </c:pt>
                <c:pt idx="11">
                  <c:v>8.7436847024946474</c:v>
                </c:pt>
                <c:pt idx="12">
                  <c:v>5.5918376347108278</c:v>
                </c:pt>
                <c:pt idx="13">
                  <c:v>10.851831575564574</c:v>
                </c:pt>
                <c:pt idx="14">
                  <c:v>4.5645292630069889</c:v>
                </c:pt>
                <c:pt idx="15">
                  <c:v>-4.4823741518484894</c:v>
                </c:pt>
                <c:pt idx="16">
                  <c:v>-1.4670087011836586</c:v>
                </c:pt>
                <c:pt idx="17">
                  <c:v>-10.599666893540416</c:v>
                </c:pt>
                <c:pt idx="18">
                  <c:v>8.5885803855489939</c:v>
                </c:pt>
                <c:pt idx="19">
                  <c:v>2.4411872345808661</c:v>
                </c:pt>
                <c:pt idx="20">
                  <c:v>-2.3836153104639379</c:v>
                </c:pt>
                <c:pt idx="21">
                  <c:v>-0.99849353318859357</c:v>
                </c:pt>
                <c:pt idx="22">
                  <c:v>-1.9343947315064725</c:v>
                </c:pt>
                <c:pt idx="23">
                  <c:v>1.8399222199150245</c:v>
                </c:pt>
                <c:pt idx="24">
                  <c:v>0.42529364918664214</c:v>
                </c:pt>
                <c:pt idx="25">
                  <c:v>-0.89765154598353547</c:v>
                </c:pt>
                <c:pt idx="26">
                  <c:v>4.4008011172991246</c:v>
                </c:pt>
                <c:pt idx="27">
                  <c:v>-9.8344953585183248</c:v>
                </c:pt>
                <c:pt idx="28">
                  <c:v>4.1461303226242308</c:v>
                </c:pt>
                <c:pt idx="29">
                  <c:v>4.672015620599268</c:v>
                </c:pt>
                <c:pt idx="30">
                  <c:v>-10.44764940161258</c:v>
                </c:pt>
                <c:pt idx="31">
                  <c:v>-5.2436744226724841</c:v>
                </c:pt>
                <c:pt idx="32">
                  <c:v>-10.627242772898171</c:v>
                </c:pt>
                <c:pt idx="33">
                  <c:v>-7.8413495430140756</c:v>
                </c:pt>
              </c:numCache>
            </c:numRef>
          </c:val>
          <c:smooth val="0"/>
          <c:extLst>
            <c:ext xmlns:c16="http://schemas.microsoft.com/office/drawing/2014/chart" uri="{C3380CC4-5D6E-409C-BE32-E72D297353CC}">
              <c16:uniqueId val="{000000EB-DE9E-4313-8B0B-2DE11C1133A8}"/>
            </c:ext>
          </c:extLst>
        </c:ser>
        <c:ser>
          <c:idx val="28"/>
          <c:order val="28"/>
          <c:tx>
            <c:strRef>
              <c:f>'Placebo Figure'!$AT$6</c:f>
              <c:strCache>
                <c:ptCount val="1"/>
                <c:pt idx="0">
                  <c:v>NV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C-DE9E-4313-8B0B-2DE11C1133A8}"/>
            </c:ext>
          </c:extLst>
        </c:ser>
        <c:ser>
          <c:idx val="29"/>
          <c:order val="29"/>
          <c:tx>
            <c:strRef>
              <c:f>'Placebo Figure'!$AU$6</c:f>
              <c:strCache>
                <c:ptCount val="1"/>
                <c:pt idx="0">
                  <c:v>NH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D-DE9E-4313-8B0B-2DE11C1133A8}"/>
            </c:ext>
          </c:extLst>
        </c:ser>
        <c:ser>
          <c:idx val="30"/>
          <c:order val="30"/>
          <c:tx>
            <c:strRef>
              <c:f>'Placebo Figure'!$AV$6</c:f>
              <c:strCache>
                <c:ptCount val="1"/>
                <c:pt idx="0">
                  <c:v>NJ</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E-DE9E-4313-8B0B-2DE11C1133A8}"/>
            </c:ext>
          </c:extLst>
        </c:ser>
        <c:ser>
          <c:idx val="31"/>
          <c:order val="31"/>
          <c:tx>
            <c:strRef>
              <c:f>'Placebo Figure'!$AW$6</c:f>
              <c:strCache>
                <c:ptCount val="1"/>
                <c:pt idx="0">
                  <c:v>NM</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F-DE9E-4313-8B0B-2DE11C1133A8}"/>
            </c:ext>
          </c:extLst>
        </c:ser>
        <c:ser>
          <c:idx val="32"/>
          <c:order val="32"/>
          <c:tx>
            <c:strRef>
              <c:f>'Placebo Figure'!$AX$6</c:f>
              <c:strCache>
                <c:ptCount val="1"/>
                <c:pt idx="0">
                  <c:v>NY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0-DE9E-4313-8B0B-2DE11C1133A8}"/>
            </c:ext>
          </c:extLst>
        </c:ser>
        <c:ser>
          <c:idx val="33"/>
          <c:order val="33"/>
          <c:tx>
            <c:strRef>
              <c:f>'Placebo Figure'!$AY$6</c:f>
              <c:strCache>
                <c:ptCount val="1"/>
                <c:pt idx="0">
                  <c:v>NC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1-DE9E-4313-8B0B-2DE11C1133A8}"/>
            </c:ext>
          </c:extLst>
        </c:ser>
        <c:ser>
          <c:idx val="34"/>
          <c:order val="34"/>
          <c:tx>
            <c:strRef>
              <c:f>'Placebo Figure'!$AZ$6</c:f>
              <c:strCache>
                <c:ptCount val="1"/>
                <c:pt idx="0">
                  <c:v>ND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Figure'!$AZ$7:$AZ$40</c:f>
              <c:numCache>
                <c:formatCode>_(* #,##0.00_);_(* \(#,##0.00\);_(* "-"??_);_(@_)</c:formatCode>
                <c:ptCount val="34"/>
                <c:pt idx="0">
                  <c:v>-48.424106353195384</c:v>
                </c:pt>
                <c:pt idx="1">
                  <c:v>-17.20077489153482</c:v>
                </c:pt>
                <c:pt idx="2">
                  <c:v>18.646747776074335</c:v>
                </c:pt>
                <c:pt idx="3">
                  <c:v>20.702225810964592</c:v>
                </c:pt>
                <c:pt idx="4">
                  <c:v>26.189483833150007</c:v>
                </c:pt>
                <c:pt idx="5">
                  <c:v>7.0327510002243798</c:v>
                </c:pt>
                <c:pt idx="6">
                  <c:v>24.960740120150149</c:v>
                </c:pt>
                <c:pt idx="7">
                  <c:v>45.329528802540153</c:v>
                </c:pt>
                <c:pt idx="8">
                  <c:v>-8.3781351349898614</c:v>
                </c:pt>
                <c:pt idx="9">
                  <c:v>15.705409168731421</c:v>
                </c:pt>
                <c:pt idx="10">
                  <c:v>16.668089301674627</c:v>
                </c:pt>
                <c:pt idx="11">
                  <c:v>1.0325545645173406</c:v>
                </c:pt>
                <c:pt idx="12">
                  <c:v>8.2898704931722023</c:v>
                </c:pt>
                <c:pt idx="13">
                  <c:v>22.266729502007365</c:v>
                </c:pt>
                <c:pt idx="14">
                  <c:v>-9.2985992523608729</c:v>
                </c:pt>
                <c:pt idx="15">
                  <c:v>-2.6383836484455969</c:v>
                </c:pt>
                <c:pt idx="16">
                  <c:v>13.039340956311207</c:v>
                </c:pt>
                <c:pt idx="17">
                  <c:v>-1.573777808516752</c:v>
                </c:pt>
                <c:pt idx="18">
                  <c:v>10.80302354239393</c:v>
                </c:pt>
                <c:pt idx="19">
                  <c:v>2.137842784577515</c:v>
                </c:pt>
                <c:pt idx="20">
                  <c:v>12.220062671985943</c:v>
                </c:pt>
                <c:pt idx="21">
                  <c:v>0.7973328024490911</c:v>
                </c:pt>
                <c:pt idx="22">
                  <c:v>4.6011768972675782</c:v>
                </c:pt>
                <c:pt idx="23">
                  <c:v>-10.735615433077328</c:v>
                </c:pt>
                <c:pt idx="24">
                  <c:v>5.4839119911775924</c:v>
                </c:pt>
                <c:pt idx="25">
                  <c:v>-13.203334674471989</c:v>
                </c:pt>
                <c:pt idx="26">
                  <c:v>-21.240019123069942</c:v>
                </c:pt>
                <c:pt idx="27">
                  <c:v>-25.326429749839008</c:v>
                </c:pt>
                <c:pt idx="28">
                  <c:v>-26.040799639304169</c:v>
                </c:pt>
                <c:pt idx="29">
                  <c:v>-52.926352509530261</c:v>
                </c:pt>
                <c:pt idx="30">
                  <c:v>-58.922836615238339</c:v>
                </c:pt>
                <c:pt idx="31">
                  <c:v>-49.568920076126233</c:v>
                </c:pt>
                <c:pt idx="32">
                  <c:v>-29.772449124720879</c:v>
                </c:pt>
                <c:pt idx="33">
                  <c:v>-22.241520127863623</c:v>
                </c:pt>
              </c:numCache>
            </c:numRef>
          </c:val>
          <c:smooth val="0"/>
          <c:extLst>
            <c:ext xmlns:c16="http://schemas.microsoft.com/office/drawing/2014/chart" uri="{C3380CC4-5D6E-409C-BE32-E72D297353CC}">
              <c16:uniqueId val="{000000F2-DE9E-4313-8B0B-2DE11C1133A8}"/>
            </c:ext>
          </c:extLst>
        </c:ser>
        <c:ser>
          <c:idx val="35"/>
          <c:order val="35"/>
          <c:tx>
            <c:strRef>
              <c:f>'Placebo Figure'!$BA$6</c:f>
              <c:strCache>
                <c:ptCount val="1"/>
                <c:pt idx="0">
                  <c:v>OH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3-DE9E-4313-8B0B-2DE11C1133A8}"/>
            </c:ext>
          </c:extLst>
        </c:ser>
        <c:ser>
          <c:idx val="36"/>
          <c:order val="36"/>
          <c:tx>
            <c:strRef>
              <c:f>'Placebo Figure'!$BB$6</c:f>
              <c:strCache>
                <c:ptCount val="1"/>
                <c:pt idx="0">
                  <c:v>OK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4-DE9E-4313-8B0B-2DE11C1133A8}"/>
            </c:ext>
          </c:extLst>
        </c:ser>
        <c:ser>
          <c:idx val="37"/>
          <c:order val="37"/>
          <c:tx>
            <c:strRef>
              <c:f>'Placebo Figure'!$BC$6</c:f>
              <c:strCache>
                <c:ptCount val="1"/>
                <c:pt idx="0">
                  <c:v>OR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5-DE9E-4313-8B0B-2DE11C1133A8}"/>
            </c:ext>
          </c:extLst>
        </c:ser>
        <c:ser>
          <c:idx val="38"/>
          <c:order val="38"/>
          <c:tx>
            <c:strRef>
              <c:f>'Placebo Figure'!$BD$6</c:f>
              <c:strCache>
                <c:ptCount val="1"/>
                <c:pt idx="0">
                  <c:v>PA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6-DE9E-4313-8B0B-2DE11C1133A8}"/>
            </c:ext>
          </c:extLst>
        </c:ser>
        <c:ser>
          <c:idx val="39"/>
          <c:order val="39"/>
          <c:tx>
            <c:strRef>
              <c:f>'Placebo Figure'!$BE$6</c:f>
              <c:strCache>
                <c:ptCount val="1"/>
                <c:pt idx="0">
                  <c:v>RI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7-DE9E-4313-8B0B-2DE11C1133A8}"/>
            </c:ext>
          </c:extLst>
        </c:ser>
        <c:ser>
          <c:idx val="40"/>
          <c:order val="40"/>
          <c:tx>
            <c:strRef>
              <c:f>'Placebo Figure'!$BF$6</c:f>
              <c:strCache>
                <c:ptCount val="1"/>
                <c:pt idx="0">
                  <c:v>SC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Figure'!$BF$7:$BF$40</c:f>
              <c:numCache>
                <c:formatCode>_(* #,##0.00_);_(* \(#,##0.00\);_(* "-"??_);_(@_)</c:formatCode>
                <c:ptCount val="34"/>
                <c:pt idx="0">
                  <c:v>33.813183108577505</c:v>
                </c:pt>
                <c:pt idx="1">
                  <c:v>-6.2904964579502121</c:v>
                </c:pt>
                <c:pt idx="2">
                  <c:v>1.4133038739316817E-2</c:v>
                </c:pt>
                <c:pt idx="3">
                  <c:v>-33.499120036140084</c:v>
                </c:pt>
                <c:pt idx="4">
                  <c:v>-65.736065153032541</c:v>
                </c:pt>
                <c:pt idx="5">
                  <c:v>-62.016057199798524</c:v>
                </c:pt>
                <c:pt idx="6">
                  <c:v>-31.64177542203106</c:v>
                </c:pt>
                <c:pt idx="7">
                  <c:v>-20.473877157201059</c:v>
                </c:pt>
                <c:pt idx="8">
                  <c:v>-23.967913875821978</c:v>
                </c:pt>
                <c:pt idx="9">
                  <c:v>-11.219993211852852</c:v>
                </c:pt>
                <c:pt idx="10">
                  <c:v>13.570329429057892</c:v>
                </c:pt>
                <c:pt idx="11">
                  <c:v>14.797202311456203</c:v>
                </c:pt>
                <c:pt idx="12">
                  <c:v>30.066446925047785</c:v>
                </c:pt>
                <c:pt idx="13">
                  <c:v>14.141889550955966</c:v>
                </c:pt>
                <c:pt idx="14">
                  <c:v>-5.4773736337665468</c:v>
                </c:pt>
                <c:pt idx="15">
                  <c:v>-1.1300286359983147</c:v>
                </c:pt>
                <c:pt idx="16">
                  <c:v>-1.3786134331894573</c:v>
                </c:pt>
                <c:pt idx="17">
                  <c:v>-7.9649644249002449</c:v>
                </c:pt>
                <c:pt idx="18">
                  <c:v>-21.956278942525387</c:v>
                </c:pt>
                <c:pt idx="19">
                  <c:v>-55.513562983833253</c:v>
                </c:pt>
                <c:pt idx="20">
                  <c:v>-44.171792978886515</c:v>
                </c:pt>
                <c:pt idx="21">
                  <c:v>-32.374398870160803</c:v>
                </c:pt>
                <c:pt idx="22">
                  <c:v>-40.831073420122266</c:v>
                </c:pt>
                <c:pt idx="23">
                  <c:v>-51.549330237321556</c:v>
                </c:pt>
                <c:pt idx="24">
                  <c:v>-38.495007174788043</c:v>
                </c:pt>
                <c:pt idx="25">
                  <c:v>-53.621322877006605</c:v>
                </c:pt>
                <c:pt idx="26">
                  <c:v>-37.212306779110804</c:v>
                </c:pt>
                <c:pt idx="27">
                  <c:v>-29.571092454716563</c:v>
                </c:pt>
                <c:pt idx="28">
                  <c:v>-22.037658709450625</c:v>
                </c:pt>
                <c:pt idx="29">
                  <c:v>-12.375464393699076</c:v>
                </c:pt>
                <c:pt idx="30">
                  <c:v>-22.965219613979571</c:v>
                </c:pt>
                <c:pt idx="31">
                  <c:v>-12.958847946720198</c:v>
                </c:pt>
                <c:pt idx="32">
                  <c:v>-9.7960164566757157</c:v>
                </c:pt>
                <c:pt idx="33">
                  <c:v>-8.9458872025716119</c:v>
                </c:pt>
              </c:numCache>
            </c:numRef>
          </c:val>
          <c:smooth val="0"/>
          <c:extLst>
            <c:ext xmlns:c16="http://schemas.microsoft.com/office/drawing/2014/chart" uri="{C3380CC4-5D6E-409C-BE32-E72D297353CC}">
              <c16:uniqueId val="{000000F8-DE9E-4313-8B0B-2DE11C1133A8}"/>
            </c:ext>
          </c:extLst>
        </c:ser>
        <c:ser>
          <c:idx val="41"/>
          <c:order val="41"/>
          <c:tx>
            <c:strRef>
              <c:f>'Placebo Figure'!$BG$6</c:f>
              <c:strCache>
                <c:ptCount val="1"/>
                <c:pt idx="0">
                  <c:v>SD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Figure'!$BG$7:$BG$40</c:f>
              <c:numCache>
                <c:formatCode>_(* #,##0.00_);_(* \(#,##0.00\);_(* "-"??_);_(@_)</c:formatCode>
                <c:ptCount val="34"/>
                <c:pt idx="0">
                  <c:v>3.0505129871016834</c:v>
                </c:pt>
                <c:pt idx="1">
                  <c:v>-6.947464953555027</c:v>
                </c:pt>
                <c:pt idx="2">
                  <c:v>-3.3817093481047777</c:v>
                </c:pt>
                <c:pt idx="3">
                  <c:v>-3.7789261568832444</c:v>
                </c:pt>
                <c:pt idx="4">
                  <c:v>36.947189073543996</c:v>
                </c:pt>
                <c:pt idx="5">
                  <c:v>31.609310099156573</c:v>
                </c:pt>
                <c:pt idx="6">
                  <c:v>12.476257325033657</c:v>
                </c:pt>
                <c:pt idx="7">
                  <c:v>-25.362845917697996</c:v>
                </c:pt>
                <c:pt idx="8">
                  <c:v>0.14358968769556668</c:v>
                </c:pt>
                <c:pt idx="9">
                  <c:v>-5.9385301938164048</c:v>
                </c:pt>
                <c:pt idx="10">
                  <c:v>-23.121810954762623</c:v>
                </c:pt>
                <c:pt idx="11">
                  <c:v>10.588666555122472</c:v>
                </c:pt>
                <c:pt idx="12">
                  <c:v>-26.717212676885538</c:v>
                </c:pt>
                <c:pt idx="13">
                  <c:v>-19.013481505680829</c:v>
                </c:pt>
                <c:pt idx="14">
                  <c:v>-1.729086875457142</c:v>
                </c:pt>
                <c:pt idx="15">
                  <c:v>1.5308365846067318</c:v>
                </c:pt>
                <c:pt idx="16">
                  <c:v>-17.125341400969774</c:v>
                </c:pt>
                <c:pt idx="17">
                  <c:v>-10.392599506303668</c:v>
                </c:pt>
                <c:pt idx="18">
                  <c:v>-17.157835827674717</c:v>
                </c:pt>
                <c:pt idx="19">
                  <c:v>-21.197918613324873</c:v>
                </c:pt>
                <c:pt idx="20">
                  <c:v>-38.028250855859369</c:v>
                </c:pt>
                <c:pt idx="21">
                  <c:v>-36.789126170333475</c:v>
                </c:pt>
                <c:pt idx="22">
                  <c:v>-22.778871425543912</c:v>
                </c:pt>
                <c:pt idx="23">
                  <c:v>-19.469545804895461</c:v>
                </c:pt>
                <c:pt idx="24">
                  <c:v>-34.770808269968256</c:v>
                </c:pt>
                <c:pt idx="25">
                  <c:v>8.9135482994606718</c:v>
                </c:pt>
                <c:pt idx="26">
                  <c:v>6.3929983298294246</c:v>
                </c:pt>
                <c:pt idx="27">
                  <c:v>-8.9817631305777468</c:v>
                </c:pt>
                <c:pt idx="28">
                  <c:v>1.5225282368191984</c:v>
                </c:pt>
                <c:pt idx="29">
                  <c:v>13.632501577376388</c:v>
                </c:pt>
                <c:pt idx="30">
                  <c:v>3.370495505805593</c:v>
                </c:pt>
                <c:pt idx="31">
                  <c:v>2.6504965262574842</c:v>
                </c:pt>
                <c:pt idx="32">
                  <c:v>-16.456129742437042</c:v>
                </c:pt>
                <c:pt idx="33">
                  <c:v>-3.9056226341926958</c:v>
                </c:pt>
              </c:numCache>
            </c:numRef>
          </c:val>
          <c:smooth val="0"/>
          <c:extLst>
            <c:ext xmlns:c16="http://schemas.microsoft.com/office/drawing/2014/chart" uri="{C3380CC4-5D6E-409C-BE32-E72D297353CC}">
              <c16:uniqueId val="{000000F9-DE9E-4313-8B0B-2DE11C1133A8}"/>
            </c:ext>
          </c:extLst>
        </c:ser>
        <c:ser>
          <c:idx val="42"/>
          <c:order val="42"/>
          <c:tx>
            <c:strRef>
              <c:f>'Placebo Figure'!$BH$6</c:f>
              <c:strCache>
                <c:ptCount val="1"/>
                <c:pt idx="0">
                  <c:v>TN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Figure'!$BH$7:$BH$40</c:f>
              <c:numCache>
                <c:formatCode>_(* #,##0.00_);_(* \(#,##0.00\);_(* "-"??_);_(@_)</c:formatCode>
                <c:ptCount val="34"/>
                <c:pt idx="0">
                  <c:v>0.30572545028917375</c:v>
                </c:pt>
                <c:pt idx="1">
                  <c:v>-9.8476011771708727</c:v>
                </c:pt>
                <c:pt idx="2">
                  <c:v>-10.128518624696881</c:v>
                </c:pt>
                <c:pt idx="3">
                  <c:v>3.3208061722689308</c:v>
                </c:pt>
                <c:pt idx="4">
                  <c:v>-5.4355778047465719</c:v>
                </c:pt>
                <c:pt idx="5">
                  <c:v>-3.1612789825885557</c:v>
                </c:pt>
                <c:pt idx="6">
                  <c:v>-5.9717131080105901</c:v>
                </c:pt>
                <c:pt idx="7">
                  <c:v>2.4690757527423557</c:v>
                </c:pt>
                <c:pt idx="8">
                  <c:v>-2.4342089091078378</c:v>
                </c:pt>
                <c:pt idx="9">
                  <c:v>-4.0289742173627019</c:v>
                </c:pt>
                <c:pt idx="10">
                  <c:v>-18.473363525117747</c:v>
                </c:pt>
                <c:pt idx="11">
                  <c:v>-14.273183296609204</c:v>
                </c:pt>
                <c:pt idx="12">
                  <c:v>-4.93816105517908</c:v>
                </c:pt>
                <c:pt idx="13">
                  <c:v>-10.287618351867422</c:v>
                </c:pt>
                <c:pt idx="14">
                  <c:v>-0.53866739335717284</c:v>
                </c:pt>
                <c:pt idx="15">
                  <c:v>-3.6929402540408773</c:v>
                </c:pt>
                <c:pt idx="16">
                  <c:v>-6.3902984948072117</c:v>
                </c:pt>
                <c:pt idx="17">
                  <c:v>-12.406861060298979</c:v>
                </c:pt>
                <c:pt idx="18">
                  <c:v>-3.6274659578339197</c:v>
                </c:pt>
                <c:pt idx="19">
                  <c:v>-15.436402463819832</c:v>
                </c:pt>
                <c:pt idx="20">
                  <c:v>6.7828300416294951</c:v>
                </c:pt>
                <c:pt idx="21">
                  <c:v>0.66468282966525294</c:v>
                </c:pt>
                <c:pt idx="22">
                  <c:v>-11.822879059764091</c:v>
                </c:pt>
                <c:pt idx="23">
                  <c:v>3.3955659546336392</c:v>
                </c:pt>
                <c:pt idx="24">
                  <c:v>-8.4053826867602766</c:v>
                </c:pt>
                <c:pt idx="25">
                  <c:v>-5.5699401855235919</c:v>
                </c:pt>
                <c:pt idx="26">
                  <c:v>0.83355234892223962</c:v>
                </c:pt>
                <c:pt idx="27">
                  <c:v>-2.3854604478401598</c:v>
                </c:pt>
                <c:pt idx="28">
                  <c:v>-3.3495200568722794</c:v>
                </c:pt>
                <c:pt idx="29">
                  <c:v>8.0814734246814623</c:v>
                </c:pt>
                <c:pt idx="30">
                  <c:v>-0.81721589140215656</c:v>
                </c:pt>
                <c:pt idx="31">
                  <c:v>2.4499374831066234</c:v>
                </c:pt>
                <c:pt idx="32">
                  <c:v>3.6891549370920984</c:v>
                </c:pt>
                <c:pt idx="33">
                  <c:v>7.5456309787114151</c:v>
                </c:pt>
              </c:numCache>
            </c:numRef>
          </c:val>
          <c:smooth val="0"/>
          <c:extLst>
            <c:ext xmlns:c16="http://schemas.microsoft.com/office/drawing/2014/chart" uri="{C3380CC4-5D6E-409C-BE32-E72D297353CC}">
              <c16:uniqueId val="{000000FA-DE9E-4313-8B0B-2DE11C1133A8}"/>
            </c:ext>
          </c:extLst>
        </c:ser>
        <c:ser>
          <c:idx val="43"/>
          <c:order val="43"/>
          <c:tx>
            <c:strRef>
              <c:f>'Placebo Figure'!$BI$6</c:f>
              <c:strCache>
                <c:ptCount val="1"/>
                <c:pt idx="0">
                  <c:v>TX</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Figure'!$BI$7:$BI$40</c:f>
              <c:numCache>
                <c:formatCode>_(* #,##0.00_);_(* \(#,##0.00\);_(* "-"??_);_(@_)</c:formatCode>
                <c:ptCount val="34"/>
                <c:pt idx="0">
                  <c:v>-47.201006964314729</c:v>
                </c:pt>
                <c:pt idx="1">
                  <c:v>-13.796277926303446</c:v>
                </c:pt>
                <c:pt idx="2">
                  <c:v>-16.861631593201309</c:v>
                </c:pt>
                <c:pt idx="3">
                  <c:v>-3.2371635825256817</c:v>
                </c:pt>
                <c:pt idx="4">
                  <c:v>30.349710868904367</c:v>
                </c:pt>
                <c:pt idx="5">
                  <c:v>33.82968861842528</c:v>
                </c:pt>
                <c:pt idx="6">
                  <c:v>17.616792320040986</c:v>
                </c:pt>
                <c:pt idx="7">
                  <c:v>9.58150667429436</c:v>
                </c:pt>
                <c:pt idx="8">
                  <c:v>8.7398784671677276</c:v>
                </c:pt>
                <c:pt idx="9">
                  <c:v>9.0076500782743096</c:v>
                </c:pt>
                <c:pt idx="10">
                  <c:v>-3.2237851428362774</c:v>
                </c:pt>
                <c:pt idx="11">
                  <c:v>-4.7713424464745913</c:v>
                </c:pt>
                <c:pt idx="12">
                  <c:v>-16.580990632064641</c:v>
                </c:pt>
                <c:pt idx="13">
                  <c:v>-5.4510014706465881</c:v>
                </c:pt>
                <c:pt idx="14">
                  <c:v>-6.5697850004653446</c:v>
                </c:pt>
                <c:pt idx="15">
                  <c:v>-2.4971852781163761</c:v>
                </c:pt>
                <c:pt idx="16">
                  <c:v>-4.3430277401057538</c:v>
                </c:pt>
                <c:pt idx="17">
                  <c:v>1.9289748252049321</c:v>
                </c:pt>
                <c:pt idx="18">
                  <c:v>1.5603435485900263</c:v>
                </c:pt>
                <c:pt idx="19">
                  <c:v>14.44147801521467</c:v>
                </c:pt>
                <c:pt idx="20">
                  <c:v>1.5706056046838057</c:v>
                </c:pt>
                <c:pt idx="21">
                  <c:v>2.6513675948081072</c:v>
                </c:pt>
                <c:pt idx="22">
                  <c:v>16.201811376959085</c:v>
                </c:pt>
                <c:pt idx="23">
                  <c:v>15.922758393571712</c:v>
                </c:pt>
                <c:pt idx="24">
                  <c:v>15.296456695068628</c:v>
                </c:pt>
                <c:pt idx="25">
                  <c:v>19.227429220336489</c:v>
                </c:pt>
                <c:pt idx="26">
                  <c:v>7.6518272180692293</c:v>
                </c:pt>
                <c:pt idx="27">
                  <c:v>3.032075937881018</c:v>
                </c:pt>
                <c:pt idx="28">
                  <c:v>-2.2696031010127626</c:v>
                </c:pt>
                <c:pt idx="29">
                  <c:v>-11.046443432860542</c:v>
                </c:pt>
                <c:pt idx="30">
                  <c:v>-2.3101042643247638</c:v>
                </c:pt>
                <c:pt idx="31">
                  <c:v>-10.216092960035894</c:v>
                </c:pt>
                <c:pt idx="32">
                  <c:v>-13.690243577002548</c:v>
                </c:pt>
                <c:pt idx="33">
                  <c:v>-8.3592212831717916</c:v>
                </c:pt>
              </c:numCache>
            </c:numRef>
          </c:val>
          <c:smooth val="0"/>
          <c:extLst>
            <c:ext xmlns:c16="http://schemas.microsoft.com/office/drawing/2014/chart" uri="{C3380CC4-5D6E-409C-BE32-E72D297353CC}">
              <c16:uniqueId val="{000000FB-DE9E-4313-8B0B-2DE11C1133A8}"/>
            </c:ext>
          </c:extLst>
        </c:ser>
        <c:ser>
          <c:idx val="44"/>
          <c:order val="44"/>
          <c:tx>
            <c:strRef>
              <c:f>'Placebo Figure'!$BJ$6</c:f>
              <c:strCache>
                <c:ptCount val="1"/>
                <c:pt idx="0">
                  <c:v>UT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C-DE9E-4313-8B0B-2DE11C1133A8}"/>
            </c:ext>
          </c:extLst>
        </c:ser>
        <c:ser>
          <c:idx val="45"/>
          <c:order val="45"/>
          <c:tx>
            <c:strRef>
              <c:f>'Placebo Figure'!$BK$6</c:f>
              <c:strCache>
                <c:ptCount val="1"/>
                <c:pt idx="0">
                  <c:v>VT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D-DE9E-4313-8B0B-2DE11C1133A8}"/>
            </c:ext>
          </c:extLst>
        </c:ser>
        <c:ser>
          <c:idx val="46"/>
          <c:order val="46"/>
          <c:tx>
            <c:strRef>
              <c:f>'Placebo Figure'!$BL$6</c:f>
              <c:strCache>
                <c:ptCount val="1"/>
                <c:pt idx="0">
                  <c:v>VA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E-DE9E-4313-8B0B-2DE11C1133A8}"/>
            </c:ext>
          </c:extLst>
        </c:ser>
        <c:ser>
          <c:idx val="47"/>
          <c:order val="47"/>
          <c:tx>
            <c:strRef>
              <c:f>'Placebo Figure'!$BM$6</c:f>
              <c:strCache>
                <c:ptCount val="1"/>
                <c:pt idx="0">
                  <c:v>WA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F-DE9E-4313-8B0B-2DE11C1133A8}"/>
            </c:ext>
          </c:extLst>
        </c:ser>
        <c:ser>
          <c:idx val="48"/>
          <c:order val="48"/>
          <c:tx>
            <c:strRef>
              <c:f>'Placebo Figure'!$BN$6</c:f>
              <c:strCache>
                <c:ptCount val="1"/>
                <c:pt idx="0">
                  <c:v>WV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0-DE9E-4313-8B0B-2DE11C1133A8}"/>
            </c:ext>
          </c:extLst>
        </c:ser>
        <c:ser>
          <c:idx val="49"/>
          <c:order val="49"/>
          <c:tx>
            <c:strRef>
              <c:f>'Placebo Figure'!$BO$6</c:f>
              <c:strCache>
                <c:ptCount val="1"/>
                <c:pt idx="0">
                  <c:v>WI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Figure'!$BO$7:$BO$40</c:f>
              <c:numCache>
                <c:formatCode>_(* #,##0.00_);_(* \(#,##0.00\);_(* "-"??_);_(@_)</c:formatCode>
                <c:ptCount val="34"/>
                <c:pt idx="0">
                  <c:v>-10.350439879402984</c:v>
                </c:pt>
                <c:pt idx="1">
                  <c:v>-0.65626988998701563</c:v>
                </c:pt>
                <c:pt idx="2">
                  <c:v>-16.12398773431778</c:v>
                </c:pt>
                <c:pt idx="3">
                  <c:v>-1.8700279724725988</c:v>
                </c:pt>
                <c:pt idx="4">
                  <c:v>7.3569835876696743</c:v>
                </c:pt>
                <c:pt idx="5">
                  <c:v>0.55107938123910571</c:v>
                </c:pt>
                <c:pt idx="6">
                  <c:v>-5.6443373068759684</c:v>
                </c:pt>
                <c:pt idx="7">
                  <c:v>3.8147586565173697</c:v>
                </c:pt>
                <c:pt idx="8">
                  <c:v>7.0090213739604224</c:v>
                </c:pt>
                <c:pt idx="9">
                  <c:v>5.5525824791402556</c:v>
                </c:pt>
                <c:pt idx="10">
                  <c:v>8.763287951296661</c:v>
                </c:pt>
                <c:pt idx="11">
                  <c:v>-2.0236766431480646</c:v>
                </c:pt>
                <c:pt idx="12">
                  <c:v>0.60898315723534324</c:v>
                </c:pt>
                <c:pt idx="13">
                  <c:v>-4.0070663089863956</c:v>
                </c:pt>
                <c:pt idx="14">
                  <c:v>-4.0200525290856604</c:v>
                </c:pt>
                <c:pt idx="15">
                  <c:v>-0.68631067051683203</c:v>
                </c:pt>
                <c:pt idx="16">
                  <c:v>6.3687716647109482</c:v>
                </c:pt>
                <c:pt idx="17">
                  <c:v>-2.9538327908085193</c:v>
                </c:pt>
                <c:pt idx="18">
                  <c:v>-5.1023598643951118</c:v>
                </c:pt>
                <c:pt idx="19">
                  <c:v>-16.332365703419782</c:v>
                </c:pt>
                <c:pt idx="20">
                  <c:v>-17.14898826321587</c:v>
                </c:pt>
                <c:pt idx="21">
                  <c:v>-15.983685443643481</c:v>
                </c:pt>
                <c:pt idx="22">
                  <c:v>-8.6649715740350075</c:v>
                </c:pt>
                <c:pt idx="23">
                  <c:v>-15.36178206151817</c:v>
                </c:pt>
                <c:pt idx="24">
                  <c:v>-13.191271136747673</c:v>
                </c:pt>
                <c:pt idx="25">
                  <c:v>-14.445170563703869</c:v>
                </c:pt>
                <c:pt idx="26">
                  <c:v>2.6457466901774751</c:v>
                </c:pt>
                <c:pt idx="27">
                  <c:v>-0.21141377715139242</c:v>
                </c:pt>
                <c:pt idx="28">
                  <c:v>-3.6497783639788395</c:v>
                </c:pt>
                <c:pt idx="29">
                  <c:v>-3.4433294331392972</c:v>
                </c:pt>
                <c:pt idx="30">
                  <c:v>-2.4087064502964495</c:v>
                </c:pt>
                <c:pt idx="31">
                  <c:v>2.2276235540630296</c:v>
                </c:pt>
                <c:pt idx="32">
                  <c:v>5.2348818826430943</c:v>
                </c:pt>
                <c:pt idx="33">
                  <c:v>2.7744542876462219</c:v>
                </c:pt>
              </c:numCache>
            </c:numRef>
          </c:val>
          <c:smooth val="0"/>
          <c:extLst>
            <c:ext xmlns:c16="http://schemas.microsoft.com/office/drawing/2014/chart" uri="{C3380CC4-5D6E-409C-BE32-E72D297353CC}">
              <c16:uniqueId val="{00000101-DE9E-4313-8B0B-2DE11C1133A8}"/>
            </c:ext>
          </c:extLst>
        </c:ser>
        <c:ser>
          <c:idx val="50"/>
          <c:order val="50"/>
          <c:tx>
            <c:strRef>
              <c:f>'Placebo Figure'!$BP$6</c:f>
              <c:strCache>
                <c:ptCount val="1"/>
                <c:pt idx="0">
                  <c:v>WY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2-DE9E-4313-8B0B-2DE11C1133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Figure'!$S$6</c:f>
              <c:strCache>
                <c:ptCount val="1"/>
                <c:pt idx="0">
                  <c:v>AL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E-DE9E-4313-8B0B-2DE11C1133A8}"/>
            </c:ext>
          </c:extLst>
        </c:ser>
        <c:ser>
          <c:idx val="16"/>
          <c:order val="1"/>
          <c:tx>
            <c:strRef>
              <c:f>'Placebo Figure'!$T$6</c:f>
              <c:strCache>
                <c:ptCount val="1"/>
                <c:pt idx="0">
                  <c:v>AK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F-DE9E-4313-8B0B-2DE11C1133A8}"/>
            </c:ext>
          </c:extLst>
        </c:ser>
        <c:ser>
          <c:idx val="17"/>
          <c:order val="2"/>
          <c:tx>
            <c:strRef>
              <c:f>'Placebo Figure'!$U$6</c:f>
              <c:strCache>
                <c:ptCount val="1"/>
                <c:pt idx="0">
                  <c:v>AZ</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Figure'!$U$7:$U$40</c:f>
              <c:numCache>
                <c:formatCode>_(* #,##0.00_);_(* \(#,##0.00\);_(* "-"??_);_(@_)</c:formatCode>
                <c:ptCount val="34"/>
                <c:pt idx="0">
                  <c:v>19.518200133461505</c:v>
                </c:pt>
                <c:pt idx="1">
                  <c:v>23.333384888246655</c:v>
                </c:pt>
                <c:pt idx="2">
                  <c:v>5.0220628509123344</c:v>
                </c:pt>
                <c:pt idx="3">
                  <c:v>-13.741175280301832</c:v>
                </c:pt>
                <c:pt idx="4">
                  <c:v>-36.858236853731796</c:v>
                </c:pt>
                <c:pt idx="5">
                  <c:v>-30.398903618333861</c:v>
                </c:pt>
                <c:pt idx="6">
                  <c:v>-15.546132999588735</c:v>
                </c:pt>
                <c:pt idx="7">
                  <c:v>-0.66270996512685088</c:v>
                </c:pt>
                <c:pt idx="8">
                  <c:v>-6.7135497374692932</c:v>
                </c:pt>
                <c:pt idx="9">
                  <c:v>-7.9043402365641668</c:v>
                </c:pt>
                <c:pt idx="10">
                  <c:v>12.510063243098557</c:v>
                </c:pt>
                <c:pt idx="11">
                  <c:v>1.2446583923519938</c:v>
                </c:pt>
                <c:pt idx="12">
                  <c:v>7.7200638770591468</c:v>
                </c:pt>
                <c:pt idx="13">
                  <c:v>-8.7224661911022849</c:v>
                </c:pt>
                <c:pt idx="14">
                  <c:v>-5.0046878641296644</c:v>
                </c:pt>
                <c:pt idx="15">
                  <c:v>-7.6213309512240812</c:v>
                </c:pt>
                <c:pt idx="16">
                  <c:v>6.0268480410741176</c:v>
                </c:pt>
                <c:pt idx="17">
                  <c:v>12.564732969622128</c:v>
                </c:pt>
                <c:pt idx="18">
                  <c:v>3.0079588668741053</c:v>
                </c:pt>
                <c:pt idx="19">
                  <c:v>11.497820196382236</c:v>
                </c:pt>
                <c:pt idx="20">
                  <c:v>7.2009465839073528</c:v>
                </c:pt>
                <c:pt idx="21">
                  <c:v>13.663676327269059</c:v>
                </c:pt>
                <c:pt idx="22">
                  <c:v>17.889951777760871</c:v>
                </c:pt>
                <c:pt idx="23">
                  <c:v>-0.96299572760472074</c:v>
                </c:pt>
                <c:pt idx="24">
                  <c:v>12.841875104641076</c:v>
                </c:pt>
                <c:pt idx="25">
                  <c:v>4.478694791032467</c:v>
                </c:pt>
                <c:pt idx="26">
                  <c:v>9.7591018857201561</c:v>
                </c:pt>
                <c:pt idx="27">
                  <c:v>20.85541382257361</c:v>
                </c:pt>
                <c:pt idx="28">
                  <c:v>18.952001482830383</c:v>
                </c:pt>
                <c:pt idx="29">
                  <c:v>7.6513142630574293</c:v>
                </c:pt>
                <c:pt idx="30">
                  <c:v>15.196923413896002</c:v>
                </c:pt>
                <c:pt idx="31">
                  <c:v>12.780719771399163</c:v>
                </c:pt>
                <c:pt idx="32">
                  <c:v>21.250265490380116</c:v>
                </c:pt>
                <c:pt idx="33">
                  <c:v>3.9481205931224395</c:v>
                </c:pt>
              </c:numCache>
            </c:numRef>
          </c:val>
          <c:smooth val="0"/>
          <c:extLst>
            <c:ext xmlns:c16="http://schemas.microsoft.com/office/drawing/2014/chart" uri="{C3380CC4-5D6E-409C-BE32-E72D297353CC}">
              <c16:uniqueId val="{000000E0-DE9E-4313-8B0B-2DE11C1133A8}"/>
            </c:ext>
          </c:extLst>
        </c:ser>
        <c:ser>
          <c:idx val="18"/>
          <c:order val="3"/>
          <c:tx>
            <c:strRef>
              <c:f>'Placebo Figure'!$V$6</c:f>
              <c:strCache>
                <c:ptCount val="1"/>
                <c:pt idx="0">
                  <c:v>AR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Figure'!$V$7:$V$40</c:f>
              <c:numCache>
                <c:formatCode>_(* #,##0.00_);_(* \(#,##0.00\);_(* "-"??_);_(@_)</c:formatCode>
                <c:ptCount val="34"/>
                <c:pt idx="0">
                  <c:v>-5.0539433686935809</c:v>
                </c:pt>
                <c:pt idx="1">
                  <c:v>2.9496304705389775</c:v>
                </c:pt>
                <c:pt idx="2">
                  <c:v>0.24498203288203513</c:v>
                </c:pt>
                <c:pt idx="3">
                  <c:v>-4.4799189709010534</c:v>
                </c:pt>
                <c:pt idx="4">
                  <c:v>-15.779905879753642</c:v>
                </c:pt>
                <c:pt idx="5">
                  <c:v>-20.990672055631876</c:v>
                </c:pt>
                <c:pt idx="6">
                  <c:v>-35.087115975329652</c:v>
                </c:pt>
                <c:pt idx="7">
                  <c:v>-62.897590396460146</c:v>
                </c:pt>
                <c:pt idx="8">
                  <c:v>-15.300771337933838</c:v>
                </c:pt>
                <c:pt idx="9">
                  <c:v>-30.433036954491399</c:v>
                </c:pt>
                <c:pt idx="10">
                  <c:v>-2.6352975055488059</c:v>
                </c:pt>
                <c:pt idx="11">
                  <c:v>3.6477604226092808</c:v>
                </c:pt>
                <c:pt idx="12">
                  <c:v>1.5235031014526612</c:v>
                </c:pt>
                <c:pt idx="13">
                  <c:v>13.132527783454861</c:v>
                </c:pt>
                <c:pt idx="14">
                  <c:v>3.0810588214080781</c:v>
                </c:pt>
                <c:pt idx="15">
                  <c:v>10.494725756871048</c:v>
                </c:pt>
                <c:pt idx="16">
                  <c:v>11.207915122213308</c:v>
                </c:pt>
                <c:pt idx="17">
                  <c:v>8.6888721853028983</c:v>
                </c:pt>
                <c:pt idx="18">
                  <c:v>14.904018826200627</c:v>
                </c:pt>
                <c:pt idx="19">
                  <c:v>33.700453059282154</c:v>
                </c:pt>
                <c:pt idx="20">
                  <c:v>-6.9658326538046822</c:v>
                </c:pt>
                <c:pt idx="21">
                  <c:v>-5.7256288528151345</c:v>
                </c:pt>
                <c:pt idx="22">
                  <c:v>-9.5350214905920438</c:v>
                </c:pt>
                <c:pt idx="23">
                  <c:v>1.0046388752016355</c:v>
                </c:pt>
                <c:pt idx="24">
                  <c:v>0.36929287716702675</c:v>
                </c:pt>
                <c:pt idx="25">
                  <c:v>-1.6197257082239958</c:v>
                </c:pt>
                <c:pt idx="26">
                  <c:v>-4.1227135625376832</c:v>
                </c:pt>
                <c:pt idx="27">
                  <c:v>-9.9817707450711168</c:v>
                </c:pt>
                <c:pt idx="28">
                  <c:v>-17.130354535765946</c:v>
                </c:pt>
                <c:pt idx="29">
                  <c:v>-22.687747332383879</c:v>
                </c:pt>
                <c:pt idx="30">
                  <c:v>-3.4425027024553856</c:v>
                </c:pt>
                <c:pt idx="31">
                  <c:v>0.95542077360732947</c:v>
                </c:pt>
                <c:pt idx="32">
                  <c:v>-10.806324098666664</c:v>
                </c:pt>
                <c:pt idx="33">
                  <c:v>-4.5096248868503608</c:v>
                </c:pt>
              </c:numCache>
            </c:numRef>
          </c:val>
          <c:smooth val="0"/>
          <c:extLst>
            <c:ext xmlns:c16="http://schemas.microsoft.com/office/drawing/2014/chart" uri="{C3380CC4-5D6E-409C-BE32-E72D297353CC}">
              <c16:uniqueId val="{000000E1-DE9E-4313-8B0B-2DE11C1133A8}"/>
            </c:ext>
          </c:extLst>
        </c:ser>
        <c:ser>
          <c:idx val="19"/>
          <c:order val="4"/>
          <c:tx>
            <c:strRef>
              <c:f>'Placebo Figure'!$W$6</c:f>
              <c:strCache>
                <c:ptCount val="1"/>
                <c:pt idx="0">
                  <c:v>CA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2-DE9E-4313-8B0B-2DE11C1133A8}"/>
            </c:ext>
          </c:extLst>
        </c:ser>
        <c:ser>
          <c:idx val="20"/>
          <c:order val="5"/>
          <c:tx>
            <c:strRef>
              <c:f>'Placebo Figure'!$X$6</c:f>
              <c:strCache>
                <c:ptCount val="1"/>
                <c:pt idx="0">
                  <c:v>CO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Figure'!$X$7:$X$40</c:f>
              <c:numCache>
                <c:formatCode>_(* #,##0.00_);_(* \(#,##0.00\);_(* "-"??_);_(@_)</c:formatCode>
                <c:ptCount val="34"/>
                <c:pt idx="0">
                  <c:v>-23.419313947670162</c:v>
                </c:pt>
                <c:pt idx="1">
                  <c:v>-11.101536983915139</c:v>
                </c:pt>
                <c:pt idx="2">
                  <c:v>-7.7570748544530943</c:v>
                </c:pt>
                <c:pt idx="3">
                  <c:v>1.5446207726199646</c:v>
                </c:pt>
                <c:pt idx="4">
                  <c:v>1.7402893490725546</c:v>
                </c:pt>
                <c:pt idx="5">
                  <c:v>24.455384846078232</c:v>
                </c:pt>
                <c:pt idx="6">
                  <c:v>22.093143343226984</c:v>
                </c:pt>
                <c:pt idx="7">
                  <c:v>2.7512448923516786</c:v>
                </c:pt>
                <c:pt idx="8">
                  <c:v>9.1891979536740109</c:v>
                </c:pt>
                <c:pt idx="9">
                  <c:v>-13.059257071290631</c:v>
                </c:pt>
                <c:pt idx="10">
                  <c:v>1.5751968476251932</c:v>
                </c:pt>
                <c:pt idx="11">
                  <c:v>0.53730877880298067</c:v>
                </c:pt>
                <c:pt idx="12">
                  <c:v>-3.9921692405187059</c:v>
                </c:pt>
                <c:pt idx="13">
                  <c:v>-7.6920114224776626</c:v>
                </c:pt>
                <c:pt idx="14">
                  <c:v>-8.0714835348771885</c:v>
                </c:pt>
                <c:pt idx="15">
                  <c:v>7.849346729926765</c:v>
                </c:pt>
                <c:pt idx="16">
                  <c:v>1.9061910734308185</c:v>
                </c:pt>
                <c:pt idx="17">
                  <c:v>4.8847650759853423</c:v>
                </c:pt>
                <c:pt idx="18">
                  <c:v>10.339686014049221</c:v>
                </c:pt>
                <c:pt idx="19">
                  <c:v>-4.5637607399839908</c:v>
                </c:pt>
                <c:pt idx="20">
                  <c:v>-12.705065273621585</c:v>
                </c:pt>
                <c:pt idx="21">
                  <c:v>1.1945227242904366</c:v>
                </c:pt>
                <c:pt idx="22">
                  <c:v>6.3249835875467397</c:v>
                </c:pt>
                <c:pt idx="23">
                  <c:v>-4.0617469494463876</c:v>
                </c:pt>
                <c:pt idx="24">
                  <c:v>9.0907205958501436</c:v>
                </c:pt>
                <c:pt idx="25">
                  <c:v>4.6020099944144022</c:v>
                </c:pt>
                <c:pt idx="26">
                  <c:v>4.9708746701071505</c:v>
                </c:pt>
                <c:pt idx="27">
                  <c:v>0.64852088144107256</c:v>
                </c:pt>
                <c:pt idx="28">
                  <c:v>12.157866876805201</c:v>
                </c:pt>
                <c:pt idx="29">
                  <c:v>-4.0500908653484657</c:v>
                </c:pt>
                <c:pt idx="30">
                  <c:v>5.1393044486758299</c:v>
                </c:pt>
                <c:pt idx="31">
                  <c:v>6.0877632677147631</c:v>
                </c:pt>
                <c:pt idx="32">
                  <c:v>3.2786465453682467</c:v>
                </c:pt>
                <c:pt idx="33">
                  <c:v>4.9273112381342798</c:v>
                </c:pt>
              </c:numCache>
            </c:numRef>
          </c:val>
          <c:smooth val="0"/>
          <c:extLst>
            <c:ext xmlns:c16="http://schemas.microsoft.com/office/drawing/2014/chart" uri="{C3380CC4-5D6E-409C-BE32-E72D297353CC}">
              <c16:uniqueId val="{000000E3-DE9E-4313-8B0B-2DE11C1133A8}"/>
            </c:ext>
          </c:extLst>
        </c:ser>
        <c:ser>
          <c:idx val="21"/>
          <c:order val="6"/>
          <c:tx>
            <c:strRef>
              <c:f>'Placebo Figure'!$Y$6</c:f>
              <c:strCache>
                <c:ptCount val="1"/>
                <c:pt idx="0">
                  <c:v>CT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4-DE9E-4313-8B0B-2DE11C1133A8}"/>
            </c:ext>
          </c:extLst>
        </c:ser>
        <c:ser>
          <c:idx val="22"/>
          <c:order val="7"/>
          <c:tx>
            <c:strRef>
              <c:f>'Placebo Figure'!$Z$6</c:f>
              <c:strCache>
                <c:ptCount val="1"/>
                <c:pt idx="0">
                  <c:v>DE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5-DE9E-4313-8B0B-2DE11C1133A8}"/>
            </c:ext>
          </c:extLst>
        </c:ser>
        <c:ser>
          <c:idx val="23"/>
          <c:order val="8"/>
          <c:tx>
            <c:strRef>
              <c:f>'Placebo Figure'!$AA$6</c:f>
              <c:strCache>
                <c:ptCount val="1"/>
                <c:pt idx="0">
                  <c:v>DC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6-DE9E-4313-8B0B-2DE11C1133A8}"/>
            </c:ext>
          </c:extLst>
        </c:ser>
        <c:ser>
          <c:idx val="24"/>
          <c:order val="9"/>
          <c:tx>
            <c:strRef>
              <c:f>'Placebo Figure'!$AB$6</c:f>
              <c:strCache>
                <c:ptCount val="1"/>
                <c:pt idx="0">
                  <c:v>FL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7-DE9E-4313-8B0B-2DE11C1133A8}"/>
            </c:ext>
          </c:extLst>
        </c:ser>
        <c:ser>
          <c:idx val="25"/>
          <c:order val="10"/>
          <c:tx>
            <c:strRef>
              <c:f>'Placebo Figure'!$AC$6</c:f>
              <c:strCache>
                <c:ptCount val="1"/>
                <c:pt idx="0">
                  <c:v>GA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Figure'!$AC$7:$AC$40</c:f>
              <c:numCache>
                <c:formatCode>_(* #,##0.00_);_(* \(#,##0.00\);_(* "-"??_);_(@_)</c:formatCode>
                <c:ptCount val="34"/>
                <c:pt idx="0">
                  <c:v>5.1006290959776379</c:v>
                </c:pt>
                <c:pt idx="1">
                  <c:v>0.96295434559579007</c:v>
                </c:pt>
                <c:pt idx="2">
                  <c:v>-0.68669857000713819</c:v>
                </c:pt>
                <c:pt idx="3">
                  <c:v>-0.53508654218603624</c:v>
                </c:pt>
                <c:pt idx="4">
                  <c:v>-15.246907423716038</c:v>
                </c:pt>
                <c:pt idx="5">
                  <c:v>-21.75759436795488</c:v>
                </c:pt>
                <c:pt idx="6">
                  <c:v>-14.008645848662127</c:v>
                </c:pt>
                <c:pt idx="7">
                  <c:v>-25.216704671038315</c:v>
                </c:pt>
                <c:pt idx="8">
                  <c:v>-6.2123463067109697</c:v>
                </c:pt>
                <c:pt idx="9">
                  <c:v>2.4463518002448836</c:v>
                </c:pt>
                <c:pt idx="10">
                  <c:v>4.7621892917959485</c:v>
                </c:pt>
                <c:pt idx="11">
                  <c:v>-2.5929016373993363</c:v>
                </c:pt>
                <c:pt idx="12">
                  <c:v>4.9957939154410269</c:v>
                </c:pt>
                <c:pt idx="13">
                  <c:v>10.716014003264718</c:v>
                </c:pt>
                <c:pt idx="14">
                  <c:v>5.5321074796665926</c:v>
                </c:pt>
                <c:pt idx="15">
                  <c:v>-0.26460412527740118</c:v>
                </c:pt>
                <c:pt idx="16">
                  <c:v>12.855310160375666</c:v>
                </c:pt>
                <c:pt idx="17">
                  <c:v>13.608105291496031</c:v>
                </c:pt>
                <c:pt idx="18">
                  <c:v>1.462531031393155</c:v>
                </c:pt>
                <c:pt idx="19">
                  <c:v>13.510742974176537</c:v>
                </c:pt>
                <c:pt idx="20">
                  <c:v>19.479681213852018</c:v>
                </c:pt>
                <c:pt idx="21">
                  <c:v>11.799565072578844</c:v>
                </c:pt>
                <c:pt idx="22">
                  <c:v>-1.7658566093814443</c:v>
                </c:pt>
                <c:pt idx="23">
                  <c:v>-2.162367309210822</c:v>
                </c:pt>
                <c:pt idx="24">
                  <c:v>-0.51578564352894318</c:v>
                </c:pt>
                <c:pt idx="25">
                  <c:v>-3.8531429709109943</c:v>
                </c:pt>
                <c:pt idx="26">
                  <c:v>-0.33471354754510685</c:v>
                </c:pt>
                <c:pt idx="27">
                  <c:v>7.3168371272913646</c:v>
                </c:pt>
                <c:pt idx="28">
                  <c:v>14.271809959609527</c:v>
                </c:pt>
                <c:pt idx="29">
                  <c:v>13.555736586567946</c:v>
                </c:pt>
                <c:pt idx="30">
                  <c:v>12.440111277101096</c:v>
                </c:pt>
                <c:pt idx="31">
                  <c:v>17.693462723400444</c:v>
                </c:pt>
                <c:pt idx="32">
                  <c:v>14.890535567246843</c:v>
                </c:pt>
                <c:pt idx="33">
                  <c:v>3.2313253086613258</c:v>
                </c:pt>
              </c:numCache>
            </c:numRef>
          </c:val>
          <c:smooth val="0"/>
          <c:extLst>
            <c:ext xmlns:c16="http://schemas.microsoft.com/office/drawing/2014/chart" uri="{C3380CC4-5D6E-409C-BE32-E72D297353CC}">
              <c16:uniqueId val="{000000E8-DE9E-4313-8B0B-2DE11C1133A8}"/>
            </c:ext>
          </c:extLst>
        </c:ser>
        <c:ser>
          <c:idx val="26"/>
          <c:order val="11"/>
          <c:tx>
            <c:strRef>
              <c:f>'Placebo Figure'!$AD$6</c:f>
              <c:strCache>
                <c:ptCount val="1"/>
                <c:pt idx="0">
                  <c:v>HI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9-DE9E-4313-8B0B-2DE11C1133A8}"/>
            </c:ext>
          </c:extLst>
        </c:ser>
        <c:ser>
          <c:idx val="27"/>
          <c:order val="12"/>
          <c:tx>
            <c:strRef>
              <c:f>'Placebo Figure'!$AE$6</c:f>
              <c:strCache>
                <c:ptCount val="1"/>
                <c:pt idx="0">
                  <c:v>ID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Figure'!$AE$7:$AE$40</c:f>
              <c:numCache>
                <c:formatCode>_(* #,##0.00_);_(* \(#,##0.00\);_(* "-"??_);_(@_)</c:formatCode>
                <c:ptCount val="34"/>
                <c:pt idx="0">
                  <c:v>32.38415956730023</c:v>
                </c:pt>
                <c:pt idx="1">
                  <c:v>-3.1430020044354023</c:v>
                </c:pt>
                <c:pt idx="2">
                  <c:v>19.235954823670909</c:v>
                </c:pt>
                <c:pt idx="3">
                  <c:v>0.23028785278711439</c:v>
                </c:pt>
                <c:pt idx="4">
                  <c:v>5.9799262999149505</c:v>
                </c:pt>
                <c:pt idx="5">
                  <c:v>-15.963292753440328</c:v>
                </c:pt>
                <c:pt idx="6">
                  <c:v>10.326459232601337</c:v>
                </c:pt>
                <c:pt idx="7">
                  <c:v>5.6539402066846378</c:v>
                </c:pt>
                <c:pt idx="8">
                  <c:v>-5.2206078180461191</c:v>
                </c:pt>
                <c:pt idx="9">
                  <c:v>-0.91231646592859761</c:v>
                </c:pt>
                <c:pt idx="10">
                  <c:v>-16.259609765256755</c:v>
                </c:pt>
                <c:pt idx="11">
                  <c:v>-8.4766597865382209</c:v>
                </c:pt>
                <c:pt idx="12">
                  <c:v>-5.2121199587418232</c:v>
                </c:pt>
                <c:pt idx="13">
                  <c:v>-1.9130852706439327</c:v>
                </c:pt>
                <c:pt idx="14">
                  <c:v>14.098334759182762</c:v>
                </c:pt>
                <c:pt idx="15">
                  <c:v>1.7739686200002325</c:v>
                </c:pt>
                <c:pt idx="16">
                  <c:v>1.3691462754650274</c:v>
                </c:pt>
                <c:pt idx="17">
                  <c:v>7.5688349170377478</c:v>
                </c:pt>
                <c:pt idx="18">
                  <c:v>-4.2458054849703331</c:v>
                </c:pt>
                <c:pt idx="19">
                  <c:v>21.978137738187797</c:v>
                </c:pt>
                <c:pt idx="20">
                  <c:v>32.520278182346374</c:v>
                </c:pt>
                <c:pt idx="21">
                  <c:v>12.422493455233052</c:v>
                </c:pt>
                <c:pt idx="22">
                  <c:v>16.504396626260132</c:v>
                </c:pt>
                <c:pt idx="23">
                  <c:v>23.576172679895535</c:v>
                </c:pt>
                <c:pt idx="24">
                  <c:v>5.9721683101088274</c:v>
                </c:pt>
                <c:pt idx="25">
                  <c:v>22.38354500150308</c:v>
                </c:pt>
                <c:pt idx="26">
                  <c:v>3.151228156639263</c:v>
                </c:pt>
                <c:pt idx="27">
                  <c:v>21.802226910949685</c:v>
                </c:pt>
                <c:pt idx="28">
                  <c:v>12.220288226671983</c:v>
                </c:pt>
                <c:pt idx="29">
                  <c:v>28.335911338217556</c:v>
                </c:pt>
                <c:pt idx="30">
                  <c:v>26.382747819297947</c:v>
                </c:pt>
                <c:pt idx="31">
                  <c:v>13.562421372625977</c:v>
                </c:pt>
                <c:pt idx="32">
                  <c:v>20.610757928807288</c:v>
                </c:pt>
                <c:pt idx="33">
                  <c:v>8.4205394159653224</c:v>
                </c:pt>
              </c:numCache>
            </c:numRef>
          </c:val>
          <c:smooth val="0"/>
          <c:extLst>
            <c:ext xmlns:c16="http://schemas.microsoft.com/office/drawing/2014/chart" uri="{C3380CC4-5D6E-409C-BE32-E72D297353CC}">
              <c16:uniqueId val="{000000EA-DE9E-4313-8B0B-2DE11C1133A8}"/>
            </c:ext>
          </c:extLst>
        </c:ser>
        <c:ser>
          <c:idx val="8"/>
          <c:order val="13"/>
          <c:tx>
            <c:strRef>
              <c:f>'Placebo Figure'!$AF$6</c:f>
              <c:strCache>
                <c:ptCount val="1"/>
                <c:pt idx="0">
                  <c:v>IN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Figure'!$AF$7:$AF$40</c:f>
              <c:numCache>
                <c:formatCode>_(* #,##0.00_);_(* \(#,##0.00\);_(* "-"??_);_(@_)</c:formatCode>
                <c:ptCount val="34"/>
                <c:pt idx="0">
                  <c:v>7.3039350354520138</c:v>
                </c:pt>
                <c:pt idx="1">
                  <c:v>5.5567315939697437</c:v>
                </c:pt>
                <c:pt idx="2">
                  <c:v>-0.52627996183218784</c:v>
                </c:pt>
                <c:pt idx="3">
                  <c:v>7.6593405538005754</c:v>
                </c:pt>
                <c:pt idx="4">
                  <c:v>6.3454585870204028</c:v>
                </c:pt>
                <c:pt idx="5">
                  <c:v>9.5526647783117369</c:v>
                </c:pt>
                <c:pt idx="6">
                  <c:v>10.097575795953162</c:v>
                </c:pt>
                <c:pt idx="7">
                  <c:v>20.784507796633989</c:v>
                </c:pt>
                <c:pt idx="8">
                  <c:v>-6.3622728703194298</c:v>
                </c:pt>
                <c:pt idx="9">
                  <c:v>-11.0589389805682</c:v>
                </c:pt>
                <c:pt idx="10">
                  <c:v>7.5984644354321063</c:v>
                </c:pt>
                <c:pt idx="11">
                  <c:v>5.6638291425770149</c:v>
                </c:pt>
                <c:pt idx="12">
                  <c:v>1.0500132248125738</c:v>
                </c:pt>
                <c:pt idx="13">
                  <c:v>-3.150549446218065</c:v>
                </c:pt>
                <c:pt idx="14">
                  <c:v>-6.3304227637672739E-2</c:v>
                </c:pt>
                <c:pt idx="15">
                  <c:v>1.9868907656928059</c:v>
                </c:pt>
                <c:pt idx="16">
                  <c:v>-7.1869903877086472</c:v>
                </c:pt>
                <c:pt idx="17">
                  <c:v>-1.1694099839587579</c:v>
                </c:pt>
                <c:pt idx="18">
                  <c:v>7.3394717219343875</c:v>
                </c:pt>
                <c:pt idx="19">
                  <c:v>-0.19468362211227941</c:v>
                </c:pt>
                <c:pt idx="20">
                  <c:v>21.261264919303358</c:v>
                </c:pt>
                <c:pt idx="21">
                  <c:v>23.720069293631241</c:v>
                </c:pt>
                <c:pt idx="22">
                  <c:v>14.969875337556005</c:v>
                </c:pt>
                <c:pt idx="23">
                  <c:v>6.6266729845665395</c:v>
                </c:pt>
                <c:pt idx="24">
                  <c:v>2.8761076009686803</c:v>
                </c:pt>
                <c:pt idx="25">
                  <c:v>11.208043360966258</c:v>
                </c:pt>
                <c:pt idx="26">
                  <c:v>13.413094166025985</c:v>
                </c:pt>
                <c:pt idx="27">
                  <c:v>13.52334857074311</c:v>
                </c:pt>
                <c:pt idx="28">
                  <c:v>11.290469046798535</c:v>
                </c:pt>
                <c:pt idx="29">
                  <c:v>12.977585356566124</c:v>
                </c:pt>
                <c:pt idx="30">
                  <c:v>8.0908639574772678</c:v>
                </c:pt>
                <c:pt idx="31">
                  <c:v>1.7818863398133544</c:v>
                </c:pt>
                <c:pt idx="32">
                  <c:v>13.983615644974634</c:v>
                </c:pt>
                <c:pt idx="33">
                  <c:v>10.462264981470071</c:v>
                </c:pt>
              </c:numCache>
            </c:numRef>
          </c:val>
          <c:smooth val="0"/>
          <c:extLst>
            <c:ext xmlns:c16="http://schemas.microsoft.com/office/drawing/2014/chart" uri="{C3380CC4-5D6E-409C-BE32-E72D297353CC}">
              <c16:uniqueId val="{000000C4-DE9E-4313-8B0B-2DE11C1133A8}"/>
            </c:ext>
          </c:extLst>
        </c:ser>
        <c:ser>
          <c:idx val="9"/>
          <c:order val="14"/>
          <c:tx>
            <c:strRef>
              <c:f>'Placebo Figure'!$AG$6</c:f>
              <c:strCache>
                <c:ptCount val="1"/>
                <c:pt idx="0">
                  <c:v>IA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6-DE9E-4313-8B0B-2DE11C1133A8}"/>
            </c:ext>
          </c:extLst>
        </c:ser>
        <c:ser>
          <c:idx val="10"/>
          <c:order val="15"/>
          <c:tx>
            <c:strRef>
              <c:f>'Placebo Figure'!$AH$6</c:f>
              <c:strCache>
                <c:ptCount val="1"/>
                <c:pt idx="0">
                  <c:v>KS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Figure'!$AH$7:$AH$40</c:f>
              <c:numCache>
                <c:formatCode>_(* #,##0.00_);_(* \(#,##0.00\);_(* "-"??_);_(@_)</c:formatCode>
                <c:ptCount val="34"/>
                <c:pt idx="0">
                  <c:v>-2.1939988528174581</c:v>
                </c:pt>
                <c:pt idx="1">
                  <c:v>6.443175607273588</c:v>
                </c:pt>
                <c:pt idx="2">
                  <c:v>-3.1156000659393612</c:v>
                </c:pt>
                <c:pt idx="3">
                  <c:v>-2.3010122731648153</c:v>
                </c:pt>
                <c:pt idx="4">
                  <c:v>1.5432125337611069</c:v>
                </c:pt>
                <c:pt idx="5">
                  <c:v>1.368350922348327</c:v>
                </c:pt>
                <c:pt idx="6">
                  <c:v>11.287104825896677</c:v>
                </c:pt>
                <c:pt idx="7">
                  <c:v>23.064001652528532</c:v>
                </c:pt>
                <c:pt idx="8">
                  <c:v>-5.8497766985965427</c:v>
                </c:pt>
                <c:pt idx="9">
                  <c:v>4.0132936192094348</c:v>
                </c:pt>
                <c:pt idx="10">
                  <c:v>-4.8106553549587261</c:v>
                </c:pt>
                <c:pt idx="11">
                  <c:v>5.779930688731838</c:v>
                </c:pt>
                <c:pt idx="12">
                  <c:v>-4.0660838749317918</c:v>
                </c:pt>
                <c:pt idx="13">
                  <c:v>-21.094681869726628</c:v>
                </c:pt>
                <c:pt idx="14">
                  <c:v>-17.56681376718916</c:v>
                </c:pt>
                <c:pt idx="15">
                  <c:v>2.9818170332873706</c:v>
                </c:pt>
                <c:pt idx="16">
                  <c:v>-3.8935359043534845</c:v>
                </c:pt>
                <c:pt idx="17">
                  <c:v>-5.0718572310870513</c:v>
                </c:pt>
                <c:pt idx="18">
                  <c:v>2.0740046693390468</c:v>
                </c:pt>
                <c:pt idx="19">
                  <c:v>-13.65843945677625</c:v>
                </c:pt>
                <c:pt idx="20">
                  <c:v>-18.557322619017214</c:v>
                </c:pt>
                <c:pt idx="21">
                  <c:v>-5.6135586419259198</c:v>
                </c:pt>
                <c:pt idx="22">
                  <c:v>14.626439224230126</c:v>
                </c:pt>
                <c:pt idx="23">
                  <c:v>11.102606549684424</c:v>
                </c:pt>
                <c:pt idx="24">
                  <c:v>0.63751036805115291</c:v>
                </c:pt>
                <c:pt idx="25">
                  <c:v>10.026518793893047</c:v>
                </c:pt>
                <c:pt idx="26">
                  <c:v>-10.934037163679022</c:v>
                </c:pt>
                <c:pt idx="27">
                  <c:v>-2.1280106921039987</c:v>
                </c:pt>
                <c:pt idx="28">
                  <c:v>-15.11720893176971</c:v>
                </c:pt>
                <c:pt idx="29">
                  <c:v>-6.4805853980942629</c:v>
                </c:pt>
                <c:pt idx="30">
                  <c:v>-0.9878907576421625</c:v>
                </c:pt>
                <c:pt idx="31">
                  <c:v>-6.1752293731842656</c:v>
                </c:pt>
                <c:pt idx="32">
                  <c:v>1.6465376120322617</c:v>
                </c:pt>
                <c:pt idx="33">
                  <c:v>3.8019393286958802</c:v>
                </c:pt>
              </c:numCache>
            </c:numRef>
          </c:val>
          <c:smooth val="0"/>
          <c:extLst>
            <c:ext xmlns:c16="http://schemas.microsoft.com/office/drawing/2014/chart" uri="{C3380CC4-5D6E-409C-BE32-E72D297353CC}">
              <c16:uniqueId val="{000000C8-DE9E-4313-8B0B-2DE11C1133A8}"/>
            </c:ext>
          </c:extLst>
        </c:ser>
        <c:ser>
          <c:idx val="11"/>
          <c:order val="16"/>
          <c:tx>
            <c:strRef>
              <c:f>'Placebo Figure'!$AI$6</c:f>
              <c:strCache>
                <c:ptCount val="1"/>
                <c:pt idx="0">
                  <c:v>KY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Figure'!$AI$7:$AI$40</c:f>
              <c:numCache>
                <c:formatCode>_(* #,##0.00_);_(* \(#,##0.00\);_(* "-"??_);_(@_)</c:formatCode>
                <c:ptCount val="34"/>
                <c:pt idx="0">
                  <c:v>-2.729424068093067</c:v>
                </c:pt>
                <c:pt idx="1">
                  <c:v>-8.931591764849145</c:v>
                </c:pt>
                <c:pt idx="2">
                  <c:v>13.767697964794934</c:v>
                </c:pt>
                <c:pt idx="3">
                  <c:v>5.610761945717968</c:v>
                </c:pt>
                <c:pt idx="4">
                  <c:v>7.2956481744768098</c:v>
                </c:pt>
                <c:pt idx="5">
                  <c:v>-1.4618884733863524</c:v>
                </c:pt>
                <c:pt idx="6">
                  <c:v>4.9026275519281626</c:v>
                </c:pt>
                <c:pt idx="7">
                  <c:v>7.3669675657583866</c:v>
                </c:pt>
                <c:pt idx="8">
                  <c:v>13.373095498536713</c:v>
                </c:pt>
                <c:pt idx="9">
                  <c:v>7.3920418799389154</c:v>
                </c:pt>
                <c:pt idx="10">
                  <c:v>3.9075675886124372</c:v>
                </c:pt>
                <c:pt idx="11">
                  <c:v>-2.6235791210638126</c:v>
                </c:pt>
                <c:pt idx="12">
                  <c:v>3.5852317523676902</c:v>
                </c:pt>
                <c:pt idx="13">
                  <c:v>9.5048508228501305</c:v>
                </c:pt>
                <c:pt idx="14">
                  <c:v>0.28185689870952046</c:v>
                </c:pt>
                <c:pt idx="15">
                  <c:v>-0.31124113775149453</c:v>
                </c:pt>
                <c:pt idx="16">
                  <c:v>3.8386142477975227</c:v>
                </c:pt>
                <c:pt idx="17">
                  <c:v>4.0926979636424221</c:v>
                </c:pt>
                <c:pt idx="18">
                  <c:v>6.5739659476093948</c:v>
                </c:pt>
                <c:pt idx="19">
                  <c:v>16.338237401214428</c:v>
                </c:pt>
                <c:pt idx="20">
                  <c:v>-7.1045506047084928</c:v>
                </c:pt>
                <c:pt idx="21">
                  <c:v>-1.7550503343954915</c:v>
                </c:pt>
                <c:pt idx="22">
                  <c:v>-1.7516229036118602</c:v>
                </c:pt>
                <c:pt idx="23">
                  <c:v>-5.8001669458462857</c:v>
                </c:pt>
                <c:pt idx="24">
                  <c:v>12.493215763242915</c:v>
                </c:pt>
                <c:pt idx="25">
                  <c:v>4.0938161873782519</c:v>
                </c:pt>
                <c:pt idx="26">
                  <c:v>3.3852375054266304</c:v>
                </c:pt>
                <c:pt idx="27">
                  <c:v>-3.2938910408120137</c:v>
                </c:pt>
                <c:pt idx="28">
                  <c:v>0.6818034989919397</c:v>
                </c:pt>
                <c:pt idx="29">
                  <c:v>-6.7519067670218647</c:v>
                </c:pt>
                <c:pt idx="30">
                  <c:v>1.9779654394369572</c:v>
                </c:pt>
                <c:pt idx="31">
                  <c:v>0.8688805337442318</c:v>
                </c:pt>
                <c:pt idx="32">
                  <c:v>-1.6478229554195423</c:v>
                </c:pt>
                <c:pt idx="33">
                  <c:v>-9.3399221441359259</c:v>
                </c:pt>
              </c:numCache>
            </c:numRef>
          </c:val>
          <c:smooth val="0"/>
          <c:extLst>
            <c:ext xmlns:c16="http://schemas.microsoft.com/office/drawing/2014/chart" uri="{C3380CC4-5D6E-409C-BE32-E72D297353CC}">
              <c16:uniqueId val="{000000CA-DE9E-4313-8B0B-2DE11C1133A8}"/>
            </c:ext>
          </c:extLst>
        </c:ser>
        <c:ser>
          <c:idx val="12"/>
          <c:order val="17"/>
          <c:tx>
            <c:strRef>
              <c:f>'Placebo Figure'!$AJ$6</c:f>
              <c:strCache>
                <c:ptCount val="1"/>
                <c:pt idx="0">
                  <c:v>LA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Figure'!$AJ$7:$AJ$40</c:f>
              <c:numCache>
                <c:formatCode>_(* #,##0.00_);_(* \(#,##0.00\);_(* "-"??_);_(@_)</c:formatCode>
                <c:ptCount val="34"/>
                <c:pt idx="0">
                  <c:v>-33.658372558420524</c:v>
                </c:pt>
                <c:pt idx="1">
                  <c:v>1.7044661717591225</c:v>
                </c:pt>
                <c:pt idx="2">
                  <c:v>-18.873710359912366</c:v>
                </c:pt>
                <c:pt idx="3">
                  <c:v>13.759527064394206</c:v>
                </c:pt>
                <c:pt idx="4">
                  <c:v>30.050194254727103</c:v>
                </c:pt>
                <c:pt idx="5">
                  <c:v>26.685642296797596</c:v>
                </c:pt>
                <c:pt idx="6">
                  <c:v>6.0904058045707643</c:v>
                </c:pt>
                <c:pt idx="7">
                  <c:v>7.4701110861497</c:v>
                </c:pt>
                <c:pt idx="8">
                  <c:v>-18.14480492612347</c:v>
                </c:pt>
                <c:pt idx="9">
                  <c:v>-13.545454748964403</c:v>
                </c:pt>
                <c:pt idx="10">
                  <c:v>-26.305797291570343</c:v>
                </c:pt>
                <c:pt idx="11">
                  <c:v>-25.279812689404935</c:v>
                </c:pt>
                <c:pt idx="12">
                  <c:v>-20.776267774635926</c:v>
                </c:pt>
                <c:pt idx="13">
                  <c:v>-25.381688828929327</c:v>
                </c:pt>
                <c:pt idx="14">
                  <c:v>-5.3199873946141452</c:v>
                </c:pt>
                <c:pt idx="15">
                  <c:v>-17.72906216501724</c:v>
                </c:pt>
                <c:pt idx="16">
                  <c:v>-15.738112779217772</c:v>
                </c:pt>
                <c:pt idx="17">
                  <c:v>-27.979100195807405</c:v>
                </c:pt>
                <c:pt idx="18">
                  <c:v>-20.565552404150367</c:v>
                </c:pt>
                <c:pt idx="19">
                  <c:v>-1.0638868843670934</c:v>
                </c:pt>
                <c:pt idx="20">
                  <c:v>11.417742825869936</c:v>
                </c:pt>
                <c:pt idx="21">
                  <c:v>-3.4434776807756862</c:v>
                </c:pt>
                <c:pt idx="22">
                  <c:v>2.4503397071384825</c:v>
                </c:pt>
                <c:pt idx="23">
                  <c:v>1.2795142083632527</c:v>
                </c:pt>
                <c:pt idx="24">
                  <c:v>-16.540649085072801</c:v>
                </c:pt>
                <c:pt idx="25">
                  <c:v>-14.100501175562385</c:v>
                </c:pt>
                <c:pt idx="26">
                  <c:v>-20.770617993548512</c:v>
                </c:pt>
                <c:pt idx="27">
                  <c:v>-4.7472617552557494</c:v>
                </c:pt>
                <c:pt idx="28">
                  <c:v>5.5126092775026336</c:v>
                </c:pt>
                <c:pt idx="29">
                  <c:v>2.0197558114887215</c:v>
                </c:pt>
                <c:pt idx="30">
                  <c:v>3.650885673778248</c:v>
                </c:pt>
                <c:pt idx="31">
                  <c:v>-1.146202066593105</c:v>
                </c:pt>
                <c:pt idx="32">
                  <c:v>-6.5754015849961434</c:v>
                </c:pt>
                <c:pt idx="33">
                  <c:v>-5.4507304412254598</c:v>
                </c:pt>
              </c:numCache>
            </c:numRef>
          </c:val>
          <c:smooth val="0"/>
          <c:extLst>
            <c:ext xmlns:c16="http://schemas.microsoft.com/office/drawing/2014/chart" uri="{C3380CC4-5D6E-409C-BE32-E72D297353CC}">
              <c16:uniqueId val="{000000CC-DE9E-4313-8B0B-2DE11C1133A8}"/>
            </c:ext>
          </c:extLst>
        </c:ser>
        <c:ser>
          <c:idx val="13"/>
          <c:order val="18"/>
          <c:tx>
            <c:strRef>
              <c:f>'Placebo Figure'!$AK$6</c:f>
              <c:strCache>
                <c:ptCount val="1"/>
                <c:pt idx="0">
                  <c:v>ME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E-DE9E-4313-8B0B-2DE11C1133A8}"/>
            </c:ext>
          </c:extLst>
        </c:ser>
        <c:ser>
          <c:idx val="0"/>
          <c:order val="19"/>
          <c:tx>
            <c:strRef>
              <c:f>'Placebo Figure'!$AL$6</c:f>
              <c:strCache>
                <c:ptCount val="1"/>
                <c:pt idx="0">
                  <c:v>MD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Figure'!$AL$7:$AL$40</c:f>
              <c:numCache>
                <c:formatCode>_(* #,##0.00_);_(* \(#,##0.00\);_(* "-"??_);_(@_)</c:formatCode>
                <c:ptCount val="34"/>
                <c:pt idx="0">
                  <c:v>6.7183932515035849</c:v>
                </c:pt>
                <c:pt idx="1">
                  <c:v>0.909586276520713</c:v>
                </c:pt>
                <c:pt idx="2">
                  <c:v>13.299287275003735</c:v>
                </c:pt>
                <c:pt idx="3">
                  <c:v>-3.6114322483626893</c:v>
                </c:pt>
                <c:pt idx="4">
                  <c:v>-15.298093785531819</c:v>
                </c:pt>
                <c:pt idx="5">
                  <c:v>-5.7899396779248491</c:v>
                </c:pt>
                <c:pt idx="6">
                  <c:v>2.0092975319130346</c:v>
                </c:pt>
                <c:pt idx="7">
                  <c:v>15.157371308305301</c:v>
                </c:pt>
                <c:pt idx="8">
                  <c:v>8.0502240962232463</c:v>
                </c:pt>
                <c:pt idx="9">
                  <c:v>7.6314863690640777</c:v>
                </c:pt>
                <c:pt idx="10">
                  <c:v>7.5521147664403543</c:v>
                </c:pt>
                <c:pt idx="11">
                  <c:v>7.2921889113786165</c:v>
                </c:pt>
                <c:pt idx="12">
                  <c:v>5.4630827435175888</c:v>
                </c:pt>
                <c:pt idx="13">
                  <c:v>1.3924241102358792</c:v>
                </c:pt>
                <c:pt idx="14">
                  <c:v>7.3058972702710889</c:v>
                </c:pt>
                <c:pt idx="15">
                  <c:v>-3.903170636476716</c:v>
                </c:pt>
                <c:pt idx="16">
                  <c:v>-0.60674665292026475</c:v>
                </c:pt>
                <c:pt idx="17">
                  <c:v>-1.8443753333485802</c:v>
                </c:pt>
                <c:pt idx="18">
                  <c:v>4.0697914300835691</c:v>
                </c:pt>
                <c:pt idx="19">
                  <c:v>-4.2193923945887946</c:v>
                </c:pt>
                <c:pt idx="20">
                  <c:v>0.51317920224391855</c:v>
                </c:pt>
                <c:pt idx="21">
                  <c:v>-8.1649382366322243E-2</c:v>
                </c:pt>
                <c:pt idx="22">
                  <c:v>-10.499295058252756</c:v>
                </c:pt>
                <c:pt idx="23">
                  <c:v>-0.73335741035407409</c:v>
                </c:pt>
                <c:pt idx="24">
                  <c:v>-8.0175668699666858</c:v>
                </c:pt>
                <c:pt idx="25">
                  <c:v>-3.417071411604411</c:v>
                </c:pt>
                <c:pt idx="26">
                  <c:v>-2.6065076781378593</c:v>
                </c:pt>
                <c:pt idx="27">
                  <c:v>-10.197403753409162</c:v>
                </c:pt>
                <c:pt idx="28">
                  <c:v>-5.8052701206179336</c:v>
                </c:pt>
                <c:pt idx="29">
                  <c:v>-7.5153116085857619</c:v>
                </c:pt>
                <c:pt idx="30">
                  <c:v>-6.5303265728289261</c:v>
                </c:pt>
                <c:pt idx="31">
                  <c:v>-0.57285541288365494</c:v>
                </c:pt>
                <c:pt idx="32">
                  <c:v>4.0847148738976102</c:v>
                </c:pt>
                <c:pt idx="33">
                  <c:v>-7.9439942055614665</c:v>
                </c:pt>
              </c:numCache>
            </c:numRef>
          </c:val>
          <c:smooth val="0"/>
          <c:extLst>
            <c:ext xmlns:c16="http://schemas.microsoft.com/office/drawing/2014/chart" uri="{C3380CC4-5D6E-409C-BE32-E72D297353CC}">
              <c16:uniqueId val="{000000D0-DE9E-4313-8B0B-2DE11C1133A8}"/>
            </c:ext>
          </c:extLst>
        </c:ser>
        <c:ser>
          <c:idx val="4"/>
          <c:order val="20"/>
          <c:tx>
            <c:strRef>
              <c:f>'Placebo Figure'!$AM$6</c:f>
              <c:strCache>
                <c:ptCount val="1"/>
                <c:pt idx="0">
                  <c:v>MA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Figure'!$AM$7:$AM$40</c:f>
              <c:numCache>
                <c:formatCode>_(* #,##0.00_);_(* \(#,##0.00\);_(* "-"??_);_(@_)</c:formatCode>
                <c:ptCount val="34"/>
                <c:pt idx="0">
                  <c:v>6.7019864218309522</c:v>
                </c:pt>
                <c:pt idx="1">
                  <c:v>10.167626896873116</c:v>
                </c:pt>
                <c:pt idx="2">
                  <c:v>-0.10670919436961412</c:v>
                </c:pt>
                <c:pt idx="3">
                  <c:v>12.055068509653211</c:v>
                </c:pt>
                <c:pt idx="4">
                  <c:v>26.616740797180682</c:v>
                </c:pt>
                <c:pt idx="5">
                  <c:v>12.516786227934062</c:v>
                </c:pt>
                <c:pt idx="6">
                  <c:v>6.7543660406954587</c:v>
                </c:pt>
                <c:pt idx="7">
                  <c:v>-4.2803440010175109</c:v>
                </c:pt>
                <c:pt idx="8">
                  <c:v>1.1334595910739154</c:v>
                </c:pt>
                <c:pt idx="9">
                  <c:v>3.5635857784654945</c:v>
                </c:pt>
                <c:pt idx="10">
                  <c:v>3.7308673199731857</c:v>
                </c:pt>
                <c:pt idx="11">
                  <c:v>4.114819603273645</c:v>
                </c:pt>
                <c:pt idx="12">
                  <c:v>7.6871001510880888</c:v>
                </c:pt>
                <c:pt idx="13">
                  <c:v>12.488308129832149</c:v>
                </c:pt>
                <c:pt idx="14">
                  <c:v>5.503796273842454</c:v>
                </c:pt>
                <c:pt idx="15">
                  <c:v>13.751652659266256</c:v>
                </c:pt>
                <c:pt idx="16">
                  <c:v>14.724819266120903</c:v>
                </c:pt>
                <c:pt idx="17">
                  <c:v>11.951344276894815</c:v>
                </c:pt>
                <c:pt idx="18">
                  <c:v>8.2918977568624541</c:v>
                </c:pt>
                <c:pt idx="19">
                  <c:v>13.527445844374597</c:v>
                </c:pt>
                <c:pt idx="20">
                  <c:v>10.207804734818637</c:v>
                </c:pt>
                <c:pt idx="21">
                  <c:v>11.098607501480728</c:v>
                </c:pt>
                <c:pt idx="22">
                  <c:v>17.567552276887</c:v>
                </c:pt>
                <c:pt idx="23">
                  <c:v>9.4521383289247751</c:v>
                </c:pt>
                <c:pt idx="24">
                  <c:v>16.678979591233656</c:v>
                </c:pt>
                <c:pt idx="25">
                  <c:v>11.760941561078653</c:v>
                </c:pt>
                <c:pt idx="26">
                  <c:v>9.6537551144137979</c:v>
                </c:pt>
                <c:pt idx="27">
                  <c:v>16.213876733672805</c:v>
                </c:pt>
                <c:pt idx="28">
                  <c:v>11.974234439549036</c:v>
                </c:pt>
                <c:pt idx="29">
                  <c:v>13.072831279714592</c:v>
                </c:pt>
                <c:pt idx="30">
                  <c:v>12.760110621456988</c:v>
                </c:pt>
                <c:pt idx="31">
                  <c:v>4.9243808462051675</c:v>
                </c:pt>
                <c:pt idx="32">
                  <c:v>-0.98035161499865353</c:v>
                </c:pt>
                <c:pt idx="33">
                  <c:v>14.939487300580367</c:v>
                </c:pt>
              </c:numCache>
            </c:numRef>
          </c:val>
          <c:smooth val="0"/>
          <c:extLst>
            <c:ext xmlns:c16="http://schemas.microsoft.com/office/drawing/2014/chart" uri="{C3380CC4-5D6E-409C-BE32-E72D297353CC}">
              <c16:uniqueId val="{000000D2-DE9E-4313-8B0B-2DE11C1133A8}"/>
            </c:ext>
          </c:extLst>
        </c:ser>
        <c:ser>
          <c:idx val="6"/>
          <c:order val="21"/>
          <c:tx>
            <c:strRef>
              <c:f>'Placebo Figure'!$AN$6</c:f>
              <c:strCache>
                <c:ptCount val="1"/>
                <c:pt idx="0">
                  <c:v>MI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4-DE9E-4313-8B0B-2DE11C1133A8}"/>
            </c:ext>
          </c:extLst>
        </c:ser>
        <c:ser>
          <c:idx val="7"/>
          <c:order val="22"/>
          <c:tx>
            <c:strRef>
              <c:f>'Placebo Figure'!$AO$6</c:f>
              <c:strCache>
                <c:ptCount val="1"/>
                <c:pt idx="0">
                  <c:v>MN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Figure'!$AO$7:$AO$40</c:f>
              <c:numCache>
                <c:formatCode>_(* #,##0.00_);_(* \(#,##0.00\);_(* "-"??_);_(@_)</c:formatCode>
                <c:ptCount val="34"/>
                <c:pt idx="0">
                  <c:v>-2.3477473405364435</c:v>
                </c:pt>
                <c:pt idx="1">
                  <c:v>-3.6345993521536002</c:v>
                </c:pt>
                <c:pt idx="2">
                  <c:v>-16.7167072504526</c:v>
                </c:pt>
                <c:pt idx="3">
                  <c:v>3.0326693831739249</c:v>
                </c:pt>
                <c:pt idx="4">
                  <c:v>8.5919909906806424</c:v>
                </c:pt>
                <c:pt idx="5">
                  <c:v>12.227199476910755</c:v>
                </c:pt>
                <c:pt idx="6">
                  <c:v>4.8007600526034366</c:v>
                </c:pt>
                <c:pt idx="7">
                  <c:v>-15.407847968162969</c:v>
                </c:pt>
                <c:pt idx="8">
                  <c:v>-0.89007187398237875</c:v>
                </c:pt>
                <c:pt idx="9">
                  <c:v>1.9110345874651102</c:v>
                </c:pt>
                <c:pt idx="10">
                  <c:v>-12.931272976857144</c:v>
                </c:pt>
                <c:pt idx="11">
                  <c:v>-7.8683842730242759</c:v>
                </c:pt>
                <c:pt idx="12">
                  <c:v>-13.865846085536759</c:v>
                </c:pt>
                <c:pt idx="13">
                  <c:v>-13.990936167829204</c:v>
                </c:pt>
                <c:pt idx="14">
                  <c:v>-5.306970706442371</c:v>
                </c:pt>
                <c:pt idx="15">
                  <c:v>1.6223692682615365</c:v>
                </c:pt>
                <c:pt idx="16">
                  <c:v>-13.073505215288606</c:v>
                </c:pt>
                <c:pt idx="17">
                  <c:v>0.70720159328629961</c:v>
                </c:pt>
                <c:pt idx="18">
                  <c:v>-15.850124327698722</c:v>
                </c:pt>
                <c:pt idx="19">
                  <c:v>-2.445893869662541</c:v>
                </c:pt>
                <c:pt idx="20">
                  <c:v>-6.2051603890722618</c:v>
                </c:pt>
                <c:pt idx="21">
                  <c:v>-9.7853589977603406</c:v>
                </c:pt>
                <c:pt idx="22">
                  <c:v>3.0032040285732364</c:v>
                </c:pt>
                <c:pt idx="23">
                  <c:v>-0.90170027533531538</c:v>
                </c:pt>
                <c:pt idx="24">
                  <c:v>-0.14595801189898339</c:v>
                </c:pt>
                <c:pt idx="25">
                  <c:v>-2.0702991605503485</c:v>
                </c:pt>
                <c:pt idx="26">
                  <c:v>-0.85347494405141333</c:v>
                </c:pt>
                <c:pt idx="27">
                  <c:v>9.9716080512735061</c:v>
                </c:pt>
                <c:pt idx="28">
                  <c:v>0.60185402617207728</c:v>
                </c:pt>
                <c:pt idx="29">
                  <c:v>3.9388291952491272</c:v>
                </c:pt>
                <c:pt idx="30">
                  <c:v>6.9387024268507957</c:v>
                </c:pt>
                <c:pt idx="31">
                  <c:v>8.6972386270645075</c:v>
                </c:pt>
                <c:pt idx="32">
                  <c:v>9.5962250270531513</c:v>
                </c:pt>
                <c:pt idx="33">
                  <c:v>6.3243610384233762</c:v>
                </c:pt>
              </c:numCache>
            </c:numRef>
          </c:val>
          <c:smooth val="0"/>
          <c:extLst>
            <c:ext xmlns:c16="http://schemas.microsoft.com/office/drawing/2014/chart" uri="{C3380CC4-5D6E-409C-BE32-E72D297353CC}">
              <c16:uniqueId val="{000000D6-DE9E-4313-8B0B-2DE11C1133A8}"/>
            </c:ext>
          </c:extLst>
        </c:ser>
        <c:ser>
          <c:idx val="3"/>
          <c:order val="23"/>
          <c:tx>
            <c:strRef>
              <c:f>'Placebo Figure'!$AP$6</c:f>
              <c:strCache>
                <c:ptCount val="1"/>
                <c:pt idx="0">
                  <c:v>MS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8-DE9E-4313-8B0B-2DE11C1133A8}"/>
            </c:ext>
          </c:extLst>
        </c:ser>
        <c:ser>
          <c:idx val="5"/>
          <c:order val="24"/>
          <c:tx>
            <c:strRef>
              <c:f>'Placebo Figure'!$AQ$6</c:f>
              <c:strCache>
                <c:ptCount val="1"/>
                <c:pt idx="0">
                  <c:v>MO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Figure'!$AQ$7:$AQ$40</c:f>
              <c:numCache>
                <c:formatCode>_(* #,##0.00_);_(* \(#,##0.00\);_(* "-"??_);_(@_)</c:formatCode>
                <c:ptCount val="34"/>
                <c:pt idx="0">
                  <c:v>21.152985937078483</c:v>
                </c:pt>
                <c:pt idx="1">
                  <c:v>2.1273735910654068</c:v>
                </c:pt>
                <c:pt idx="2">
                  <c:v>17.010130250127986</c:v>
                </c:pt>
                <c:pt idx="3">
                  <c:v>6.7463170125847682</c:v>
                </c:pt>
                <c:pt idx="4">
                  <c:v>-4.6452942115138285</c:v>
                </c:pt>
                <c:pt idx="5">
                  <c:v>-8.298955435748212</c:v>
                </c:pt>
                <c:pt idx="6">
                  <c:v>-11.043694939871784</c:v>
                </c:pt>
                <c:pt idx="7">
                  <c:v>-17.886617570184171</c:v>
                </c:pt>
                <c:pt idx="8">
                  <c:v>-2.5254905722249532</c:v>
                </c:pt>
                <c:pt idx="9">
                  <c:v>-4.1683078961796127</c:v>
                </c:pt>
                <c:pt idx="10">
                  <c:v>-9.2093132479931228</c:v>
                </c:pt>
                <c:pt idx="11">
                  <c:v>-8.3486784205888398</c:v>
                </c:pt>
                <c:pt idx="12">
                  <c:v>-28.72372351703234</c:v>
                </c:pt>
                <c:pt idx="13">
                  <c:v>-18.347398508922197</c:v>
                </c:pt>
                <c:pt idx="14">
                  <c:v>-22.372620151145384</c:v>
                </c:pt>
                <c:pt idx="15">
                  <c:v>-6.4587388806103263</c:v>
                </c:pt>
                <c:pt idx="16">
                  <c:v>-0.75820912570634391</c:v>
                </c:pt>
                <c:pt idx="17">
                  <c:v>9.5070372481131926</c:v>
                </c:pt>
                <c:pt idx="18">
                  <c:v>-2.3975383101060288</c:v>
                </c:pt>
                <c:pt idx="19">
                  <c:v>-7.3371188591409009</c:v>
                </c:pt>
                <c:pt idx="20">
                  <c:v>-12.985392459086142</c:v>
                </c:pt>
                <c:pt idx="21">
                  <c:v>-10.815719178935979</c:v>
                </c:pt>
                <c:pt idx="22">
                  <c:v>-7.3479905040585436</c:v>
                </c:pt>
                <c:pt idx="23">
                  <c:v>-10.627528354234528</c:v>
                </c:pt>
                <c:pt idx="24">
                  <c:v>-2.9047225780232111</c:v>
                </c:pt>
                <c:pt idx="25">
                  <c:v>5.3751682571601123</c:v>
                </c:pt>
                <c:pt idx="26">
                  <c:v>9.9027097633097583E-2</c:v>
                </c:pt>
                <c:pt idx="27">
                  <c:v>-5.0415214900567662</c:v>
                </c:pt>
                <c:pt idx="28">
                  <c:v>-9.0722951426869258</c:v>
                </c:pt>
                <c:pt idx="29">
                  <c:v>-8.7791167970863171</c:v>
                </c:pt>
                <c:pt idx="30">
                  <c:v>-7.2127695602830499</c:v>
                </c:pt>
                <c:pt idx="31">
                  <c:v>-1.0536798527027713</c:v>
                </c:pt>
                <c:pt idx="32">
                  <c:v>5.8799682847165968</c:v>
                </c:pt>
                <c:pt idx="33">
                  <c:v>1.5746185226817033</c:v>
                </c:pt>
              </c:numCache>
            </c:numRef>
          </c:val>
          <c:smooth val="0"/>
          <c:extLst>
            <c:ext xmlns:c16="http://schemas.microsoft.com/office/drawing/2014/chart" uri="{C3380CC4-5D6E-409C-BE32-E72D297353CC}">
              <c16:uniqueId val="{000000DA-DE9E-4313-8B0B-2DE11C1133A8}"/>
            </c:ext>
          </c:extLst>
        </c:ser>
        <c:ser>
          <c:idx val="1"/>
          <c:order val="25"/>
          <c:tx>
            <c:strRef>
              <c:f>'Placebo Figure'!$AR$6</c:f>
              <c:strCache>
                <c:ptCount val="1"/>
                <c:pt idx="0">
                  <c:v>MT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C-DE9E-4313-8B0B-2DE11C1133A8}"/>
            </c:ext>
          </c:extLst>
        </c:ser>
        <c:ser>
          <c:idx val="2"/>
          <c:order val="26"/>
          <c:tx>
            <c:strRef>
              <c:f>'Placebo Figure'!$AS$6</c:f>
              <c:strCache>
                <c:ptCount val="1"/>
                <c:pt idx="0">
                  <c:v>NE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Figure'!$AS$7:$AS$40</c:f>
              <c:numCache>
                <c:formatCode>_(* #,##0.00_);_(* \(#,##0.00\);_(* "-"??_);_(@_)</c:formatCode>
                <c:ptCount val="34"/>
                <c:pt idx="0">
                  <c:v>25.967816327465698</c:v>
                </c:pt>
                <c:pt idx="1">
                  <c:v>22.248181267059408</c:v>
                </c:pt>
                <c:pt idx="2">
                  <c:v>25.458994059590623</c:v>
                </c:pt>
                <c:pt idx="3">
                  <c:v>10.947052032861393</c:v>
                </c:pt>
                <c:pt idx="4">
                  <c:v>-6.0176166698511224</c:v>
                </c:pt>
                <c:pt idx="5">
                  <c:v>-1.8377128299107426</c:v>
                </c:pt>
                <c:pt idx="6">
                  <c:v>-7.1207336986844894</c:v>
                </c:pt>
                <c:pt idx="7">
                  <c:v>6.1278760767891072</c:v>
                </c:pt>
                <c:pt idx="8">
                  <c:v>12.132917618146166</c:v>
                </c:pt>
                <c:pt idx="9">
                  <c:v>-2.8413016934791813</c:v>
                </c:pt>
                <c:pt idx="10">
                  <c:v>17.396158000337891</c:v>
                </c:pt>
                <c:pt idx="11">
                  <c:v>8.7436847024946474</c:v>
                </c:pt>
                <c:pt idx="12">
                  <c:v>5.5918376347108278</c:v>
                </c:pt>
                <c:pt idx="13">
                  <c:v>10.851831575564574</c:v>
                </c:pt>
                <c:pt idx="14">
                  <c:v>4.5645292630069889</c:v>
                </c:pt>
                <c:pt idx="15">
                  <c:v>-4.4823741518484894</c:v>
                </c:pt>
                <c:pt idx="16">
                  <c:v>-1.4670087011836586</c:v>
                </c:pt>
                <c:pt idx="17">
                  <c:v>-10.599666893540416</c:v>
                </c:pt>
                <c:pt idx="18">
                  <c:v>8.5885803855489939</c:v>
                </c:pt>
                <c:pt idx="19">
                  <c:v>2.4411872345808661</c:v>
                </c:pt>
                <c:pt idx="20">
                  <c:v>-2.3836153104639379</c:v>
                </c:pt>
                <c:pt idx="21">
                  <c:v>-0.99849353318859357</c:v>
                </c:pt>
                <c:pt idx="22">
                  <c:v>-1.9343947315064725</c:v>
                </c:pt>
                <c:pt idx="23">
                  <c:v>1.8399222199150245</c:v>
                </c:pt>
                <c:pt idx="24">
                  <c:v>0.42529364918664214</c:v>
                </c:pt>
                <c:pt idx="25">
                  <c:v>-0.89765154598353547</c:v>
                </c:pt>
                <c:pt idx="26">
                  <c:v>4.4008011172991246</c:v>
                </c:pt>
                <c:pt idx="27">
                  <c:v>-9.8344953585183248</c:v>
                </c:pt>
                <c:pt idx="28">
                  <c:v>4.1461303226242308</c:v>
                </c:pt>
                <c:pt idx="29">
                  <c:v>4.672015620599268</c:v>
                </c:pt>
                <c:pt idx="30">
                  <c:v>-10.44764940161258</c:v>
                </c:pt>
                <c:pt idx="31">
                  <c:v>-5.2436744226724841</c:v>
                </c:pt>
                <c:pt idx="32">
                  <c:v>-10.627242772898171</c:v>
                </c:pt>
                <c:pt idx="33">
                  <c:v>-7.8413495430140756</c:v>
                </c:pt>
              </c:numCache>
            </c:numRef>
          </c:val>
          <c:smooth val="0"/>
          <c:extLst>
            <c:ext xmlns:c16="http://schemas.microsoft.com/office/drawing/2014/chart" uri="{C3380CC4-5D6E-409C-BE32-E72D297353CC}">
              <c16:uniqueId val="{000000EB-DE9E-4313-8B0B-2DE11C1133A8}"/>
            </c:ext>
          </c:extLst>
        </c:ser>
        <c:ser>
          <c:idx val="28"/>
          <c:order val="27"/>
          <c:tx>
            <c:strRef>
              <c:f>'Placebo Figure'!$AT$6</c:f>
              <c:strCache>
                <c:ptCount val="1"/>
                <c:pt idx="0">
                  <c:v>NV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C-DE9E-4313-8B0B-2DE11C1133A8}"/>
            </c:ext>
          </c:extLst>
        </c:ser>
        <c:ser>
          <c:idx val="29"/>
          <c:order val="28"/>
          <c:tx>
            <c:strRef>
              <c:f>'Placebo Figure'!$AU$6</c:f>
              <c:strCache>
                <c:ptCount val="1"/>
                <c:pt idx="0">
                  <c:v>NH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D-DE9E-4313-8B0B-2DE11C1133A8}"/>
            </c:ext>
          </c:extLst>
        </c:ser>
        <c:ser>
          <c:idx val="30"/>
          <c:order val="29"/>
          <c:tx>
            <c:strRef>
              <c:f>'Placebo Figure'!$AV$6</c:f>
              <c:strCache>
                <c:ptCount val="1"/>
                <c:pt idx="0">
                  <c:v>NJ</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E-DE9E-4313-8B0B-2DE11C1133A8}"/>
            </c:ext>
          </c:extLst>
        </c:ser>
        <c:ser>
          <c:idx val="31"/>
          <c:order val="30"/>
          <c:tx>
            <c:strRef>
              <c:f>'Placebo Figure'!$AW$6</c:f>
              <c:strCache>
                <c:ptCount val="1"/>
                <c:pt idx="0">
                  <c:v>NM</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F-DE9E-4313-8B0B-2DE11C1133A8}"/>
            </c:ext>
          </c:extLst>
        </c:ser>
        <c:ser>
          <c:idx val="32"/>
          <c:order val="31"/>
          <c:tx>
            <c:strRef>
              <c:f>'Placebo Figure'!$AX$6</c:f>
              <c:strCache>
                <c:ptCount val="1"/>
                <c:pt idx="0">
                  <c:v>NY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0-DE9E-4313-8B0B-2DE11C1133A8}"/>
            </c:ext>
          </c:extLst>
        </c:ser>
        <c:ser>
          <c:idx val="33"/>
          <c:order val="32"/>
          <c:tx>
            <c:strRef>
              <c:f>'Placebo Figure'!$AY$6</c:f>
              <c:strCache>
                <c:ptCount val="1"/>
                <c:pt idx="0">
                  <c:v>NC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1-DE9E-4313-8B0B-2DE11C1133A8}"/>
            </c:ext>
          </c:extLst>
        </c:ser>
        <c:ser>
          <c:idx val="34"/>
          <c:order val="33"/>
          <c:tx>
            <c:strRef>
              <c:f>'Placebo Figure'!$AZ$6</c:f>
              <c:strCache>
                <c:ptCount val="1"/>
                <c:pt idx="0">
                  <c:v>ND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Figure'!$AZ$7:$AZ$40</c:f>
              <c:numCache>
                <c:formatCode>_(* #,##0.00_);_(* \(#,##0.00\);_(* "-"??_);_(@_)</c:formatCode>
                <c:ptCount val="34"/>
                <c:pt idx="0">
                  <c:v>-48.424106353195384</c:v>
                </c:pt>
                <c:pt idx="1">
                  <c:v>-17.20077489153482</c:v>
                </c:pt>
                <c:pt idx="2">
                  <c:v>18.646747776074335</c:v>
                </c:pt>
                <c:pt idx="3">
                  <c:v>20.702225810964592</c:v>
                </c:pt>
                <c:pt idx="4">
                  <c:v>26.189483833150007</c:v>
                </c:pt>
                <c:pt idx="5">
                  <c:v>7.0327510002243798</c:v>
                </c:pt>
                <c:pt idx="6">
                  <c:v>24.960740120150149</c:v>
                </c:pt>
                <c:pt idx="7">
                  <c:v>45.329528802540153</c:v>
                </c:pt>
                <c:pt idx="8">
                  <c:v>-8.3781351349898614</c:v>
                </c:pt>
                <c:pt idx="9">
                  <c:v>15.705409168731421</c:v>
                </c:pt>
                <c:pt idx="10">
                  <c:v>16.668089301674627</c:v>
                </c:pt>
                <c:pt idx="11">
                  <c:v>1.0325545645173406</c:v>
                </c:pt>
                <c:pt idx="12">
                  <c:v>8.2898704931722023</c:v>
                </c:pt>
                <c:pt idx="13">
                  <c:v>22.266729502007365</c:v>
                </c:pt>
                <c:pt idx="14">
                  <c:v>-9.2985992523608729</c:v>
                </c:pt>
                <c:pt idx="15">
                  <c:v>-2.6383836484455969</c:v>
                </c:pt>
                <c:pt idx="16">
                  <c:v>13.039340956311207</c:v>
                </c:pt>
                <c:pt idx="17">
                  <c:v>-1.573777808516752</c:v>
                </c:pt>
                <c:pt idx="18">
                  <c:v>10.80302354239393</c:v>
                </c:pt>
                <c:pt idx="19">
                  <c:v>2.137842784577515</c:v>
                </c:pt>
                <c:pt idx="20">
                  <c:v>12.220062671985943</c:v>
                </c:pt>
                <c:pt idx="21">
                  <c:v>0.7973328024490911</c:v>
                </c:pt>
                <c:pt idx="22">
                  <c:v>4.6011768972675782</c:v>
                </c:pt>
                <c:pt idx="23">
                  <c:v>-10.735615433077328</c:v>
                </c:pt>
                <c:pt idx="24">
                  <c:v>5.4839119911775924</c:v>
                </c:pt>
                <c:pt idx="25">
                  <c:v>-13.203334674471989</c:v>
                </c:pt>
                <c:pt idx="26">
                  <c:v>-21.240019123069942</c:v>
                </c:pt>
                <c:pt idx="27">
                  <c:v>-25.326429749839008</c:v>
                </c:pt>
                <c:pt idx="28">
                  <c:v>-26.040799639304169</c:v>
                </c:pt>
                <c:pt idx="29">
                  <c:v>-52.926352509530261</c:v>
                </c:pt>
                <c:pt idx="30">
                  <c:v>-58.922836615238339</c:v>
                </c:pt>
                <c:pt idx="31">
                  <c:v>-49.568920076126233</c:v>
                </c:pt>
                <c:pt idx="32">
                  <c:v>-29.772449124720879</c:v>
                </c:pt>
                <c:pt idx="33">
                  <c:v>-22.241520127863623</c:v>
                </c:pt>
              </c:numCache>
            </c:numRef>
          </c:val>
          <c:smooth val="0"/>
          <c:extLst>
            <c:ext xmlns:c16="http://schemas.microsoft.com/office/drawing/2014/chart" uri="{C3380CC4-5D6E-409C-BE32-E72D297353CC}">
              <c16:uniqueId val="{000000F2-DE9E-4313-8B0B-2DE11C1133A8}"/>
            </c:ext>
          </c:extLst>
        </c:ser>
        <c:ser>
          <c:idx val="35"/>
          <c:order val="34"/>
          <c:tx>
            <c:strRef>
              <c:f>'Placebo Figure'!$BA$6</c:f>
              <c:strCache>
                <c:ptCount val="1"/>
                <c:pt idx="0">
                  <c:v>OH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3-DE9E-4313-8B0B-2DE11C1133A8}"/>
            </c:ext>
          </c:extLst>
        </c:ser>
        <c:ser>
          <c:idx val="36"/>
          <c:order val="35"/>
          <c:tx>
            <c:strRef>
              <c:f>'Placebo Figure'!$BB$6</c:f>
              <c:strCache>
                <c:ptCount val="1"/>
                <c:pt idx="0">
                  <c:v>OK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4-DE9E-4313-8B0B-2DE11C1133A8}"/>
            </c:ext>
          </c:extLst>
        </c:ser>
        <c:ser>
          <c:idx val="37"/>
          <c:order val="36"/>
          <c:tx>
            <c:strRef>
              <c:f>'Placebo Figure'!$BC$6</c:f>
              <c:strCache>
                <c:ptCount val="1"/>
                <c:pt idx="0">
                  <c:v>OR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5-DE9E-4313-8B0B-2DE11C1133A8}"/>
            </c:ext>
          </c:extLst>
        </c:ser>
        <c:ser>
          <c:idx val="38"/>
          <c:order val="37"/>
          <c:tx>
            <c:strRef>
              <c:f>'Placebo Figure'!$BD$6</c:f>
              <c:strCache>
                <c:ptCount val="1"/>
                <c:pt idx="0">
                  <c:v>PA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6-DE9E-4313-8B0B-2DE11C1133A8}"/>
            </c:ext>
          </c:extLst>
        </c:ser>
        <c:ser>
          <c:idx val="39"/>
          <c:order val="38"/>
          <c:tx>
            <c:strRef>
              <c:f>'Placebo Figure'!$BE$6</c:f>
              <c:strCache>
                <c:ptCount val="1"/>
                <c:pt idx="0">
                  <c:v>RI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7-DE9E-4313-8B0B-2DE11C1133A8}"/>
            </c:ext>
          </c:extLst>
        </c:ser>
        <c:ser>
          <c:idx val="40"/>
          <c:order val="39"/>
          <c:tx>
            <c:strRef>
              <c:f>'Placebo Figure'!$BF$6</c:f>
              <c:strCache>
                <c:ptCount val="1"/>
                <c:pt idx="0">
                  <c:v>SC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Figure'!$BF$7:$BF$40</c:f>
              <c:numCache>
                <c:formatCode>_(* #,##0.00_);_(* \(#,##0.00\);_(* "-"??_);_(@_)</c:formatCode>
                <c:ptCount val="34"/>
                <c:pt idx="0">
                  <c:v>33.813183108577505</c:v>
                </c:pt>
                <c:pt idx="1">
                  <c:v>-6.2904964579502121</c:v>
                </c:pt>
                <c:pt idx="2">
                  <c:v>1.4133038739316817E-2</c:v>
                </c:pt>
                <c:pt idx="3">
                  <c:v>-33.499120036140084</c:v>
                </c:pt>
                <c:pt idx="4">
                  <c:v>-65.736065153032541</c:v>
                </c:pt>
                <c:pt idx="5">
                  <c:v>-62.016057199798524</c:v>
                </c:pt>
                <c:pt idx="6">
                  <c:v>-31.64177542203106</c:v>
                </c:pt>
                <c:pt idx="7">
                  <c:v>-20.473877157201059</c:v>
                </c:pt>
                <c:pt idx="8">
                  <c:v>-23.967913875821978</c:v>
                </c:pt>
                <c:pt idx="9">
                  <c:v>-11.219993211852852</c:v>
                </c:pt>
                <c:pt idx="10">
                  <c:v>13.570329429057892</c:v>
                </c:pt>
                <c:pt idx="11">
                  <c:v>14.797202311456203</c:v>
                </c:pt>
                <c:pt idx="12">
                  <c:v>30.066446925047785</c:v>
                </c:pt>
                <c:pt idx="13">
                  <c:v>14.141889550955966</c:v>
                </c:pt>
                <c:pt idx="14">
                  <c:v>-5.4773736337665468</c:v>
                </c:pt>
                <c:pt idx="15">
                  <c:v>-1.1300286359983147</c:v>
                </c:pt>
                <c:pt idx="16">
                  <c:v>-1.3786134331894573</c:v>
                </c:pt>
                <c:pt idx="17">
                  <c:v>-7.9649644249002449</c:v>
                </c:pt>
                <c:pt idx="18">
                  <c:v>-21.956278942525387</c:v>
                </c:pt>
                <c:pt idx="19">
                  <c:v>-55.513562983833253</c:v>
                </c:pt>
                <c:pt idx="20">
                  <c:v>-44.171792978886515</c:v>
                </c:pt>
                <c:pt idx="21">
                  <c:v>-32.374398870160803</c:v>
                </c:pt>
                <c:pt idx="22">
                  <c:v>-40.831073420122266</c:v>
                </c:pt>
                <c:pt idx="23">
                  <c:v>-51.549330237321556</c:v>
                </c:pt>
                <c:pt idx="24">
                  <c:v>-38.495007174788043</c:v>
                </c:pt>
                <c:pt idx="25">
                  <c:v>-53.621322877006605</c:v>
                </c:pt>
                <c:pt idx="26">
                  <c:v>-37.212306779110804</c:v>
                </c:pt>
                <c:pt idx="27">
                  <c:v>-29.571092454716563</c:v>
                </c:pt>
                <c:pt idx="28">
                  <c:v>-22.037658709450625</c:v>
                </c:pt>
                <c:pt idx="29">
                  <c:v>-12.375464393699076</c:v>
                </c:pt>
                <c:pt idx="30">
                  <c:v>-22.965219613979571</c:v>
                </c:pt>
                <c:pt idx="31">
                  <c:v>-12.958847946720198</c:v>
                </c:pt>
                <c:pt idx="32">
                  <c:v>-9.7960164566757157</c:v>
                </c:pt>
                <c:pt idx="33">
                  <c:v>-8.9458872025716119</c:v>
                </c:pt>
              </c:numCache>
            </c:numRef>
          </c:val>
          <c:smooth val="0"/>
          <c:extLst>
            <c:ext xmlns:c16="http://schemas.microsoft.com/office/drawing/2014/chart" uri="{C3380CC4-5D6E-409C-BE32-E72D297353CC}">
              <c16:uniqueId val="{000000F8-DE9E-4313-8B0B-2DE11C1133A8}"/>
            </c:ext>
          </c:extLst>
        </c:ser>
        <c:ser>
          <c:idx val="41"/>
          <c:order val="40"/>
          <c:tx>
            <c:strRef>
              <c:f>'Placebo Figure'!$BG$6</c:f>
              <c:strCache>
                <c:ptCount val="1"/>
                <c:pt idx="0">
                  <c:v>SD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Figure'!$BG$7:$BG$40</c:f>
              <c:numCache>
                <c:formatCode>_(* #,##0.00_);_(* \(#,##0.00\);_(* "-"??_);_(@_)</c:formatCode>
                <c:ptCount val="34"/>
                <c:pt idx="0">
                  <c:v>3.0505129871016834</c:v>
                </c:pt>
                <c:pt idx="1">
                  <c:v>-6.947464953555027</c:v>
                </c:pt>
                <c:pt idx="2">
                  <c:v>-3.3817093481047777</c:v>
                </c:pt>
                <c:pt idx="3">
                  <c:v>-3.7789261568832444</c:v>
                </c:pt>
                <c:pt idx="4">
                  <c:v>36.947189073543996</c:v>
                </c:pt>
                <c:pt idx="5">
                  <c:v>31.609310099156573</c:v>
                </c:pt>
                <c:pt idx="6">
                  <c:v>12.476257325033657</c:v>
                </c:pt>
                <c:pt idx="7">
                  <c:v>-25.362845917697996</c:v>
                </c:pt>
                <c:pt idx="8">
                  <c:v>0.14358968769556668</c:v>
                </c:pt>
                <c:pt idx="9">
                  <c:v>-5.9385301938164048</c:v>
                </c:pt>
                <c:pt idx="10">
                  <c:v>-23.121810954762623</c:v>
                </c:pt>
                <c:pt idx="11">
                  <c:v>10.588666555122472</c:v>
                </c:pt>
                <c:pt idx="12">
                  <c:v>-26.717212676885538</c:v>
                </c:pt>
                <c:pt idx="13">
                  <c:v>-19.013481505680829</c:v>
                </c:pt>
                <c:pt idx="14">
                  <c:v>-1.729086875457142</c:v>
                </c:pt>
                <c:pt idx="15">
                  <c:v>1.5308365846067318</c:v>
                </c:pt>
                <c:pt idx="16">
                  <c:v>-17.125341400969774</c:v>
                </c:pt>
                <c:pt idx="17">
                  <c:v>-10.392599506303668</c:v>
                </c:pt>
                <c:pt idx="18">
                  <c:v>-17.157835827674717</c:v>
                </c:pt>
                <c:pt idx="19">
                  <c:v>-21.197918613324873</c:v>
                </c:pt>
                <c:pt idx="20">
                  <c:v>-38.028250855859369</c:v>
                </c:pt>
                <c:pt idx="21">
                  <c:v>-36.789126170333475</c:v>
                </c:pt>
                <c:pt idx="22">
                  <c:v>-22.778871425543912</c:v>
                </c:pt>
                <c:pt idx="23">
                  <c:v>-19.469545804895461</c:v>
                </c:pt>
                <c:pt idx="24">
                  <c:v>-34.770808269968256</c:v>
                </c:pt>
                <c:pt idx="25">
                  <c:v>8.9135482994606718</c:v>
                </c:pt>
                <c:pt idx="26">
                  <c:v>6.3929983298294246</c:v>
                </c:pt>
                <c:pt idx="27">
                  <c:v>-8.9817631305777468</c:v>
                </c:pt>
                <c:pt idx="28">
                  <c:v>1.5225282368191984</c:v>
                </c:pt>
                <c:pt idx="29">
                  <c:v>13.632501577376388</c:v>
                </c:pt>
                <c:pt idx="30">
                  <c:v>3.370495505805593</c:v>
                </c:pt>
                <c:pt idx="31">
                  <c:v>2.6504965262574842</c:v>
                </c:pt>
                <c:pt idx="32">
                  <c:v>-16.456129742437042</c:v>
                </c:pt>
                <c:pt idx="33">
                  <c:v>-3.9056226341926958</c:v>
                </c:pt>
              </c:numCache>
            </c:numRef>
          </c:val>
          <c:smooth val="0"/>
          <c:extLst>
            <c:ext xmlns:c16="http://schemas.microsoft.com/office/drawing/2014/chart" uri="{C3380CC4-5D6E-409C-BE32-E72D297353CC}">
              <c16:uniqueId val="{000000F9-DE9E-4313-8B0B-2DE11C1133A8}"/>
            </c:ext>
          </c:extLst>
        </c:ser>
        <c:ser>
          <c:idx val="42"/>
          <c:order val="41"/>
          <c:tx>
            <c:strRef>
              <c:f>'Placebo Figure'!$BH$6</c:f>
              <c:strCache>
                <c:ptCount val="1"/>
                <c:pt idx="0">
                  <c:v>TN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Figure'!$BH$7:$BH$40</c:f>
              <c:numCache>
                <c:formatCode>_(* #,##0.00_);_(* \(#,##0.00\);_(* "-"??_);_(@_)</c:formatCode>
                <c:ptCount val="34"/>
                <c:pt idx="0">
                  <c:v>0.30572545028917375</c:v>
                </c:pt>
                <c:pt idx="1">
                  <c:v>-9.8476011771708727</c:v>
                </c:pt>
                <c:pt idx="2">
                  <c:v>-10.128518624696881</c:v>
                </c:pt>
                <c:pt idx="3">
                  <c:v>3.3208061722689308</c:v>
                </c:pt>
                <c:pt idx="4">
                  <c:v>-5.4355778047465719</c:v>
                </c:pt>
                <c:pt idx="5">
                  <c:v>-3.1612789825885557</c:v>
                </c:pt>
                <c:pt idx="6">
                  <c:v>-5.9717131080105901</c:v>
                </c:pt>
                <c:pt idx="7">
                  <c:v>2.4690757527423557</c:v>
                </c:pt>
                <c:pt idx="8">
                  <c:v>-2.4342089091078378</c:v>
                </c:pt>
                <c:pt idx="9">
                  <c:v>-4.0289742173627019</c:v>
                </c:pt>
                <c:pt idx="10">
                  <c:v>-18.473363525117747</c:v>
                </c:pt>
                <c:pt idx="11">
                  <c:v>-14.273183296609204</c:v>
                </c:pt>
                <c:pt idx="12">
                  <c:v>-4.93816105517908</c:v>
                </c:pt>
                <c:pt idx="13">
                  <c:v>-10.287618351867422</c:v>
                </c:pt>
                <c:pt idx="14">
                  <c:v>-0.53866739335717284</c:v>
                </c:pt>
                <c:pt idx="15">
                  <c:v>-3.6929402540408773</c:v>
                </c:pt>
                <c:pt idx="16">
                  <c:v>-6.3902984948072117</c:v>
                </c:pt>
                <c:pt idx="17">
                  <c:v>-12.406861060298979</c:v>
                </c:pt>
                <c:pt idx="18">
                  <c:v>-3.6274659578339197</c:v>
                </c:pt>
                <c:pt idx="19">
                  <c:v>-15.436402463819832</c:v>
                </c:pt>
                <c:pt idx="20">
                  <c:v>6.7828300416294951</c:v>
                </c:pt>
                <c:pt idx="21">
                  <c:v>0.66468282966525294</c:v>
                </c:pt>
                <c:pt idx="22">
                  <c:v>-11.822879059764091</c:v>
                </c:pt>
                <c:pt idx="23">
                  <c:v>3.3955659546336392</c:v>
                </c:pt>
                <c:pt idx="24">
                  <c:v>-8.4053826867602766</c:v>
                </c:pt>
                <c:pt idx="25">
                  <c:v>-5.5699401855235919</c:v>
                </c:pt>
                <c:pt idx="26">
                  <c:v>0.83355234892223962</c:v>
                </c:pt>
                <c:pt idx="27">
                  <c:v>-2.3854604478401598</c:v>
                </c:pt>
                <c:pt idx="28">
                  <c:v>-3.3495200568722794</c:v>
                </c:pt>
                <c:pt idx="29">
                  <c:v>8.0814734246814623</c:v>
                </c:pt>
                <c:pt idx="30">
                  <c:v>-0.81721589140215656</c:v>
                </c:pt>
                <c:pt idx="31">
                  <c:v>2.4499374831066234</c:v>
                </c:pt>
                <c:pt idx="32">
                  <c:v>3.6891549370920984</c:v>
                </c:pt>
                <c:pt idx="33">
                  <c:v>7.5456309787114151</c:v>
                </c:pt>
              </c:numCache>
            </c:numRef>
          </c:val>
          <c:smooth val="0"/>
          <c:extLst>
            <c:ext xmlns:c16="http://schemas.microsoft.com/office/drawing/2014/chart" uri="{C3380CC4-5D6E-409C-BE32-E72D297353CC}">
              <c16:uniqueId val="{000000FA-DE9E-4313-8B0B-2DE11C1133A8}"/>
            </c:ext>
          </c:extLst>
        </c:ser>
        <c:ser>
          <c:idx val="43"/>
          <c:order val="42"/>
          <c:tx>
            <c:strRef>
              <c:f>'Placebo Figure'!$BI$6</c:f>
              <c:strCache>
                <c:ptCount val="1"/>
                <c:pt idx="0">
                  <c:v>TX</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Figure'!$BI$7:$BI$40</c:f>
              <c:numCache>
                <c:formatCode>_(* #,##0.00_);_(* \(#,##0.00\);_(* "-"??_);_(@_)</c:formatCode>
                <c:ptCount val="34"/>
                <c:pt idx="0">
                  <c:v>-47.201006964314729</c:v>
                </c:pt>
                <c:pt idx="1">
                  <c:v>-13.796277926303446</c:v>
                </c:pt>
                <c:pt idx="2">
                  <c:v>-16.861631593201309</c:v>
                </c:pt>
                <c:pt idx="3">
                  <c:v>-3.2371635825256817</c:v>
                </c:pt>
                <c:pt idx="4">
                  <c:v>30.349710868904367</c:v>
                </c:pt>
                <c:pt idx="5">
                  <c:v>33.82968861842528</c:v>
                </c:pt>
                <c:pt idx="6">
                  <c:v>17.616792320040986</c:v>
                </c:pt>
                <c:pt idx="7">
                  <c:v>9.58150667429436</c:v>
                </c:pt>
                <c:pt idx="8">
                  <c:v>8.7398784671677276</c:v>
                </c:pt>
                <c:pt idx="9">
                  <c:v>9.0076500782743096</c:v>
                </c:pt>
                <c:pt idx="10">
                  <c:v>-3.2237851428362774</c:v>
                </c:pt>
                <c:pt idx="11">
                  <c:v>-4.7713424464745913</c:v>
                </c:pt>
                <c:pt idx="12">
                  <c:v>-16.580990632064641</c:v>
                </c:pt>
                <c:pt idx="13">
                  <c:v>-5.4510014706465881</c:v>
                </c:pt>
                <c:pt idx="14">
                  <c:v>-6.5697850004653446</c:v>
                </c:pt>
                <c:pt idx="15">
                  <c:v>-2.4971852781163761</c:v>
                </c:pt>
                <c:pt idx="16">
                  <c:v>-4.3430277401057538</c:v>
                </c:pt>
                <c:pt idx="17">
                  <c:v>1.9289748252049321</c:v>
                </c:pt>
                <c:pt idx="18">
                  <c:v>1.5603435485900263</c:v>
                </c:pt>
                <c:pt idx="19">
                  <c:v>14.44147801521467</c:v>
                </c:pt>
                <c:pt idx="20">
                  <c:v>1.5706056046838057</c:v>
                </c:pt>
                <c:pt idx="21">
                  <c:v>2.6513675948081072</c:v>
                </c:pt>
                <c:pt idx="22">
                  <c:v>16.201811376959085</c:v>
                </c:pt>
                <c:pt idx="23">
                  <c:v>15.922758393571712</c:v>
                </c:pt>
                <c:pt idx="24">
                  <c:v>15.296456695068628</c:v>
                </c:pt>
                <c:pt idx="25">
                  <c:v>19.227429220336489</c:v>
                </c:pt>
                <c:pt idx="26">
                  <c:v>7.6518272180692293</c:v>
                </c:pt>
                <c:pt idx="27">
                  <c:v>3.032075937881018</c:v>
                </c:pt>
                <c:pt idx="28">
                  <c:v>-2.2696031010127626</c:v>
                </c:pt>
                <c:pt idx="29">
                  <c:v>-11.046443432860542</c:v>
                </c:pt>
                <c:pt idx="30">
                  <c:v>-2.3101042643247638</c:v>
                </c:pt>
                <c:pt idx="31">
                  <c:v>-10.216092960035894</c:v>
                </c:pt>
                <c:pt idx="32">
                  <c:v>-13.690243577002548</c:v>
                </c:pt>
                <c:pt idx="33">
                  <c:v>-8.3592212831717916</c:v>
                </c:pt>
              </c:numCache>
            </c:numRef>
          </c:val>
          <c:smooth val="0"/>
          <c:extLst>
            <c:ext xmlns:c16="http://schemas.microsoft.com/office/drawing/2014/chart" uri="{C3380CC4-5D6E-409C-BE32-E72D297353CC}">
              <c16:uniqueId val="{000000FB-DE9E-4313-8B0B-2DE11C1133A8}"/>
            </c:ext>
          </c:extLst>
        </c:ser>
        <c:ser>
          <c:idx val="44"/>
          <c:order val="43"/>
          <c:tx>
            <c:strRef>
              <c:f>'Placebo Figure'!$BJ$6</c:f>
              <c:strCache>
                <c:ptCount val="1"/>
                <c:pt idx="0">
                  <c:v>UT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C-DE9E-4313-8B0B-2DE11C1133A8}"/>
            </c:ext>
          </c:extLst>
        </c:ser>
        <c:ser>
          <c:idx val="45"/>
          <c:order val="44"/>
          <c:tx>
            <c:strRef>
              <c:f>'Placebo Figure'!$BK$6</c:f>
              <c:strCache>
                <c:ptCount val="1"/>
                <c:pt idx="0">
                  <c:v>VT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D-DE9E-4313-8B0B-2DE11C1133A8}"/>
            </c:ext>
          </c:extLst>
        </c:ser>
        <c:ser>
          <c:idx val="46"/>
          <c:order val="45"/>
          <c:tx>
            <c:strRef>
              <c:f>'Placebo Figure'!$BL$6</c:f>
              <c:strCache>
                <c:ptCount val="1"/>
                <c:pt idx="0">
                  <c:v>VA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E-DE9E-4313-8B0B-2DE11C1133A8}"/>
            </c:ext>
          </c:extLst>
        </c:ser>
        <c:ser>
          <c:idx val="47"/>
          <c:order val="46"/>
          <c:tx>
            <c:strRef>
              <c:f>'Placebo Figure'!$BM$6</c:f>
              <c:strCache>
                <c:ptCount val="1"/>
                <c:pt idx="0">
                  <c:v>WA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F-DE9E-4313-8B0B-2DE11C1133A8}"/>
            </c:ext>
          </c:extLst>
        </c:ser>
        <c:ser>
          <c:idx val="48"/>
          <c:order val="47"/>
          <c:tx>
            <c:strRef>
              <c:f>'Placebo Figure'!$BN$6</c:f>
              <c:strCache>
                <c:ptCount val="1"/>
                <c:pt idx="0">
                  <c:v>WV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0-DE9E-4313-8B0B-2DE11C1133A8}"/>
            </c:ext>
          </c:extLst>
        </c:ser>
        <c:ser>
          <c:idx val="49"/>
          <c:order val="48"/>
          <c:tx>
            <c:strRef>
              <c:f>'Placebo Figure'!$BO$6</c:f>
              <c:strCache>
                <c:ptCount val="1"/>
                <c:pt idx="0">
                  <c:v>WI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Figure'!$BO$7:$BO$40</c:f>
              <c:numCache>
                <c:formatCode>_(* #,##0.00_);_(* \(#,##0.00\);_(* "-"??_);_(@_)</c:formatCode>
                <c:ptCount val="34"/>
                <c:pt idx="0">
                  <c:v>-10.350439879402984</c:v>
                </c:pt>
                <c:pt idx="1">
                  <c:v>-0.65626988998701563</c:v>
                </c:pt>
                <c:pt idx="2">
                  <c:v>-16.12398773431778</c:v>
                </c:pt>
                <c:pt idx="3">
                  <c:v>-1.8700279724725988</c:v>
                </c:pt>
                <c:pt idx="4">
                  <c:v>7.3569835876696743</c:v>
                </c:pt>
                <c:pt idx="5">
                  <c:v>0.55107938123910571</c:v>
                </c:pt>
                <c:pt idx="6">
                  <c:v>-5.6443373068759684</c:v>
                </c:pt>
                <c:pt idx="7">
                  <c:v>3.8147586565173697</c:v>
                </c:pt>
                <c:pt idx="8">
                  <c:v>7.0090213739604224</c:v>
                </c:pt>
                <c:pt idx="9">
                  <c:v>5.5525824791402556</c:v>
                </c:pt>
                <c:pt idx="10">
                  <c:v>8.763287951296661</c:v>
                </c:pt>
                <c:pt idx="11">
                  <c:v>-2.0236766431480646</c:v>
                </c:pt>
                <c:pt idx="12">
                  <c:v>0.60898315723534324</c:v>
                </c:pt>
                <c:pt idx="13">
                  <c:v>-4.0070663089863956</c:v>
                </c:pt>
                <c:pt idx="14">
                  <c:v>-4.0200525290856604</c:v>
                </c:pt>
                <c:pt idx="15">
                  <c:v>-0.68631067051683203</c:v>
                </c:pt>
                <c:pt idx="16">
                  <c:v>6.3687716647109482</c:v>
                </c:pt>
                <c:pt idx="17">
                  <c:v>-2.9538327908085193</c:v>
                </c:pt>
                <c:pt idx="18">
                  <c:v>-5.1023598643951118</c:v>
                </c:pt>
                <c:pt idx="19">
                  <c:v>-16.332365703419782</c:v>
                </c:pt>
                <c:pt idx="20">
                  <c:v>-17.14898826321587</c:v>
                </c:pt>
                <c:pt idx="21">
                  <c:v>-15.983685443643481</c:v>
                </c:pt>
                <c:pt idx="22">
                  <c:v>-8.6649715740350075</c:v>
                </c:pt>
                <c:pt idx="23">
                  <c:v>-15.36178206151817</c:v>
                </c:pt>
                <c:pt idx="24">
                  <c:v>-13.191271136747673</c:v>
                </c:pt>
                <c:pt idx="25">
                  <c:v>-14.445170563703869</c:v>
                </c:pt>
                <c:pt idx="26">
                  <c:v>2.6457466901774751</c:v>
                </c:pt>
                <c:pt idx="27">
                  <c:v>-0.21141377715139242</c:v>
                </c:pt>
                <c:pt idx="28">
                  <c:v>-3.6497783639788395</c:v>
                </c:pt>
                <c:pt idx="29">
                  <c:v>-3.4433294331392972</c:v>
                </c:pt>
                <c:pt idx="30">
                  <c:v>-2.4087064502964495</c:v>
                </c:pt>
                <c:pt idx="31">
                  <c:v>2.2276235540630296</c:v>
                </c:pt>
                <c:pt idx="32">
                  <c:v>5.2348818826430943</c:v>
                </c:pt>
                <c:pt idx="33">
                  <c:v>2.7744542876462219</c:v>
                </c:pt>
              </c:numCache>
            </c:numRef>
          </c:val>
          <c:smooth val="0"/>
          <c:extLst>
            <c:ext xmlns:c16="http://schemas.microsoft.com/office/drawing/2014/chart" uri="{C3380CC4-5D6E-409C-BE32-E72D297353CC}">
              <c16:uniqueId val="{00000101-DE9E-4313-8B0B-2DE11C1133A8}"/>
            </c:ext>
          </c:extLst>
        </c:ser>
        <c:ser>
          <c:idx val="50"/>
          <c:order val="49"/>
          <c:tx>
            <c:strRef>
              <c:f>'Placebo Figure'!$BP$6</c:f>
              <c:strCache>
                <c:ptCount val="1"/>
                <c:pt idx="0">
                  <c:v>WY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2-DE9E-4313-8B0B-2DE11C1133A8}"/>
            </c:ext>
          </c:extLst>
        </c:ser>
        <c:ser>
          <c:idx val="14"/>
          <c:order val="50"/>
          <c:tx>
            <c:strRef>
              <c:f>'Placebo Figure'!$R$6</c:f>
              <c:strCache>
                <c:ptCount val="1"/>
                <c:pt idx="0">
                  <c:v>IL</c:v>
                </c:pt>
              </c:strCache>
            </c:strRef>
          </c:tx>
          <c:spPr>
            <a:ln w="31750">
              <a:solidFill>
                <a:srgbClr val="FF0000"/>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Figure'!$R$7:$R$40</c:f>
              <c:numCache>
                <c:formatCode>_(* #,##0.00_);_(* \(#,##0.00\);_(* "-"??_);_(@_)</c:formatCode>
                <c:ptCount val="34"/>
                <c:pt idx="0">
                  <c:v>1.5898415313131409</c:v>
                </c:pt>
                <c:pt idx="1">
                  <c:v>3.6337712572276359</c:v>
                </c:pt>
                <c:pt idx="2">
                  <c:v>-2.9660682230314706</c:v>
                </c:pt>
                <c:pt idx="3">
                  <c:v>3.7694924230891047</c:v>
                </c:pt>
                <c:pt idx="4">
                  <c:v>5.1550987336668186</c:v>
                </c:pt>
                <c:pt idx="5">
                  <c:v>2.2481187897938071</c:v>
                </c:pt>
                <c:pt idx="6">
                  <c:v>-6.2509493545803707</c:v>
                </c:pt>
                <c:pt idx="7">
                  <c:v>-7.2446464400854893</c:v>
                </c:pt>
                <c:pt idx="8">
                  <c:v>1.4727140751347179</c:v>
                </c:pt>
                <c:pt idx="9">
                  <c:v>1.5026448636490386</c:v>
                </c:pt>
                <c:pt idx="10">
                  <c:v>-1.7430412526664441</c:v>
                </c:pt>
                <c:pt idx="11">
                  <c:v>-2.1861303594050696</c:v>
                </c:pt>
                <c:pt idx="12">
                  <c:v>-8.651832104078494</c:v>
                </c:pt>
                <c:pt idx="13">
                  <c:v>-11.039231139875483</c:v>
                </c:pt>
                <c:pt idx="14">
                  <c:v>-8.9935483629233204</c:v>
                </c:pt>
                <c:pt idx="15">
                  <c:v>-1.2667048849834828</c:v>
                </c:pt>
                <c:pt idx="16">
                  <c:v>-5.6379249144811183</c:v>
                </c:pt>
                <c:pt idx="17">
                  <c:v>-3.4397110084682936</c:v>
                </c:pt>
                <c:pt idx="18">
                  <c:v>-3.5987454793939833</c:v>
                </c:pt>
                <c:pt idx="19">
                  <c:v>-0.78483276411134284</c:v>
                </c:pt>
                <c:pt idx="20">
                  <c:v>-4.2353526623628568</c:v>
                </c:pt>
                <c:pt idx="21">
                  <c:v>-5.5895357036206406</c:v>
                </c:pt>
                <c:pt idx="22">
                  <c:v>-3.4513138871261617</c:v>
                </c:pt>
                <c:pt idx="23">
                  <c:v>-3.8814123399788514</c:v>
                </c:pt>
                <c:pt idx="24">
                  <c:v>-3.2749883303040406</c:v>
                </c:pt>
                <c:pt idx="25">
                  <c:v>-2.6236884878017008</c:v>
                </c:pt>
                <c:pt idx="26">
                  <c:v>-0.15519415796916292</c:v>
                </c:pt>
                <c:pt idx="27">
                  <c:v>2.4988903533085249</c:v>
                </c:pt>
                <c:pt idx="28">
                  <c:v>0.43159235474377056</c:v>
                </c:pt>
                <c:pt idx="29">
                  <c:v>1.6742242223699577</c:v>
                </c:pt>
                <c:pt idx="30">
                  <c:v>-2.4122614377120044</c:v>
                </c:pt>
                <c:pt idx="31">
                  <c:v>-1.505272621216136</c:v>
                </c:pt>
                <c:pt idx="32">
                  <c:v>2.5744013782968977</c:v>
                </c:pt>
                <c:pt idx="33">
                  <c:v>-3.966546955780359</c:v>
                </c:pt>
              </c:numCache>
            </c:numRef>
          </c:val>
          <c:smooth val="0"/>
          <c:extLst>
            <c:ext xmlns:c16="http://schemas.microsoft.com/office/drawing/2014/chart" uri="{C3380CC4-5D6E-409C-BE32-E72D297353CC}">
              <c16:uniqueId val="{000000DD-DE9E-4313-8B0B-2DE11C1133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589088600126556E-2"/>
          <c:y val="0.31129485450619071"/>
          <c:w val="0.91558368884308161"/>
          <c:h val="0.4490980317596901"/>
        </c:manualLayout>
      </c:layout>
      <c:barChart>
        <c:barDir val="col"/>
        <c:grouping val="clustered"/>
        <c:varyColors val="0"/>
        <c:ser>
          <c:idx val="0"/>
          <c:order val="0"/>
          <c:tx>
            <c:strRef>
              <c:f>'Placebo Figure'!$B$1</c:f>
              <c:strCache>
                <c:ptCount val="1"/>
                <c:pt idx="0">
                  <c:v>RMSE</c:v>
                </c:pt>
              </c:strCache>
            </c:strRef>
          </c:tx>
          <c:spPr>
            <a:solidFill>
              <a:schemeClr val="accent4"/>
            </a:solidFill>
            <a:ln>
              <a:noFill/>
            </a:ln>
            <a:effectLst/>
          </c:spPr>
          <c:invertIfNegative val="0"/>
          <c:dPt>
            <c:idx val="24"/>
            <c:invertIfNegative val="0"/>
            <c:bubble3D val="0"/>
            <c:spPr>
              <a:solidFill>
                <a:schemeClr val="accent4"/>
              </a:solidFill>
              <a:ln>
                <a:noFill/>
              </a:ln>
              <a:effectLst/>
            </c:spPr>
            <c:extLst>
              <c:ext xmlns:c16="http://schemas.microsoft.com/office/drawing/2014/chart" uri="{C3380CC4-5D6E-409C-BE32-E72D297353CC}">
                <c16:uniqueId val="{00000004-D593-47ED-BA5C-36F97A000935}"/>
              </c:ext>
            </c:extLst>
          </c:dPt>
          <c:dPt>
            <c:idx val="28"/>
            <c:invertIfNegative val="0"/>
            <c:bubble3D val="0"/>
            <c:spPr>
              <a:solidFill>
                <a:srgbClr val="FF0000"/>
              </a:solidFill>
              <a:ln>
                <a:noFill/>
              </a:ln>
              <a:effectLst/>
            </c:spPr>
            <c:extLst>
              <c:ext xmlns:c16="http://schemas.microsoft.com/office/drawing/2014/chart" uri="{C3380CC4-5D6E-409C-BE32-E72D297353CC}">
                <c16:uniqueId val="{00000008-3CB0-48E4-B870-5603D2CC6C50}"/>
              </c:ext>
            </c:extLst>
          </c:dPt>
          <c:dPt>
            <c:idx val="33"/>
            <c:invertIfNegative val="0"/>
            <c:bubble3D val="0"/>
            <c:spPr>
              <a:solidFill>
                <a:schemeClr val="accent4"/>
              </a:solidFill>
              <a:ln>
                <a:noFill/>
              </a:ln>
              <a:effectLst/>
            </c:spPr>
            <c:extLst>
              <c:ext xmlns:c16="http://schemas.microsoft.com/office/drawing/2014/chart" uri="{C3380CC4-5D6E-409C-BE32-E72D297353CC}">
                <c16:uniqueId val="{00000007-B2EB-4DC9-9615-4132C18A57A4}"/>
              </c:ext>
            </c:extLst>
          </c:dPt>
          <c:dPt>
            <c:idx val="38"/>
            <c:invertIfNegative val="0"/>
            <c:bubble3D val="0"/>
            <c:spPr>
              <a:solidFill>
                <a:schemeClr val="accent4"/>
              </a:solidFill>
              <a:ln>
                <a:noFill/>
              </a:ln>
              <a:effectLst/>
            </c:spPr>
            <c:extLst>
              <c:ext xmlns:c16="http://schemas.microsoft.com/office/drawing/2014/chart" uri="{C3380CC4-5D6E-409C-BE32-E72D297353CC}">
                <c16:uniqueId val="{00000002-6B09-4774-B215-A152A3434479}"/>
              </c:ext>
            </c:extLst>
          </c:dPt>
          <c:cat>
            <c:strRef>
              <c:f>'Placebo Figure'!$A$2:$A$30</c:f>
              <c:strCache>
                <c:ptCount val="29"/>
                <c:pt idx="0">
                  <c:v>SC</c:v>
                </c:pt>
                <c:pt idx="1">
                  <c:v>WY</c:v>
                </c:pt>
                <c:pt idx="2">
                  <c:v>SD</c:v>
                </c:pt>
                <c:pt idx="3">
                  <c:v>ND</c:v>
                </c:pt>
                <c:pt idx="4">
                  <c:v>LA</c:v>
                </c:pt>
                <c:pt idx="5">
                  <c:v>AR</c:v>
                </c:pt>
                <c:pt idx="6">
                  <c:v>TX</c:v>
                </c:pt>
                <c:pt idx="7">
                  <c:v>ID</c:v>
                </c:pt>
                <c:pt idx="8">
                  <c:v>VT</c:v>
                </c:pt>
                <c:pt idx="9">
                  <c:v>AZ</c:v>
                </c:pt>
                <c:pt idx="10">
                  <c:v>MO</c:v>
                </c:pt>
                <c:pt idx="11">
                  <c:v>OR</c:v>
                </c:pt>
                <c:pt idx="12">
                  <c:v>MA</c:v>
                </c:pt>
                <c:pt idx="13">
                  <c:v>NE</c:v>
                </c:pt>
                <c:pt idx="14">
                  <c:v>GA</c:v>
                </c:pt>
                <c:pt idx="15">
                  <c:v>CO</c:v>
                </c:pt>
                <c:pt idx="16">
                  <c:v>IN</c:v>
                </c:pt>
                <c:pt idx="17">
                  <c:v>KS</c:v>
                </c:pt>
                <c:pt idx="18">
                  <c:v>WA</c:v>
                </c:pt>
                <c:pt idx="19">
                  <c:v>WV</c:v>
                </c:pt>
                <c:pt idx="20">
                  <c:v>WI</c:v>
                </c:pt>
                <c:pt idx="21">
                  <c:v>MN</c:v>
                </c:pt>
                <c:pt idx="22">
                  <c:v>TN</c:v>
                </c:pt>
                <c:pt idx="23">
                  <c:v>KY</c:v>
                </c:pt>
                <c:pt idx="24">
                  <c:v>MD</c:v>
                </c:pt>
                <c:pt idx="25">
                  <c:v>PA</c:v>
                </c:pt>
                <c:pt idx="26">
                  <c:v>VA</c:v>
                </c:pt>
                <c:pt idx="27">
                  <c:v>OH</c:v>
                </c:pt>
                <c:pt idx="28">
                  <c:v>IL</c:v>
                </c:pt>
              </c:strCache>
            </c:strRef>
          </c:cat>
          <c:val>
            <c:numRef>
              <c:f>'Placebo Figure'!$B$2:$B$30</c:f>
              <c:numCache>
                <c:formatCode>_(* #,##0.00_);_(* \(#,##0.00\);_(* "-"??_);_(@_)</c:formatCode>
                <c:ptCount val="29"/>
                <c:pt idx="0">
                  <c:v>7.1419081648133247</c:v>
                </c:pt>
                <c:pt idx="1">
                  <c:v>0</c:v>
                </c:pt>
                <c:pt idx="2">
                  <c:v>4.3012530732141556</c:v>
                </c:pt>
                <c:pt idx="3">
                  <c:v>3.9269268937647497</c:v>
                </c:pt>
                <c:pt idx="4">
                  <c:v>3.8931437124636936</c:v>
                </c:pt>
                <c:pt idx="5">
                  <c:v>3.8927530596195088</c:v>
                </c:pt>
                <c:pt idx="6">
                  <c:v>3.4388304573976187</c:v>
                </c:pt>
                <c:pt idx="7">
                  <c:v>3.0445389562258449</c:v>
                </c:pt>
                <c:pt idx="8">
                  <c:v>0</c:v>
                </c:pt>
                <c:pt idx="9">
                  <c:v>2.9680043780223491</c:v>
                </c:pt>
                <c:pt idx="10">
                  <c:v>2.5212786129187821</c:v>
                </c:pt>
                <c:pt idx="11">
                  <c:v>0</c:v>
                </c:pt>
                <c:pt idx="12">
                  <c:v>2.388716504123892</c:v>
                </c:pt>
                <c:pt idx="13">
                  <c:v>2.23461849271682</c:v>
                </c:pt>
                <c:pt idx="14">
                  <c:v>2.1856180534488683</c:v>
                </c:pt>
                <c:pt idx="15">
                  <c:v>2.1500535513695205</c:v>
                </c:pt>
                <c:pt idx="16">
                  <c:v>2.1446100318221037</c:v>
                </c:pt>
                <c:pt idx="17">
                  <c:v>2.1432539772345565</c:v>
                </c:pt>
                <c:pt idx="18">
                  <c:v>0</c:v>
                </c:pt>
                <c:pt idx="19">
                  <c:v>0</c:v>
                </c:pt>
                <c:pt idx="20">
                  <c:v>1.9329986028189026</c:v>
                </c:pt>
                <c:pt idx="21">
                  <c:v>1.828801164599489</c:v>
                </c:pt>
                <c:pt idx="22">
                  <c:v>1.7014723591381382</c:v>
                </c:pt>
                <c:pt idx="23">
                  <c:v>1.5312986751494291</c:v>
                </c:pt>
                <c:pt idx="24">
                  <c:v>1.4682251769010075</c:v>
                </c:pt>
                <c:pt idx="25">
                  <c:v>0</c:v>
                </c:pt>
                <c:pt idx="26">
                  <c:v>0</c:v>
                </c:pt>
                <c:pt idx="27">
                  <c:v>0</c:v>
                </c:pt>
                <c:pt idx="28">
                  <c:v>1</c:v>
                </c:pt>
              </c:numCache>
            </c:numRef>
          </c:val>
          <c:extLst>
            <c:ext xmlns:c16="http://schemas.microsoft.com/office/drawing/2014/chart" uri="{C3380CC4-5D6E-409C-BE32-E72D297353CC}">
              <c16:uniqueId val="{00000003-D593-47ED-BA5C-36F97A000935}"/>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At val="1"/>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0</xdr:colOff>
      <xdr:row>1</xdr:row>
      <xdr:rowOff>0</xdr:rowOff>
    </xdr:from>
    <xdr:to>
      <xdr:col>23</xdr:col>
      <xdr:colOff>47625</xdr:colOff>
      <xdr:row>32</xdr:row>
      <xdr:rowOff>114300</xdr:rowOff>
    </xdr:to>
    <xdr:graphicFrame macro="">
      <xdr:nvGraphicFramePr>
        <xdr:cNvPr id="2" name="Chart 1">
          <a:extLst>
            <a:ext uri="{FF2B5EF4-FFF2-40B4-BE49-F238E27FC236}">
              <a16:creationId xmlns:a16="http://schemas.microsoft.com/office/drawing/2014/main" id="{4355C3C8-89E8-4B52-882F-8A76CA124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533399</xdr:colOff>
      <xdr:row>0</xdr:row>
      <xdr:rowOff>133350</xdr:rowOff>
    </xdr:from>
    <xdr:to>
      <xdr:col>23</xdr:col>
      <xdr:colOff>200024</xdr:colOff>
      <xdr:row>32</xdr:row>
      <xdr:rowOff>114300</xdr:rowOff>
    </xdr:to>
    <xdr:graphicFrame macro="">
      <xdr:nvGraphicFramePr>
        <xdr:cNvPr id="4" name="Chart 3">
          <a:extLst>
            <a:ext uri="{FF2B5EF4-FFF2-40B4-BE49-F238E27FC236}">
              <a16:creationId xmlns:a16="http://schemas.microsoft.com/office/drawing/2014/main" id="{AB9CA1E9-4308-422A-BF18-BDC0B38BB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34</xdr:row>
      <xdr:rowOff>0</xdr:rowOff>
    </xdr:from>
    <xdr:to>
      <xdr:col>23</xdr:col>
      <xdr:colOff>257175</xdr:colOff>
      <xdr:row>65</xdr:row>
      <xdr:rowOff>171450</xdr:rowOff>
    </xdr:to>
    <xdr:graphicFrame macro="">
      <xdr:nvGraphicFramePr>
        <xdr:cNvPr id="8" name="Chart 7">
          <a:extLst>
            <a:ext uri="{FF2B5EF4-FFF2-40B4-BE49-F238E27FC236}">
              <a16:creationId xmlns:a16="http://schemas.microsoft.com/office/drawing/2014/main" id="{7BDC9C71-EE8C-41AB-B2B1-C3432DAAB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0</xdr:colOff>
      <xdr:row>1</xdr:row>
      <xdr:rowOff>0</xdr:rowOff>
    </xdr:from>
    <xdr:to>
      <xdr:col>27</xdr:col>
      <xdr:colOff>0</xdr:colOff>
      <xdr:row>5</xdr:row>
      <xdr:rowOff>26152</xdr:rowOff>
    </xdr:to>
    <xdr:sp macro="" textlink="">
      <xdr:nvSpPr>
        <xdr:cNvPr id="10" name="TextBox 9">
          <a:extLst>
            <a:ext uri="{FF2B5EF4-FFF2-40B4-BE49-F238E27FC236}">
              <a16:creationId xmlns:a16="http://schemas.microsoft.com/office/drawing/2014/main" id="{8E1A2D64-5B5D-4B60-B9C6-EDE073511027}"/>
            </a:ext>
          </a:extLst>
        </xdr:cNvPr>
        <xdr:cNvSpPr txBox="1"/>
      </xdr:nvSpPr>
      <xdr:spPr>
        <a:xfrm>
          <a:off x="14763750" y="190500"/>
          <a:ext cx="51530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Donor States in the 2010 Drivers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Narrow donor pool</a:t>
          </a:r>
        </a:p>
      </xdr:txBody>
    </xdr:sp>
    <xdr:clientData/>
  </xdr:twoCellAnchor>
  <xdr:oneCellAnchor>
    <xdr:from>
      <xdr:col>26</xdr:col>
      <xdr:colOff>1809750</xdr:colOff>
      <xdr:row>1</xdr:row>
      <xdr:rowOff>9525</xdr:rowOff>
    </xdr:from>
    <xdr:ext cx="664044" cy="566928"/>
    <xdr:pic>
      <xdr:nvPicPr>
        <xdr:cNvPr id="11" name="Picture 10">
          <a:extLst>
            <a:ext uri="{FF2B5EF4-FFF2-40B4-BE49-F238E27FC236}">
              <a16:creationId xmlns:a16="http://schemas.microsoft.com/office/drawing/2014/main" id="{BA2204BA-6359-451F-88EE-10750EF2974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269075" y="200025"/>
          <a:ext cx="664044" cy="566928"/>
        </a:xfrm>
        <a:prstGeom prst="rect">
          <a:avLst/>
        </a:prstGeom>
      </xdr:spPr>
    </xdr:pic>
    <xdr:clientData/>
  </xdr:oneCellAnchor>
</xdr:wsDr>
</file>

<file path=xl/drawings/drawing10.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1.xml><?xml version="1.0" encoding="utf-8"?>
<c:userShapes xmlns:c="http://schemas.openxmlformats.org/drawingml/2006/chart">
  <cdr:absSizeAnchor xmlns:cdr="http://schemas.openxmlformats.org/drawingml/2006/chartDrawing">
    <cdr:from>
      <cdr:x>0.84989</cdr:x>
      <cdr:y>0.20325</cdr:y>
    </cdr:from>
    <cdr:ext cx="0" cy="357187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6929533" y="1190627"/>
          <a:ext cx="0" cy="357187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Source: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chosen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0.90888</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69894"/>
          <a:ext cx="7410450" cy="39054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a:t>
          </a:r>
          <a:r>
            <a:rPr lang="en-US" sz="1200" b="0" baseline="0">
              <a:latin typeface="Avenir LT Pro 55 Roman Italic" panose="020B0503020203090204" pitchFamily="34" charset="0"/>
            </a:rPr>
            <a:t> Synthetic Fatal Motor Vehicle Crashes with BAC values at or above 0.08 per 1,000,000 Drivers </a:t>
          </a:r>
        </a:p>
        <a:p xmlns:a="http://schemas.openxmlformats.org/drawingml/2006/main">
          <a:endParaRPr lang="en-US" sz="1200" b="0">
            <a:latin typeface="Avenir LT Pro 55 Roman Italic" panose="020B0503020203090204"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0.81537</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5657850" cy="33829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chosen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a:t>
          </a:r>
          <a:r>
            <a:rPr lang="en-US" sz="1200" b="0" baseline="0">
              <a:latin typeface="Avenir LT Pro 55 Roman Italic" panose="020B0503020203090204" pitchFamily="34" charset="0"/>
            </a:rPr>
            <a:t> / RMSE (IL)</a:t>
          </a:r>
          <a:endParaRPr lang="en-US" sz="1200" b="0">
            <a:latin typeface="Avenir LT Pro 55 Roman Italic" panose="020B0503020203090204" pitchFamily="34" charset="0"/>
          </a:endParaRPr>
        </a:p>
      </cdr:txBody>
    </cdr:sp>
  </cdr:relSizeAnchor>
</c:userShapes>
</file>

<file path=xl/drawings/drawing13.xml><?xml version="1.0" encoding="utf-8"?>
<xdr:wsDr xmlns:xdr="http://schemas.openxmlformats.org/drawingml/2006/spreadsheetDrawing" xmlns:a="http://schemas.openxmlformats.org/drawingml/2006/main">
  <xdr:twoCellAnchor>
    <xdr:from>
      <xdr:col>2</xdr:col>
      <xdr:colOff>180975</xdr:colOff>
      <xdr:row>1</xdr:row>
      <xdr:rowOff>142875</xdr:rowOff>
    </xdr:from>
    <xdr:to>
      <xdr:col>16</xdr:col>
      <xdr:colOff>0</xdr:colOff>
      <xdr:row>31</xdr:row>
      <xdr:rowOff>47625</xdr:rowOff>
    </xdr:to>
    <xdr:graphicFrame macro="">
      <xdr:nvGraphicFramePr>
        <xdr:cNvPr id="2" name="Chart 1">
          <a:extLst>
            <a:ext uri="{FF2B5EF4-FFF2-40B4-BE49-F238E27FC236}">
              <a16:creationId xmlns:a16="http://schemas.microsoft.com/office/drawing/2014/main" id="{9885BAC3-55A5-47A9-957B-80BBD7310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1</xdr:row>
      <xdr:rowOff>95249</xdr:rowOff>
    </xdr:from>
    <xdr:to>
      <xdr:col>16</xdr:col>
      <xdr:colOff>0</xdr:colOff>
      <xdr:row>32</xdr:row>
      <xdr:rowOff>47624</xdr:rowOff>
    </xdr:to>
    <xdr:graphicFrame macro="">
      <xdr:nvGraphicFramePr>
        <xdr:cNvPr id="3" name="Chart 2">
          <a:extLst>
            <a:ext uri="{FF2B5EF4-FFF2-40B4-BE49-F238E27FC236}">
              <a16:creationId xmlns:a16="http://schemas.microsoft.com/office/drawing/2014/main" id="{EA206542-6102-4C46-A586-F91038414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34</xdr:row>
      <xdr:rowOff>0</xdr:rowOff>
    </xdr:from>
    <xdr:to>
      <xdr:col>13</xdr:col>
      <xdr:colOff>442913</xdr:colOff>
      <xdr:row>57</xdr:row>
      <xdr:rowOff>185739</xdr:rowOff>
    </xdr:to>
    <xdr:graphicFrame macro="">
      <xdr:nvGraphicFramePr>
        <xdr:cNvPr id="4" name="Chart 3">
          <a:extLst>
            <a:ext uri="{FF2B5EF4-FFF2-40B4-BE49-F238E27FC236}">
              <a16:creationId xmlns:a16="http://schemas.microsoft.com/office/drawing/2014/main" id="{30F02227-964E-48DC-9E50-433A1DE24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5.xml><?xml version="1.0" encoding="utf-8"?>
<c:userShapes xmlns:c="http://schemas.openxmlformats.org/drawingml/2006/chart">
  <cdr:absSizeAnchor xmlns:cdr="http://schemas.openxmlformats.org/drawingml/2006/chartDrawing">
    <cdr:from>
      <cdr:x>0.84989</cdr:x>
      <cdr:y>0.21301</cdr:y>
    </cdr:from>
    <cdr:ext cx="0" cy="3467100"/>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6929533" y="1247776"/>
          <a:ext cx="0" cy="3467100"/>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Source: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all-lags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0.89369</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69894"/>
          <a:ext cx="7286625" cy="39054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a:t>
          </a:r>
          <a:r>
            <a:rPr lang="en-US" sz="1200" b="0" baseline="0">
              <a:latin typeface="Avenir LT Pro 55 Roman Italic" panose="020B0503020203090204" pitchFamily="34" charset="0"/>
            </a:rPr>
            <a:t> Synthetic Fatal Motor-Vehicle Crashes with BAC values at or above 0.08 per 1,000,000 Drivers </a:t>
          </a:r>
        </a:p>
        <a:p xmlns:a="http://schemas.openxmlformats.org/drawingml/2006/main">
          <a:endParaRPr lang="en-US" sz="1200" b="0" baseline="0">
            <a:latin typeface="Avenir LT Pro 55 Roman Italic" panose="020B0503020203090204" pitchFamily="34" charset="0"/>
          </a:endParaRPr>
        </a:p>
        <a:p xmlns:a="http://schemas.openxmlformats.org/drawingml/2006/main">
          <a:endParaRPr lang="en-US" sz="1200" b="0">
            <a:latin typeface="Avenir LT Pro 55 Roman Italic" panose="020B0503020203090204" pitchFamily="34"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0.81537</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5657850" cy="33829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chosen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a:t>
          </a:r>
          <a:r>
            <a:rPr lang="en-US" sz="1200" b="0" baseline="0">
              <a:latin typeface="Avenir LT Pro 55 Roman Italic" panose="020B0503020203090204" pitchFamily="34" charset="0"/>
            </a:rPr>
            <a:t> / RMSE (IL)</a:t>
          </a:r>
          <a:endParaRPr lang="en-US" sz="1200" b="0">
            <a:latin typeface="Avenir LT Pro 55 Roman Italic" panose="020B0503020203090204" pitchFamily="34" charset="0"/>
          </a:endParaRPr>
        </a:p>
      </cdr:txBody>
    </cdr:sp>
  </cdr:relSizeAnchor>
</c:userShapes>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514350</xdr:colOff>
      <xdr:row>0</xdr:row>
      <xdr:rowOff>190499</xdr:rowOff>
    </xdr:from>
    <xdr:to>
      <xdr:col>22</xdr:col>
      <xdr:colOff>0</xdr:colOff>
      <xdr:row>29</xdr:row>
      <xdr:rowOff>104774</xdr:rowOff>
    </xdr:to>
    <xdr:graphicFrame macro="">
      <xdr:nvGraphicFramePr>
        <xdr:cNvPr id="3" name="Chart 2">
          <a:extLst>
            <a:ext uri="{FF2B5EF4-FFF2-40B4-BE49-F238E27FC236}">
              <a16:creationId xmlns:a16="http://schemas.microsoft.com/office/drawing/2014/main" id="{39E5349E-613B-4B51-85E6-A91CE7FB6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36</xdr:row>
      <xdr:rowOff>180975</xdr:rowOff>
    </xdr:from>
    <xdr:to>
      <xdr:col>23</xdr:col>
      <xdr:colOff>76200</xdr:colOff>
      <xdr:row>65</xdr:row>
      <xdr:rowOff>95250</xdr:rowOff>
    </xdr:to>
    <xdr:graphicFrame macro="">
      <xdr:nvGraphicFramePr>
        <xdr:cNvPr id="4" name="Chart 3">
          <a:extLst>
            <a:ext uri="{FF2B5EF4-FFF2-40B4-BE49-F238E27FC236}">
              <a16:creationId xmlns:a16="http://schemas.microsoft.com/office/drawing/2014/main" id="{29236852-9888-4B97-982C-3E323DA72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9.xml><?xml version="1.0" encoding="utf-8"?>
<c:userShapes xmlns:c="http://schemas.openxmlformats.org/drawingml/2006/chart">
  <cdr:absSizeAnchor xmlns:cdr="http://schemas.openxmlformats.org/drawingml/2006/chartDrawing">
    <cdr:from>
      <cdr:x>0.5565</cdr:x>
      <cdr:y>0.1944</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72043" y="1057276"/>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a:t>
          </a:r>
          <a:r>
            <a:rPr lang="en-US" sz="1000" b="0" baseline="0">
              <a:latin typeface="Avenir LT Pro 55 Roman" panose="020B0503020203020204" pitchFamily="34" charset="0"/>
            </a:rPr>
            <a:t> smoothed lag model uses evenly spaced lags from a smoothed version of the dependent variable.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0.55556</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48"/>
          <a:ext cx="4963583" cy="44315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Lagged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0.55556</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39"/>
          <a:ext cx="4963583" cy="402872"/>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lag structure</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0.77612</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93420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Motor-Vehicle Crashes with BAC values at or above 0.08 per 1,000,000 Drivers </a:t>
          </a:r>
        </a:p>
      </cdr:txBody>
    </cdr:sp>
  </cdr:relSizeAnchor>
</c:userShapes>
</file>

<file path=xl/drawings/drawing2.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0.xml><?xml version="1.0" encoding="utf-8"?>
<c:userShapes xmlns:c="http://schemas.openxmlformats.org/drawingml/2006/chart">
  <cdr:absSizeAnchor xmlns:cdr="http://schemas.openxmlformats.org/drawingml/2006/chartDrawing">
    <cdr:from>
      <cdr:x>0.83688</cdr:x>
      <cdr:y>0.21716</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477077" y="1181106"/>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a:t>
          </a:r>
          <a:r>
            <a:rPr lang="en-US" sz="1000" b="0" baseline="0">
              <a:latin typeface="Avenir LT Pro 55 Roman" panose="020B0503020203020204" pitchFamily="34" charset="0"/>
            </a:rPr>
            <a:t> smoothed lag model uses evenly spaced lags from a smoothed version of the dependent variable.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0.55556</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48"/>
          <a:ext cx="4963583" cy="44315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Lagged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0.96055</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85820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Percent difference</a:t>
          </a:r>
          <a:r>
            <a:rPr lang="en-US" sz="1400" b="0" baseline="0">
              <a:latin typeface="Avenir LT Pro 55 Roman" panose="020B0503020203020204" pitchFamily="34" charset="0"/>
            </a:rPr>
            <a:t> between actual IL and the synthetic models</a:t>
          </a:r>
        </a:p>
      </cdr:txBody>
    </cdr:sp>
  </cdr:relSizeAnchor>
  <cdr:relSizeAnchor xmlns:cdr="http://schemas.openxmlformats.org/drawingml/2006/chartDrawing">
    <cdr:from>
      <cdr:x>0</cdr:x>
      <cdr:y>0.14281</cdr:y>
    </cdr:from>
    <cdr:to>
      <cdr:x>0.69616</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219824"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Motor-Vehicle Crashes with BAC values gerater than 0.08 per 1,000,000 Drivers </a:t>
          </a:r>
        </a:p>
      </cdr:txBody>
    </cdr:sp>
  </cdr:relSizeAnchor>
</c:userShapes>
</file>

<file path=xl/drawings/drawing21.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8496AB26-F0E3-4596-B81F-CB030145E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xdr:row>
      <xdr:rowOff>28574</xdr:rowOff>
    </xdr:from>
    <xdr:to>
      <xdr:col>22</xdr:col>
      <xdr:colOff>133350</xdr:colOff>
      <xdr:row>29</xdr:row>
      <xdr:rowOff>133349</xdr:rowOff>
    </xdr:to>
    <xdr:graphicFrame macro="">
      <xdr:nvGraphicFramePr>
        <xdr:cNvPr id="3" name="Chart 2">
          <a:extLst>
            <a:ext uri="{FF2B5EF4-FFF2-40B4-BE49-F238E27FC236}">
              <a16:creationId xmlns:a16="http://schemas.microsoft.com/office/drawing/2014/main" id="{2DADE8C3-9430-456D-B7C8-8E9818EB6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552450</xdr:colOff>
      <xdr:row>35</xdr:row>
      <xdr:rowOff>104775</xdr:rowOff>
    </xdr:from>
    <xdr:to>
      <xdr:col>22</xdr:col>
      <xdr:colOff>38100</xdr:colOff>
      <xdr:row>64</xdr:row>
      <xdr:rowOff>19050</xdr:rowOff>
    </xdr:to>
    <xdr:graphicFrame macro="">
      <xdr:nvGraphicFramePr>
        <xdr:cNvPr id="4" name="Chart 3">
          <a:extLst>
            <a:ext uri="{FF2B5EF4-FFF2-40B4-BE49-F238E27FC236}">
              <a16:creationId xmlns:a16="http://schemas.microsoft.com/office/drawing/2014/main" id="{C7FAA70F-40BF-4C76-8CC7-07DC2E18F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2.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3.xml><?xml version="1.0" encoding="utf-8"?>
<c:userShapes xmlns:c="http://schemas.openxmlformats.org/drawingml/2006/chart">
  <cdr:absSizeAnchor xmlns:cdr="http://schemas.openxmlformats.org/drawingml/2006/chartDrawing">
    <cdr:from>
      <cdr:x>0.83582</cdr:x>
      <cdr:y>0.1944</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467606" y="1057298"/>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0.70149</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26745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gerater than 0.08 per 1,000,000 Drivers </a:t>
          </a:r>
        </a:p>
      </cdr:txBody>
    </cdr:sp>
  </cdr:relSizeAnchor>
</c:userShapes>
</file>

<file path=xl/drawings/drawing24.xml><?xml version="1.0" encoding="utf-8"?>
<c:userShapes xmlns:c="http://schemas.openxmlformats.org/drawingml/2006/chart">
  <cdr:absSizeAnchor xmlns:cdr="http://schemas.openxmlformats.org/drawingml/2006/chartDrawing">
    <cdr:from>
      <cdr:x>0.83796</cdr:x>
      <cdr:y>0.20666</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486691" y="1123977"/>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0.71748</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410324"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0.08 per 1,000,000 Drivers </a:t>
          </a:r>
        </a:p>
      </cdr:txBody>
    </cdr:sp>
  </cdr:relSizeAnchor>
</c:userShapes>
</file>

<file path=xl/drawings/drawing25.xml><?xml version="1.0" encoding="utf-8"?>
<xdr:wsDr xmlns:xdr="http://schemas.openxmlformats.org/drawingml/2006/spreadsheetDrawing" xmlns:a="http://schemas.openxmlformats.org/drawingml/2006/main">
  <xdr:twoCellAnchor>
    <xdr:from>
      <xdr:col>0</xdr:col>
      <xdr:colOff>161925</xdr:colOff>
      <xdr:row>3</xdr:row>
      <xdr:rowOff>28575</xdr:rowOff>
    </xdr:from>
    <xdr:to>
      <xdr:col>14</xdr:col>
      <xdr:colOff>219075</xdr:colOff>
      <xdr:row>30</xdr:row>
      <xdr:rowOff>123825</xdr:rowOff>
    </xdr:to>
    <xdr:graphicFrame macro="">
      <xdr:nvGraphicFramePr>
        <xdr:cNvPr id="2" name="Chart 1">
          <a:extLst>
            <a:ext uri="{FF2B5EF4-FFF2-40B4-BE49-F238E27FC236}">
              <a16:creationId xmlns:a16="http://schemas.microsoft.com/office/drawing/2014/main" id="{9148263E-7312-47C8-B376-77C964FB7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3</xdr:row>
      <xdr:rowOff>66675</xdr:rowOff>
    </xdr:from>
    <xdr:to>
      <xdr:col>14</xdr:col>
      <xdr:colOff>390525</xdr:colOff>
      <xdr:row>32</xdr:row>
      <xdr:rowOff>28575</xdr:rowOff>
    </xdr:to>
    <xdr:graphicFrame macro="">
      <xdr:nvGraphicFramePr>
        <xdr:cNvPr id="3" name="Chart 2">
          <a:extLst>
            <a:ext uri="{FF2B5EF4-FFF2-40B4-BE49-F238E27FC236}">
              <a16:creationId xmlns:a16="http://schemas.microsoft.com/office/drawing/2014/main" id="{0564A12B-1595-4D52-A116-2744DB98A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6.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7.xml><?xml version="1.0" encoding="utf-8"?>
<c:userShapes xmlns:c="http://schemas.openxmlformats.org/drawingml/2006/chart">
  <cdr:absSizeAnchor xmlns:cdr="http://schemas.openxmlformats.org/drawingml/2006/chartDrawing">
    <cdr:from>
      <cdr:x>0.84826</cdr:x>
      <cdr:y>0.20487</cdr:y>
    </cdr:from>
    <cdr:ext cx="17026" cy="3379273"/>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7239405" y="1123987"/>
          <a:ext cx="17026" cy="3379273"/>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0.77455</cdr:x>
      <cdr:y>1</cdr:y>
    </cdr:to>
    <cdr:sp macro="" textlink="">
      <cdr:nvSpPr>
        <cdr:cNvPr id="5" name="SourceBox">
          <a:extLst xmlns:a="http://schemas.openxmlformats.org/drawingml/2006/main">
            <a:ext uri="{FF2B5EF4-FFF2-40B4-BE49-F238E27FC236}">
              <a16:creationId xmlns:a16="http://schemas.microsoft.com/office/drawing/2014/main" id="{4AEBA97A-765A-4F80-8D5A-E575C9476A82}"/>
            </a:ext>
          </a:extLst>
        </cdr:cNvPr>
        <cdr:cNvSpPr txBox="1"/>
      </cdr:nvSpPr>
      <cdr:spPr>
        <a:xfrm xmlns:a="http://schemas.openxmlformats.org/drawingml/2006/main">
          <a:off x="0" y="4775200"/>
          <a:ext cx="6610350" cy="71120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Red is the actual IL share,</a:t>
          </a:r>
          <a:r>
            <a:rPr lang="en-US" sz="1000" b="0" baseline="0">
              <a:latin typeface="Avenir LT Pro 55 Roman" panose="020B0503020203020204" pitchFamily="34" charset="0"/>
            </a:rPr>
            <a:t> purple is the synthetic IL with an unalterned donor pool</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5B759102-D42F-4C81-B6D8-857FC3442C28}"/>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0.02801</cdr:y>
    </cdr:from>
    <cdr:to>
      <cdr:x>0.80134</cdr:x>
      <cdr:y>0.10949</cdr:y>
    </cdr:to>
    <cdr:sp macro="" textlink="">
      <cdr:nvSpPr>
        <cdr:cNvPr id="7" name="TitleBox">
          <a:extLst xmlns:a="http://schemas.openxmlformats.org/drawingml/2006/main">
            <a:ext uri="{FF2B5EF4-FFF2-40B4-BE49-F238E27FC236}">
              <a16:creationId xmlns:a16="http://schemas.microsoft.com/office/drawing/2014/main" id="{B3975146-05C5-4965-ACB8-8A17533068C1}"/>
            </a:ext>
          </a:extLst>
        </cdr:cNvPr>
        <cdr:cNvSpPr txBox="1"/>
      </cdr:nvSpPr>
      <cdr:spPr>
        <a:xfrm xmlns:a="http://schemas.openxmlformats.org/drawingml/2006/main">
          <a:off x="0" y="153670"/>
          <a:ext cx="6838950" cy="44704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Donor Pool Synthetic Control Test</a:t>
          </a:r>
        </a:p>
      </cdr:txBody>
    </cdr:sp>
  </cdr:relSizeAnchor>
  <cdr:relSizeAnchor xmlns:cdr="http://schemas.openxmlformats.org/drawingml/2006/chartDrawing">
    <cdr:from>
      <cdr:x>0</cdr:x>
      <cdr:y>0.07627</cdr:y>
    </cdr:from>
    <cdr:to>
      <cdr:x>0.55556</cdr:x>
      <cdr:y>0.15035</cdr:y>
    </cdr:to>
    <cdr:sp macro="" textlink="">
      <cdr:nvSpPr>
        <cdr:cNvPr id="8" name="SubTitleBox">
          <a:extLst xmlns:a="http://schemas.openxmlformats.org/drawingml/2006/main">
            <a:ext uri="{FF2B5EF4-FFF2-40B4-BE49-F238E27FC236}">
              <a16:creationId xmlns:a16="http://schemas.microsoft.com/office/drawing/2014/main" id="{53E569E4-0DB4-494B-A68A-C7242A9C8616}"/>
            </a:ext>
          </a:extLst>
        </cdr:cNvPr>
        <cdr:cNvSpPr txBox="1"/>
      </cdr:nvSpPr>
      <cdr:spPr>
        <a:xfrm xmlns:a="http://schemas.openxmlformats.org/drawingml/2006/main">
          <a:off x="0" y="418465"/>
          <a:ext cx="4741333" cy="40640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Sequentially</a:t>
          </a:r>
          <a:r>
            <a:rPr lang="en-US" sz="1400" b="0" baseline="0">
              <a:latin typeface="Avenir LT Pro 55 Roman" panose="020B0503020203020204" pitchFamily="34" charset="0"/>
            </a:rPr>
            <a:t> leaving out each chosen donor state</a:t>
          </a:r>
          <a:endParaRPr lang="en-US" sz="1400" b="0">
            <a:latin typeface="Avenir LT Pro 55 Roman" panose="020B0503020203020204" pitchFamily="34" charset="0"/>
          </a:endParaRPr>
        </a:p>
      </cdr:txBody>
    </cdr:sp>
  </cdr:relSizeAnchor>
  <cdr:relSizeAnchor xmlns:cdr="http://schemas.openxmlformats.org/drawingml/2006/chartDrawing">
    <cdr:from>
      <cdr:x>0</cdr:x>
      <cdr:y>0.14167</cdr:y>
    </cdr:from>
    <cdr:to>
      <cdr:x>0.77902</cdr:x>
      <cdr:y>0.20833</cdr:y>
    </cdr:to>
    <cdr:sp macro="" textlink="">
      <cdr:nvSpPr>
        <cdr:cNvPr id="9" name="YAxisLabelBox">
          <a:extLst xmlns:a="http://schemas.openxmlformats.org/drawingml/2006/main">
            <a:ext uri="{FF2B5EF4-FFF2-40B4-BE49-F238E27FC236}">
              <a16:creationId xmlns:a16="http://schemas.microsoft.com/office/drawing/2014/main" id="{DA4B36B6-0D71-4EF6-99AB-5F8E68CF0581}"/>
            </a:ext>
          </a:extLst>
        </cdr:cNvPr>
        <cdr:cNvSpPr txBox="1"/>
      </cdr:nvSpPr>
      <cdr:spPr>
        <a:xfrm xmlns:a="http://schemas.openxmlformats.org/drawingml/2006/main">
          <a:off x="0" y="777258"/>
          <a:ext cx="6648450" cy="36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0.08 per 1,000,000 Drivers </a:t>
          </a:r>
        </a:p>
      </cdr:txBody>
    </cdr:sp>
  </cdr:relSizeAnchor>
</c:userShapes>
</file>

<file path=xl/drawings/drawing3.xml><?xml version="1.0" encoding="utf-8"?>
<c:userShapes xmlns:c="http://schemas.openxmlformats.org/drawingml/2006/chart">
  <cdr:absSizeAnchor xmlns:cdr="http://schemas.openxmlformats.org/drawingml/2006/chartDrawing">
    <cdr:from>
      <cdr:x>0.83692</cdr:x>
      <cdr:y>0.20401</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134635" y="1241732"/>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0.86369</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7362826"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We treat 2010 as the treatment year. Predictor variables are all lagged values of </a:t>
          </a:r>
          <a:r>
            <a:rPr lang="en-US" sz="1000" b="0" i="1" baseline="0">
              <a:latin typeface="Avenir LT Pro 55 Roman" panose="020B0503020203020204" pitchFamily="34" charset="0"/>
            </a:rPr>
            <a:t>drivers_alcohol </a:t>
          </a:r>
          <a:r>
            <a:rPr lang="en-US" sz="1000" b="0" i="0" baseline="0">
              <a:latin typeface="Avenir LT Pro 55 Roman" panose="020B0503020203020204" pitchFamily="34" charset="0"/>
            </a:rPr>
            <a:t>from 1982-2008. FARMVC stands for Fatal Alcohol-Related Motor Vehicle Crashes.</a:t>
          </a:r>
          <a:endParaRPr lang="en-US" sz="1000" b="0" i="1">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a:t>
          </a:r>
          <a:r>
            <a:rPr lang="en-US" sz="1800" b="0" baseline="0">
              <a:latin typeface="Avenir LT Pro 55 Roman" panose="020B0503020203020204" pitchFamily="34" charset="0"/>
            </a:rPr>
            <a:t> Synthetic Illinois FARMVC per Million Drivers</a:t>
          </a:r>
          <a:endParaRPr lang="en-US" sz="1800" b="0">
            <a:latin typeface="Avenir LT Pro 55 Roman" panose="020B0503020203020204" pitchFamily="34" charset="0"/>
          </a:endParaRPr>
        </a:p>
      </cdr:txBody>
    </cdr:sp>
  </cdr:relSizeAnchor>
  <cdr:relSizeAnchor xmlns:cdr="http://schemas.openxmlformats.org/drawingml/2006/chartDrawing">
    <cdr:from>
      <cdr:x>0</cdr:x>
      <cdr:y>0.06337</cdr:y>
    </cdr:from>
    <cdr:to>
      <cdr:x>0.82235</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700"/>
          <a:ext cx="7010400" cy="45082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a:t>
          </a:r>
          <a:r>
            <a:rPr lang="en-US" sz="1400" b="0" baseline="0">
              <a:latin typeface="Avenir LT Pro 55 Roman" panose="020B0503020203020204" pitchFamily="34" charset="0"/>
            </a:rPr>
            <a:t> dependent variables, narrow donor pool, 2009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0.78212</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8868"/>
          <a:ext cx="6667500" cy="40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0.08 per 1,000,000 Drivers </a:t>
          </a:r>
        </a:p>
      </cdr:txBody>
    </cdr:sp>
  </cdr:relSizeAnchor>
</c:userShapes>
</file>

<file path=xl/drawings/drawing4.xml><?xml version="1.0" encoding="utf-8"?>
<c:userShapes xmlns:c="http://schemas.openxmlformats.org/drawingml/2006/chart">
  <cdr:absSizeAnchor xmlns:cdr="http://schemas.openxmlformats.org/drawingml/2006/chartDrawing">
    <cdr:from>
      <cdr:x>0.83804</cdr:x>
      <cdr:y>0.20872</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144183" y="1268365"/>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0.8838</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7534274"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We treat 2010 as the treatment year. Predictor variables are all lagged values of </a:t>
          </a:r>
          <a:r>
            <a:rPr lang="en-US" sz="1000" b="0" i="1" baseline="0">
              <a:latin typeface="Avenir LT Pro 55 Roman" panose="020B0503020203020204" pitchFamily="34" charset="0"/>
            </a:rPr>
            <a:t>drivers_alcohol </a:t>
          </a:r>
          <a:r>
            <a:rPr lang="en-US" sz="1000" b="0" i="0" baseline="0">
              <a:latin typeface="Avenir LT Pro 55 Roman" panose="020B0503020203020204" pitchFamily="34" charset="0"/>
            </a:rPr>
            <a:t>from 1982-2008.</a:t>
          </a:r>
          <a:endParaRPr lang="en-US" sz="1000" b="0" i="1">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Sythetic Illinois </a:t>
          </a:r>
        </a:p>
      </cdr:txBody>
    </cdr:sp>
  </cdr:relSizeAnchor>
  <cdr:relSizeAnchor xmlns:cdr="http://schemas.openxmlformats.org/drawingml/2006/chartDrawing">
    <cdr:from>
      <cdr:x>0</cdr:x>
      <cdr:y>0.06337</cdr:y>
    </cdr:from>
    <cdr:to>
      <cdr:x>0.80335</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096"/>
          <a:ext cx="6848474" cy="45012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narrow donor pool, 2009 tax increase </a:t>
          </a:r>
        </a:p>
      </cdr:txBody>
    </cdr:sp>
  </cdr:relSizeAnchor>
  <cdr:relSizeAnchor xmlns:cdr="http://schemas.openxmlformats.org/drawingml/2006/chartDrawing">
    <cdr:from>
      <cdr:x>0</cdr:x>
      <cdr:y>0.12961</cdr:y>
    </cdr:from>
    <cdr:to>
      <cdr:x>0.69274</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33"/>
          <a:ext cx="5905500" cy="40509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Differences (%)</a:t>
          </a:r>
        </a:p>
      </cdr:txBody>
    </cdr:sp>
  </cdr:relSizeAnchor>
</c:userShapes>
</file>

<file path=xl/drawings/drawing5.xml><?xml version="1.0" encoding="utf-8"?>
<xdr:wsDr xmlns:xdr="http://schemas.openxmlformats.org/drawingml/2006/spreadsheetDrawing" xmlns:a="http://schemas.openxmlformats.org/drawingml/2006/main">
  <xdr:twoCellAnchor>
    <xdr:from>
      <xdr:col>9</xdr:col>
      <xdr:colOff>238125</xdr:colOff>
      <xdr:row>13</xdr:row>
      <xdr:rowOff>171450</xdr:rowOff>
    </xdr:from>
    <xdr:to>
      <xdr:col>22</xdr:col>
      <xdr:colOff>228600</xdr:colOff>
      <xdr:row>45</xdr:row>
      <xdr:rowOff>95250</xdr:rowOff>
    </xdr:to>
    <xdr:graphicFrame macro="">
      <xdr:nvGraphicFramePr>
        <xdr:cNvPr id="2" name="Chart 1">
          <a:extLst>
            <a:ext uri="{FF2B5EF4-FFF2-40B4-BE49-F238E27FC236}">
              <a16:creationId xmlns:a16="http://schemas.microsoft.com/office/drawing/2014/main" id="{85096767-562F-489A-81B0-DA7782767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57149</xdr:colOff>
      <xdr:row>13</xdr:row>
      <xdr:rowOff>85725</xdr:rowOff>
    </xdr:from>
    <xdr:to>
      <xdr:col>22</xdr:col>
      <xdr:colOff>257174</xdr:colOff>
      <xdr:row>45</xdr:row>
      <xdr:rowOff>66675</xdr:rowOff>
    </xdr:to>
    <xdr:graphicFrame macro="">
      <xdr:nvGraphicFramePr>
        <xdr:cNvPr id="4" name="Chart 3">
          <a:extLst>
            <a:ext uri="{FF2B5EF4-FFF2-40B4-BE49-F238E27FC236}">
              <a16:creationId xmlns:a16="http://schemas.microsoft.com/office/drawing/2014/main" id="{0BBC9FC5-BE6F-4E6B-BDEF-E59DCA46F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48</xdr:row>
      <xdr:rowOff>0</xdr:rowOff>
    </xdr:from>
    <xdr:to>
      <xdr:col>22</xdr:col>
      <xdr:colOff>200025</xdr:colOff>
      <xdr:row>79</xdr:row>
      <xdr:rowOff>171450</xdr:rowOff>
    </xdr:to>
    <xdr:graphicFrame macro="">
      <xdr:nvGraphicFramePr>
        <xdr:cNvPr id="8" name="Chart 7">
          <a:extLst>
            <a:ext uri="{FF2B5EF4-FFF2-40B4-BE49-F238E27FC236}">
              <a16:creationId xmlns:a16="http://schemas.microsoft.com/office/drawing/2014/main" id="{4257CC9C-8A0C-4DEA-94A7-365FF9F61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1</xdr:row>
      <xdr:rowOff>0</xdr:rowOff>
    </xdr:from>
    <xdr:to>
      <xdr:col>26</xdr:col>
      <xdr:colOff>0</xdr:colOff>
      <xdr:row>5</xdr:row>
      <xdr:rowOff>26152</xdr:rowOff>
    </xdr:to>
    <xdr:sp macro="" textlink="">
      <xdr:nvSpPr>
        <xdr:cNvPr id="9" name="TextBox 8">
          <a:extLst>
            <a:ext uri="{FF2B5EF4-FFF2-40B4-BE49-F238E27FC236}">
              <a16:creationId xmlns:a16="http://schemas.microsoft.com/office/drawing/2014/main" id="{351623C4-B373-4E53-89DB-14777A9C900F}"/>
            </a:ext>
          </a:extLst>
        </xdr:cNvPr>
        <xdr:cNvSpPr txBox="1"/>
      </xdr:nvSpPr>
      <xdr:spPr>
        <a:xfrm>
          <a:off x="14763750" y="190500"/>
          <a:ext cx="51530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Donor States in the 2010 Drivers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Narrow donor pool</a:t>
          </a:r>
        </a:p>
      </xdr:txBody>
    </xdr:sp>
    <xdr:clientData/>
  </xdr:twoCellAnchor>
  <xdr:oneCellAnchor>
    <xdr:from>
      <xdr:col>25</xdr:col>
      <xdr:colOff>1619250</xdr:colOff>
      <xdr:row>1</xdr:row>
      <xdr:rowOff>0</xdr:rowOff>
    </xdr:from>
    <xdr:ext cx="664044" cy="566928"/>
    <xdr:pic>
      <xdr:nvPicPr>
        <xdr:cNvPr id="10" name="Picture 9">
          <a:extLst>
            <a:ext uri="{FF2B5EF4-FFF2-40B4-BE49-F238E27FC236}">
              <a16:creationId xmlns:a16="http://schemas.microsoft.com/office/drawing/2014/main" id="{6D1E8410-D217-401D-8B2A-110322650E7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230975" y="952500"/>
          <a:ext cx="664044" cy="566928"/>
        </a:xfrm>
        <a:prstGeom prst="rect">
          <a:avLst/>
        </a:prstGeom>
      </xdr:spPr>
    </xdr:pic>
    <xdr:clientData/>
  </xdr:oneCellAnchor>
  <xdr:twoCellAnchor>
    <xdr:from>
      <xdr:col>24</xdr:col>
      <xdr:colOff>0</xdr:colOff>
      <xdr:row>15</xdr:row>
      <xdr:rowOff>0</xdr:rowOff>
    </xdr:from>
    <xdr:to>
      <xdr:col>26</xdr:col>
      <xdr:colOff>0</xdr:colOff>
      <xdr:row>19</xdr:row>
      <xdr:rowOff>26152</xdr:rowOff>
    </xdr:to>
    <xdr:sp macro="" textlink="">
      <xdr:nvSpPr>
        <xdr:cNvPr id="11" name="TextBox 10">
          <a:extLst>
            <a:ext uri="{FF2B5EF4-FFF2-40B4-BE49-F238E27FC236}">
              <a16:creationId xmlns:a16="http://schemas.microsoft.com/office/drawing/2014/main" id="{266633A0-E759-4069-8849-58B09661E505}"/>
            </a:ext>
          </a:extLst>
        </xdr:cNvPr>
        <xdr:cNvSpPr txBox="1"/>
      </xdr:nvSpPr>
      <xdr:spPr>
        <a:xfrm>
          <a:off x="14916150" y="952500"/>
          <a:ext cx="49625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Variable Weights in the 2010 Drivers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Narrow donor pool</a:t>
          </a:r>
        </a:p>
      </xdr:txBody>
    </xdr:sp>
    <xdr:clientData/>
  </xdr:twoCellAnchor>
  <xdr:oneCellAnchor>
    <xdr:from>
      <xdr:col>25</xdr:col>
      <xdr:colOff>1619250</xdr:colOff>
      <xdr:row>15</xdr:row>
      <xdr:rowOff>0</xdr:rowOff>
    </xdr:from>
    <xdr:ext cx="664044" cy="566928"/>
    <xdr:pic>
      <xdr:nvPicPr>
        <xdr:cNvPr id="12" name="Picture 11">
          <a:extLst>
            <a:ext uri="{FF2B5EF4-FFF2-40B4-BE49-F238E27FC236}">
              <a16:creationId xmlns:a16="http://schemas.microsoft.com/office/drawing/2014/main" id="{2B0DCFE3-AFB1-4F4E-B3EB-A3A1C907F4F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230975" y="952500"/>
          <a:ext cx="664044" cy="566928"/>
        </a:xfrm>
        <a:prstGeom prst="rect">
          <a:avLst/>
        </a:prstGeom>
      </xdr:spPr>
    </xdr:pic>
    <xdr:clientData/>
  </xdr:oneCellAnchor>
</xdr:wsDr>
</file>

<file path=xl/drawings/drawing6.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7.xml><?xml version="1.0" encoding="utf-8"?>
<c:userShapes xmlns:c="http://schemas.openxmlformats.org/drawingml/2006/chart">
  <cdr:absSizeAnchor xmlns:cdr="http://schemas.openxmlformats.org/drawingml/2006/chartDrawing">
    <cdr:from>
      <cdr:x>0.83827</cdr:x>
      <cdr:y>0.20344</cdr:y>
    </cdr:from>
    <cdr:ext cx="0" cy="362099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V="1">
          <a:off x="7225977" y="1238250"/>
          <a:ext cx="0" cy="362099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0.98771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420100"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We treat 2010 as the treatment year. Predictor Variables are selected lags of </a:t>
          </a:r>
          <a:r>
            <a:rPr kumimoji="0" lang="en-US" sz="1000" b="0" i="1"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drivers_alcohol</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 as well as the averages from 1982-2008 of: the 15-24 population share, the 65 and over population share, real per capita personal income, real gas tax rates, unemployment rates, and cirrhosis livers deaths related to alcohol per 100,000 people. FARMVC stands for Fatal Alcohol-Related Motor Vehicle Crashes.</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 Synthetic Illinois FARMVC per Million Drivers</a:t>
          </a:r>
        </a:p>
      </cdr:txBody>
    </cdr:sp>
  </cdr:relSizeAnchor>
  <cdr:relSizeAnchor xmlns:cdr="http://schemas.openxmlformats.org/drawingml/2006/chartDrawing">
    <cdr:from>
      <cdr:x>0.0011</cdr:x>
      <cdr:y>0.07119</cdr:y>
    </cdr:from>
    <cdr:to>
      <cdr:x>0.87071</cdr:x>
      <cdr:y>0.14526</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9525" y="433325"/>
          <a:ext cx="7496147" cy="45082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a:t>
          </a:r>
          <a:r>
            <a:rPr lang="en-US" sz="1400" b="0" baseline="0">
              <a:latin typeface="Avenir LT Pro 55 Roman" panose="020B0503020203020204" pitchFamily="34" charset="0"/>
            </a:rPr>
            <a:t> predictor and lagged variables, narrow donor pool, 2009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0.72376</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8868"/>
          <a:ext cx="6238876" cy="40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0.08 per 1,000,000 Drivers </a:t>
          </a:r>
        </a:p>
      </cdr:txBody>
    </cdr:sp>
  </cdr:relSizeAnchor>
</c:userShapes>
</file>

<file path=xl/drawings/drawing8.xml><?xml version="1.0" encoding="utf-8"?>
<c:userShapes xmlns:c="http://schemas.openxmlformats.org/drawingml/2006/chart">
  <cdr:absSizeAnchor xmlns:cdr="http://schemas.openxmlformats.org/drawingml/2006/chartDrawing">
    <cdr:from>
      <cdr:x>0.82611</cdr:x>
      <cdr:y>0.19147</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121198" y="1163524"/>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0.98771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420100"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We treat 2010 as the treatment year. Predictor Variables are selected lags of </a:t>
          </a:r>
          <a:r>
            <a:rPr kumimoji="0" lang="en-US" sz="1000" b="0" i="1"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drivers_alcohol</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 as well as the averages from 1982-2008 of: the 15-24 population share, the 65 and over population share, real per capita personal income, real gas tax rates, unemployment rates, and cirrhosis livers deaths related to alcohol per 100,000 people.</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Synthetic Illinois </a:t>
          </a:r>
        </a:p>
      </cdr:txBody>
    </cdr:sp>
  </cdr:relSizeAnchor>
  <cdr:relSizeAnchor xmlns:cdr="http://schemas.openxmlformats.org/drawingml/2006/chartDrawing">
    <cdr:from>
      <cdr:x>0</cdr:x>
      <cdr:y>0.06337</cdr:y>
    </cdr:from>
    <cdr:to>
      <cdr:x>0.92376</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096"/>
          <a:ext cx="7962900" cy="45012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 predictor and lagged variables, narrow donor pool, 2009 tax increase </a:t>
          </a:r>
        </a:p>
      </cdr:txBody>
    </cdr:sp>
  </cdr:relSizeAnchor>
  <cdr:relSizeAnchor xmlns:cdr="http://schemas.openxmlformats.org/drawingml/2006/chartDrawing">
    <cdr:from>
      <cdr:x>0</cdr:x>
      <cdr:y>0.12961</cdr:y>
    </cdr:from>
    <cdr:to>
      <cdr:x>0.61229</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33"/>
          <a:ext cx="5219700" cy="40509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a:t>
          </a:r>
          <a:r>
            <a:rPr lang="en-US" sz="1200" b="0" baseline="0">
              <a:latin typeface="Avenir LT Pro 55 Roman Italic" panose="020B0503020203090204" pitchFamily="34" charset="0"/>
            </a:rPr>
            <a:t> Difference (%)</a:t>
          </a:r>
          <a:endParaRPr lang="en-US" sz="1200" b="0">
            <a:latin typeface="Avenir LT Pro 55 Roman Italic" panose="020B0503020203090204" pitchFamily="34" charset="0"/>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2</xdr:col>
      <xdr:colOff>180975</xdr:colOff>
      <xdr:row>1</xdr:row>
      <xdr:rowOff>142875</xdr:rowOff>
    </xdr:from>
    <xdr:to>
      <xdr:col>16</xdr:col>
      <xdr:colOff>0</xdr:colOff>
      <xdr:row>31</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1</xdr:row>
      <xdr:rowOff>95249</xdr:rowOff>
    </xdr:from>
    <xdr:to>
      <xdr:col>16</xdr:col>
      <xdr:colOff>0</xdr:colOff>
      <xdr:row>32</xdr:row>
      <xdr:rowOff>47624</xdr:rowOff>
    </xdr:to>
    <xdr:graphicFrame macro="">
      <xdr:nvGraphicFramePr>
        <xdr:cNvPr id="3" name="Chart 2">
          <a:extLst>
            <a:ext uri="{FF2B5EF4-FFF2-40B4-BE49-F238E27FC236}">
              <a16:creationId xmlns:a16="http://schemas.microsoft.com/office/drawing/2014/main" id="{648CFE56-CB69-4D5C-8EB3-883AD2FC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34</xdr:row>
      <xdr:rowOff>0</xdr:rowOff>
    </xdr:from>
    <xdr:to>
      <xdr:col>13</xdr:col>
      <xdr:colOff>442913</xdr:colOff>
      <xdr:row>57</xdr:row>
      <xdr:rowOff>185739</xdr:rowOff>
    </xdr:to>
    <xdr:graphicFrame macro="">
      <xdr:nvGraphicFramePr>
        <xdr:cNvPr id="4" name="Chart 3">
          <a:extLst>
            <a:ext uri="{FF2B5EF4-FFF2-40B4-BE49-F238E27FC236}">
              <a16:creationId xmlns:a16="http://schemas.microsoft.com/office/drawing/2014/main" id="{990F87B6-7C3A-433F-858B-76CD2342F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TPC">
      <a:dk1>
        <a:sysClr val="windowText" lastClr="000000"/>
      </a:dk1>
      <a:lt1>
        <a:srgbClr val="FFFFFF"/>
      </a:lt1>
      <a:dk2>
        <a:srgbClr val="000000"/>
      </a:dk2>
      <a:lt2>
        <a:srgbClr val="FFFFFF"/>
      </a:lt2>
      <a:accent1>
        <a:srgbClr val="008BB0"/>
      </a:accent1>
      <a:accent2>
        <a:srgbClr val="F0573E"/>
      </a:accent2>
      <a:accent3>
        <a:srgbClr val="FCB64B"/>
      </a:accent3>
      <a:accent4>
        <a:srgbClr val="174A7C"/>
      </a:accent4>
      <a:accent5>
        <a:srgbClr val="BCBEC0"/>
      </a:accent5>
      <a:accent6>
        <a:srgbClr val="3F4F56"/>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A4" sqref="A4"/>
    </sheetView>
  </sheetViews>
  <sheetFormatPr defaultColWidth="8.85546875" defaultRowHeight="15" x14ac:dyDescent="0.25"/>
  <cols>
    <col min="1" max="1" width="47" customWidth="1"/>
    <col min="2" max="2" width="100.7109375" customWidth="1"/>
  </cols>
  <sheetData>
    <row r="1" spans="1:2" x14ac:dyDescent="0.25">
      <c r="A1" s="8" t="s">
        <v>280</v>
      </c>
    </row>
    <row r="2" spans="1:2" x14ac:dyDescent="0.25">
      <c r="A2" t="s">
        <v>150</v>
      </c>
      <c r="B2" t="s">
        <v>278</v>
      </c>
    </row>
    <row r="3" spans="1:2" x14ac:dyDescent="0.25">
      <c r="A3" t="s">
        <v>151</v>
      </c>
      <c r="B3" s="7" t="s">
        <v>279</v>
      </c>
    </row>
    <row r="7" spans="1:2" x14ac:dyDescent="0.25">
      <c r="A7" s="21" t="s">
        <v>241</v>
      </c>
      <c r="B7" s="21"/>
    </row>
    <row r="9" spans="1:2" ht="27.75" customHeight="1" x14ac:dyDescent="0.25">
      <c r="A9" s="8" t="s">
        <v>152</v>
      </c>
      <c r="B9" s="8" t="s">
        <v>154</v>
      </c>
    </row>
    <row r="10" spans="1:2" x14ac:dyDescent="0.25">
      <c r="A10" t="s">
        <v>242</v>
      </c>
      <c r="B10" s="9" t="s">
        <v>250</v>
      </c>
    </row>
    <row r="11" spans="1:2" ht="30" x14ac:dyDescent="0.25">
      <c r="A11" t="s">
        <v>243</v>
      </c>
      <c r="B11" s="9" t="s">
        <v>251</v>
      </c>
    </row>
    <row r="12" spans="1:2" ht="30" x14ac:dyDescent="0.25">
      <c r="A12" t="s">
        <v>244</v>
      </c>
      <c r="B12" s="9" t="s">
        <v>245</v>
      </c>
    </row>
    <row r="13" spans="1:2" ht="45" x14ac:dyDescent="0.25">
      <c r="A13" t="s">
        <v>246</v>
      </c>
      <c r="B13" s="9" t="s">
        <v>258</v>
      </c>
    </row>
    <row r="14" spans="1:2" ht="45" x14ac:dyDescent="0.25">
      <c r="A14" t="s">
        <v>255</v>
      </c>
      <c r="B14" s="9" t="s">
        <v>259</v>
      </c>
    </row>
    <row r="15" spans="1:2" ht="45" x14ac:dyDescent="0.25">
      <c r="A15" t="s">
        <v>247</v>
      </c>
      <c r="B15" s="9" t="s">
        <v>254</v>
      </c>
    </row>
    <row r="16" spans="1:2" ht="30" x14ac:dyDescent="0.25">
      <c r="A16" t="s">
        <v>248</v>
      </c>
      <c r="B16" s="10" t="s">
        <v>252</v>
      </c>
    </row>
    <row r="17" spans="1:2" ht="45" x14ac:dyDescent="0.25">
      <c r="A17" t="s">
        <v>249</v>
      </c>
      <c r="B17" s="9" t="s">
        <v>253</v>
      </c>
    </row>
    <row r="18" spans="1:2" x14ac:dyDescent="0.25">
      <c r="A18" t="s">
        <v>153</v>
      </c>
      <c r="B18" s="9" t="s">
        <v>155</v>
      </c>
    </row>
  </sheetData>
  <mergeCells count="1">
    <mergeCell ref="A7:B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
  <sheetViews>
    <sheetView showGridLines="0" topLeftCell="D19" workbookViewId="0">
      <selection activeCell="H20" sqref="H20"/>
    </sheetView>
  </sheetViews>
  <sheetFormatPr defaultColWidth="8.85546875" defaultRowHeight="15" x14ac:dyDescent="0.25"/>
  <cols>
    <col min="26" max="26" width="40.42578125" customWidth="1"/>
    <col min="27" max="27" width="36.85546875" customWidth="1"/>
  </cols>
  <sheetData>
    <row r="1" spans="1:27" x14ac:dyDescent="0.25">
      <c r="A1" t="s">
        <v>188</v>
      </c>
      <c r="B1" t="s">
        <v>189</v>
      </c>
      <c r="C1" t="s">
        <v>190</v>
      </c>
      <c r="D1" t="s">
        <v>256</v>
      </c>
      <c r="F1" t="s">
        <v>30</v>
      </c>
      <c r="G1" t="s">
        <v>28</v>
      </c>
      <c r="H1" t="s">
        <v>159</v>
      </c>
    </row>
    <row r="2" spans="1:27" x14ac:dyDescent="0.25">
      <c r="A2">
        <v>1982</v>
      </c>
      <c r="B2">
        <f>INDEX('All Lags - Data'!$C:$C,MATCH($A2,'All Lags - Data'!$E:$E,0))*1000000</f>
        <v>96.200674306601286</v>
      </c>
      <c r="C2">
        <f>INDEX('All Lags - Data'!$D:$D,MATCH($A2,'All Lags - Data'!$E:$E,0))*1000000</f>
        <v>95.34606556553625</v>
      </c>
      <c r="D2" s="11">
        <f>(C2-B2)/C2</f>
        <v>-8.9632302706567305E-3</v>
      </c>
      <c r="F2" t="s">
        <v>45</v>
      </c>
      <c r="G2">
        <v>25</v>
      </c>
      <c r="H2">
        <f>IFERROR(INDEX('All Lags - Data'!$B:$B,MATCH($G2,'All Lags - Data'!$A:$A,0)),0)</f>
        <v>0.36899998784065247</v>
      </c>
      <c r="Z2" s="17"/>
      <c r="AA2" s="17"/>
    </row>
    <row r="3" spans="1:27" x14ac:dyDescent="0.25">
      <c r="A3">
        <v>1983</v>
      </c>
      <c r="B3">
        <f>INDEX('All Lags - Data'!$C:$C,MATCH($A3,'All Lags - Data'!$E:$E,0))*1000000</f>
        <v>89.767214376479387</v>
      </c>
      <c r="C3">
        <f>INDEX('All Lags - Data'!$D:$D,MATCH($A3,'All Lags - Data'!$E:$E,0))*1000000</f>
        <v>93.856852749013328</v>
      </c>
      <c r="D3" s="11">
        <f t="shared" ref="D3:D35" si="0">(C3-B3)/C3</f>
        <v>4.3573146262108529E-2</v>
      </c>
      <c r="F3" t="s">
        <v>46</v>
      </c>
      <c r="G3">
        <v>27</v>
      </c>
      <c r="H3">
        <f>IFERROR(INDEX('All Lags - Data'!$B:$B,MATCH($G3,'All Lags - Data'!$A:$A,0)),0)</f>
        <v>0.25900000333786011</v>
      </c>
      <c r="Z3" s="17"/>
      <c r="AA3" s="17"/>
    </row>
    <row r="4" spans="1:27" x14ac:dyDescent="0.25">
      <c r="A4">
        <v>1984</v>
      </c>
      <c r="B4">
        <f>INDEX('All Lags - Data'!$C:$C,MATCH($A4,'All Lags - Data'!$E:$E,0))*1000000</f>
        <v>87.953194451984018</v>
      </c>
      <c r="C4">
        <f>INDEX('All Lags - Data'!$D:$D,MATCH($A4,'All Lags - Data'!$E:$E,0))*1000000</f>
        <v>86.419897881569341</v>
      </c>
      <c r="D4" s="11">
        <f t="shared" si="0"/>
        <v>-1.7742402016210683E-2</v>
      </c>
      <c r="F4" t="s">
        <v>47</v>
      </c>
      <c r="G4">
        <v>29</v>
      </c>
      <c r="H4">
        <f>IFERROR(INDEX('All Lags - Data'!$B:$B,MATCH($G4,'All Lags - Data'!$A:$A,0)),0)</f>
        <v>0.17200000584125519</v>
      </c>
      <c r="Z4" s="17"/>
      <c r="AA4" s="17"/>
    </row>
    <row r="5" spans="1:27" x14ac:dyDescent="0.25">
      <c r="A5">
        <v>1985</v>
      </c>
      <c r="B5">
        <f>INDEX('All Lags - Data'!$C:$C,MATCH($A5,'All Lags - Data'!$E:$E,0))*1000000</f>
        <v>74.536430474836379</v>
      </c>
      <c r="C5">
        <f>INDEX('All Lags - Data'!$D:$D,MATCH($A5,'All Lags - Data'!$E:$E,0))*1000000</f>
        <v>76.486905774800093</v>
      </c>
      <c r="D5" s="11">
        <f t="shared" si="0"/>
        <v>2.5500774024072633E-2</v>
      </c>
      <c r="F5" t="s">
        <v>40</v>
      </c>
      <c r="G5">
        <v>18</v>
      </c>
      <c r="H5">
        <f>IFERROR(INDEX('All Lags - Data'!$B:$B,MATCH($G5,'All Lags - Data'!$A:$A,0)),0)</f>
        <v>0.11100000143051147</v>
      </c>
      <c r="Z5" s="17"/>
      <c r="AA5" s="17"/>
    </row>
    <row r="6" spans="1:27" ht="15.75" x14ac:dyDescent="0.25">
      <c r="A6">
        <v>1986</v>
      </c>
      <c r="B6">
        <f>INDEX('All Lags - Data'!$C:$C,MATCH($A6,'All Lags - Data'!$E:$E,0))*1000000</f>
        <v>78.524019045289606</v>
      </c>
      <c r="C6">
        <f>INDEX('All Lags - Data'!$D:$D,MATCH($A6,'All Lags - Data'!$E:$E,0))*1000000</f>
        <v>84.504282232956029</v>
      </c>
      <c r="D6" s="11">
        <f t="shared" si="0"/>
        <v>7.0768759045611612E-2</v>
      </c>
      <c r="F6" t="s">
        <v>48</v>
      </c>
      <c r="G6">
        <v>31</v>
      </c>
      <c r="H6">
        <f>IFERROR(INDEX('All Lags - Data'!$B:$B,MATCH($G6,'All Lags - Data'!$A:$A,0)),0)</f>
        <v>5.9000000357627869E-2</v>
      </c>
      <c r="Z6" s="18" t="s">
        <v>153</v>
      </c>
      <c r="AA6" s="19" t="s">
        <v>260</v>
      </c>
    </row>
    <row r="7" spans="1:27" x14ac:dyDescent="0.25">
      <c r="A7">
        <v>1987</v>
      </c>
      <c r="B7">
        <f>INDEX('All Lags - Data'!$C:$C,MATCH($A7,'All Lags - Data'!$E:$E,0))*1000000</f>
        <v>76.536969572771341</v>
      </c>
      <c r="C7">
        <f>INDEX('All Lags - Data'!$D:$D,MATCH($A7,'All Lags - Data'!$E:$E,0))*1000000</f>
        <v>77.86056263284992</v>
      </c>
      <c r="D7" s="11">
        <f t="shared" si="0"/>
        <v>1.6999531153145637E-2</v>
      </c>
      <c r="F7" t="s">
        <v>43</v>
      </c>
      <c r="G7">
        <v>22</v>
      </c>
      <c r="H7">
        <f>IFERROR(INDEX('All Lags - Data'!$B:$B,MATCH($G7,'All Lags - Data'!$A:$A,0)),0)</f>
        <v>2.8999999165534973E-2</v>
      </c>
      <c r="Z7" s="14" t="str">
        <f>INDEX(States!$D$2:$D$52,MATCH($F2,States!$B$2:$B$52,0))</f>
        <v>Massachusetts</v>
      </c>
      <c r="AA7" s="15">
        <f>H2</f>
        <v>0.36899998784065247</v>
      </c>
    </row>
    <row r="8" spans="1:27" x14ac:dyDescent="0.25">
      <c r="A8">
        <v>1988</v>
      </c>
      <c r="B8">
        <f>INDEX('All Lags - Data'!$C:$C,MATCH($A8,'All Lags - Data'!$E:$E,0))*1000000</f>
        <v>86.746891611255705</v>
      </c>
      <c r="C8">
        <f>INDEX('All Lags - Data'!$D:$D,MATCH($A8,'All Lags - Data'!$E:$E,0))*1000000</f>
        <v>82.35299670923267</v>
      </c>
      <c r="D8" s="11">
        <f t="shared" si="0"/>
        <v>-5.3354402117712273E-2</v>
      </c>
      <c r="F8" t="s">
        <v>54</v>
      </c>
      <c r="G8">
        <v>46</v>
      </c>
      <c r="H8">
        <f>IFERROR(INDEX('All Lags - Data'!$B:$B,MATCH($G8,'All Lags - Data'!$A:$A,0)),0)</f>
        <v>1.0000000474974513E-3</v>
      </c>
      <c r="Z8" s="14" t="str">
        <f>INDEX(States!$D$2:$D$52,MATCH($F3,States!$B$2:$B$52,0))</f>
        <v>Minnesota</v>
      </c>
      <c r="AA8" s="15">
        <f t="shared" ref="AA8:AA13" si="1">H3</f>
        <v>0.25900000333786011</v>
      </c>
    </row>
    <row r="9" spans="1:27" x14ac:dyDescent="0.25">
      <c r="A9">
        <v>1989</v>
      </c>
      <c r="B9">
        <f>INDEX('All Lags - Data'!$C:$C,MATCH($A9,'All Lags - Data'!$E:$E,0))*1000000</f>
        <v>79.66517296154052</v>
      </c>
      <c r="C9">
        <f>INDEX('All Lags - Data'!$D:$D,MATCH($A9,'All Lags - Data'!$E:$E,0))*1000000</f>
        <v>79.669715440104468</v>
      </c>
      <c r="D9" s="11">
        <f t="shared" si="0"/>
        <v>5.7016377413363797E-5</v>
      </c>
      <c r="F9" t="s">
        <v>121</v>
      </c>
      <c r="G9">
        <v>49</v>
      </c>
      <c r="H9">
        <f>IFERROR(INDEX('All Lags - Data'!$B:$B,MATCH($G9,'All Lags - Data'!$A:$A,0)),0)</f>
        <v>0</v>
      </c>
      <c r="Z9" s="14" t="str">
        <f>INDEX(States!$D$2:$D$52,MATCH($F4,States!$B$2:$B$52,0))</f>
        <v>Missouri</v>
      </c>
      <c r="AA9" s="15">
        <f t="shared" si="1"/>
        <v>0.17200000584125519</v>
      </c>
    </row>
    <row r="10" spans="1:27" x14ac:dyDescent="0.25">
      <c r="A10">
        <v>1990</v>
      </c>
      <c r="B10">
        <f>INDEX('All Lags - Data'!$C:$C,MATCH($A10,'All Lags - Data'!$E:$E,0))*1000000</f>
        <v>74.437281000427902</v>
      </c>
      <c r="C10">
        <f>INDEX('All Lags - Data'!$D:$D,MATCH($A10,'All Lags - Data'!$E:$E,0))*1000000</f>
        <v>74.980109533498762</v>
      </c>
      <c r="D10" s="11">
        <f t="shared" si="0"/>
        <v>7.2396337701846336E-3</v>
      </c>
      <c r="F10" t="s">
        <v>88</v>
      </c>
      <c r="G10">
        <v>26</v>
      </c>
      <c r="H10">
        <f>IFERROR(INDEX('All Lags - Data'!$B:$B,MATCH($G10,'All Lags - Data'!$A:$A,0)),0)</f>
        <v>0</v>
      </c>
      <c r="Z10" s="14" t="str">
        <f>INDEX(States!$D$2:$D$52,MATCH($F5,States!$B$2:$B$52,0))</f>
        <v>Indiana</v>
      </c>
      <c r="AA10" s="15">
        <f t="shared" si="1"/>
        <v>0.11100000143051147</v>
      </c>
    </row>
    <row r="11" spans="1:27" x14ac:dyDescent="0.25">
      <c r="A11">
        <v>1991</v>
      </c>
      <c r="B11">
        <f>INDEX('All Lags - Data'!$C:$C,MATCH($A11,'All Lags - Data'!$E:$E,0))*1000000</f>
        <v>65.900887420866638</v>
      </c>
      <c r="C11">
        <f>INDEX('All Lags - Data'!$D:$D,MATCH($A11,'All Lags - Data'!$E:$E,0))*1000000</f>
        <v>68.18503975955538</v>
      </c>
      <c r="D11" s="11">
        <f t="shared" si="0"/>
        <v>3.349931813112484E-2</v>
      </c>
      <c r="F11" t="s">
        <v>51</v>
      </c>
      <c r="G11">
        <v>38</v>
      </c>
      <c r="H11">
        <f>IFERROR(INDEX('All Lags - Data'!$B:$B,MATCH($G11,'All Lags - Data'!$A:$A,0)),0)</f>
        <v>0</v>
      </c>
      <c r="Z11" s="14" t="str">
        <f>INDEX(States!$D$2:$D$52,MATCH($F6,States!$B$2:$B$52,0))</f>
        <v>Nebraska</v>
      </c>
      <c r="AA11" s="15">
        <f t="shared" si="1"/>
        <v>5.9000000357627869E-2</v>
      </c>
    </row>
    <row r="12" spans="1:27" x14ac:dyDescent="0.25">
      <c r="A12">
        <v>1992</v>
      </c>
      <c r="B12">
        <f>INDEX('All Lags - Data'!$C:$C,MATCH($A12,'All Lags - Data'!$E:$E,0))*1000000</f>
        <v>59.373665862949565</v>
      </c>
      <c r="C12">
        <f>INDEX('All Lags - Data'!$D:$D,MATCH($A12,'All Lags - Data'!$E:$E,0))*1000000</f>
        <v>61.992351216758841</v>
      </c>
      <c r="D12" s="11">
        <f t="shared" si="0"/>
        <v>4.224207184291065E-2</v>
      </c>
      <c r="F12" t="s">
        <v>41</v>
      </c>
      <c r="G12">
        <v>20</v>
      </c>
      <c r="H12">
        <f>IFERROR(INDEX('All Lags - Data'!$B:$B,MATCH($G12,'All Lags - Data'!$A:$A,0)),0)</f>
        <v>0</v>
      </c>
      <c r="Z12" s="14" t="str">
        <f>INDEX(States!$D$2:$D$52,MATCH($F7,States!$B$2:$B$52,0))</f>
        <v>Louisiana</v>
      </c>
      <c r="AA12" s="15">
        <f t="shared" si="1"/>
        <v>2.8999999165534973E-2</v>
      </c>
    </row>
    <row r="13" spans="1:27" x14ac:dyDescent="0.25">
      <c r="A13">
        <v>1993</v>
      </c>
      <c r="B13">
        <f>INDEX('All Lags - Data'!$C:$C,MATCH($A13,'All Lags - Data'!$E:$E,0))*1000000</f>
        <v>54.541862482437864</v>
      </c>
      <c r="C13">
        <f>INDEX('All Lags - Data'!$D:$D,MATCH($A13,'All Lags - Data'!$E:$E,0))*1000000</f>
        <v>56.565817674709251</v>
      </c>
      <c r="D13" s="11">
        <f t="shared" si="0"/>
        <v>3.5780534525470205E-2</v>
      </c>
      <c r="F13" t="s">
        <v>50</v>
      </c>
      <c r="G13">
        <v>34</v>
      </c>
      <c r="H13">
        <f>IFERROR(INDEX('All Lags - Data'!$B:$B,MATCH($G13,'All Lags - Data'!$A:$A,0)),0)</f>
        <v>0</v>
      </c>
      <c r="Z13" s="14" t="str">
        <f>INDEX(States!$D$2:$D$52,MATCH($F8,States!$B$2:$B$52,0))</f>
        <v>South Dakota</v>
      </c>
      <c r="AA13" s="15">
        <f t="shared" si="1"/>
        <v>1.0000000474974513E-3</v>
      </c>
    </row>
    <row r="14" spans="1:27" x14ac:dyDescent="0.25">
      <c r="A14">
        <v>1994</v>
      </c>
      <c r="B14">
        <f>INDEX('All Lags - Data'!$C:$C,MATCH($A14,'All Lags - Data'!$E:$E,0))*1000000</f>
        <v>61.182043282315135</v>
      </c>
      <c r="C14">
        <f>INDEX('All Lags - Data'!$D:$D,MATCH($A14,'All Lags - Data'!$E:$E,0))*1000000</f>
        <v>60.719961009453989</v>
      </c>
      <c r="D14" s="11">
        <f t="shared" si="0"/>
        <v>-7.6100554937642397E-3</v>
      </c>
      <c r="F14" t="s">
        <v>79</v>
      </c>
      <c r="G14">
        <v>19</v>
      </c>
      <c r="H14">
        <f>IFERROR(INDEX('All Lags - Data'!$B:$B,MATCH($G14,'All Lags - Data'!$A:$A,0)),0)</f>
        <v>0</v>
      </c>
      <c r="Z14" s="22" t="s">
        <v>262</v>
      </c>
      <c r="AA14" s="22"/>
    </row>
    <row r="15" spans="1:27" ht="15" customHeight="1" x14ac:dyDescent="0.25">
      <c r="A15">
        <v>1995</v>
      </c>
      <c r="B15">
        <f>INDEX('All Lags - Data'!$C:$C,MATCH($A15,'All Lags - Data'!$E:$E,0))*1000000</f>
        <v>63.93035437213257</v>
      </c>
      <c r="C15">
        <f>INDEX('All Lags - Data'!$D:$D,MATCH($A15,'All Lags - Data'!$E:$E,0))*1000000</f>
        <v>59.267837921652244</v>
      </c>
      <c r="D15" s="11">
        <f t="shared" si="0"/>
        <v>-7.8668576651030053E-2</v>
      </c>
      <c r="F15" t="s">
        <v>49</v>
      </c>
      <c r="G15">
        <v>32</v>
      </c>
      <c r="H15">
        <f>IFERROR(INDEX('All Lags - Data'!$B:$B,MATCH($G15,'All Lags - Data'!$A:$A,0)),0)</f>
        <v>0</v>
      </c>
    </row>
    <row r="16" spans="1:27" ht="15" customHeight="1" x14ac:dyDescent="0.25">
      <c r="A16">
        <v>1996</v>
      </c>
      <c r="B16">
        <f>INDEX('All Lags - Data'!$C:$C,MATCH($A16,'All Lags - Data'!$E:$E,0))*1000000</f>
        <v>56.638848036527634</v>
      </c>
      <c r="C16">
        <f>INDEX('All Lags - Data'!$D:$D,MATCH($A16,'All Lags - Data'!$E:$E,0))*1000000</f>
        <v>52.958915188355604</v>
      </c>
      <c r="D16" s="11">
        <f t="shared" si="0"/>
        <v>-6.9486560196405964E-2</v>
      </c>
      <c r="F16" t="s">
        <v>32</v>
      </c>
      <c r="G16">
        <v>5</v>
      </c>
      <c r="H16">
        <f>IFERROR(INDEX('All Lags - Data'!$B:$B,MATCH($G16,'All Lags - Data'!$A:$A,0)),0)</f>
        <v>0</v>
      </c>
    </row>
    <row r="17" spans="1:26" x14ac:dyDescent="0.25">
      <c r="A17">
        <v>1997</v>
      </c>
      <c r="B17">
        <f>INDEX('All Lags - Data'!$C:$C,MATCH($A17,'All Lags - Data'!$E:$E,0))*1000000</f>
        <v>48.883543058764189</v>
      </c>
      <c r="C17">
        <f>INDEX('All Lags - Data'!$D:$D,MATCH($A17,'All Lags - Data'!$E:$E,0))*1000000</f>
        <v>50.156508901636691</v>
      </c>
      <c r="D17" s="11">
        <f t="shared" si="0"/>
        <v>2.5379873335461805E-2</v>
      </c>
      <c r="F17" t="s">
        <v>57</v>
      </c>
      <c r="G17">
        <v>55</v>
      </c>
      <c r="H17">
        <f>IFERROR(INDEX('All Lags - Data'!$B:$B,MATCH($G17,'All Lags - Data'!$A:$A,0)),0)</f>
        <v>0</v>
      </c>
    </row>
    <row r="18" spans="1:26" x14ac:dyDescent="0.25">
      <c r="A18">
        <v>1998</v>
      </c>
      <c r="B18">
        <f>INDEX('All Lags - Data'!$C:$C,MATCH($A18,'All Lags - Data'!$E:$E,0))*1000000</f>
        <v>51.552549848565832</v>
      </c>
      <c r="C18">
        <f>INDEX('All Lags - Data'!$D:$D,MATCH($A18,'All Lags - Data'!$E:$E,0))*1000000</f>
        <v>52.72914426495845</v>
      </c>
      <c r="D18" s="11">
        <f t="shared" si="0"/>
        <v>2.2313929664406342E-2</v>
      </c>
      <c r="F18" t="s">
        <v>52</v>
      </c>
      <c r="G18">
        <v>40</v>
      </c>
      <c r="H18">
        <f>IFERROR(INDEX('All Lags - Data'!$B:$B,MATCH($G18,'All Lags - Data'!$A:$A,0)),0)</f>
        <v>0</v>
      </c>
    </row>
    <row r="19" spans="1:26" x14ac:dyDescent="0.25">
      <c r="A19">
        <v>1999</v>
      </c>
      <c r="B19">
        <f>INDEX('All Lags - Data'!$C:$C,MATCH($A19,'All Lags - Data'!$E:$E,0))*1000000</f>
        <v>50.093349273083732</v>
      </c>
      <c r="C19">
        <f>INDEX('All Lags - Data'!$D:$D,MATCH($A19,'All Lags - Data'!$E:$E,0))*1000000</f>
        <v>48.806518132550991</v>
      </c>
      <c r="D19" s="11">
        <f t="shared" si="0"/>
        <v>-2.6365968927304036E-2</v>
      </c>
      <c r="F19" t="s">
        <v>42</v>
      </c>
      <c r="G19">
        <v>21</v>
      </c>
      <c r="H19">
        <f>IFERROR(INDEX('All Lags - Data'!$B:$B,MATCH($G19,'All Lags - Data'!$A:$A,0)),0)</f>
        <v>0</v>
      </c>
      <c r="Z19" s="16"/>
    </row>
    <row r="20" spans="1:26" x14ac:dyDescent="0.25">
      <c r="A20">
        <v>2000</v>
      </c>
      <c r="B20">
        <f>INDEX('All Lags - Data'!$C:$C,MATCH($A20,'All Lags - Data'!$E:$E,0))*1000000</f>
        <v>50.370264943921939</v>
      </c>
      <c r="C20">
        <f>INDEX('All Lags - Data'!$D:$D,MATCH($A20,'All Lags - Data'!$E:$E,0))*1000000</f>
        <v>52.952326694139629</v>
      </c>
      <c r="D20" s="11">
        <f t="shared" si="0"/>
        <v>4.8762007477632777E-2</v>
      </c>
      <c r="F20" t="s">
        <v>55</v>
      </c>
      <c r="G20">
        <v>47</v>
      </c>
      <c r="H20">
        <f>IFERROR(INDEX('All Lags - Data'!$B:$B,MATCH($G20,'All Lags - Data'!$A:$A,0)),0)</f>
        <v>0</v>
      </c>
    </row>
    <row r="21" spans="1:26" x14ac:dyDescent="0.25">
      <c r="A21">
        <v>2001</v>
      </c>
      <c r="B21">
        <f>INDEX('All Lags - Data'!$C:$C,MATCH($A21,'All Lags - Data'!$E:$E,0))*1000000</f>
        <v>49.426980694988742</v>
      </c>
      <c r="C21">
        <f>INDEX('All Lags - Data'!$D:$D,MATCH($A21,'All Lags - Data'!$E:$E,0))*1000000</f>
        <v>50.852038290031494</v>
      </c>
      <c r="D21" s="11">
        <f t="shared" si="0"/>
        <v>2.8023608157356897E-2</v>
      </c>
      <c r="F21" t="s">
        <v>53</v>
      </c>
      <c r="G21">
        <v>45</v>
      </c>
      <c r="H21">
        <f>IFERROR(INDEX('All Lags - Data'!$B:$B,MATCH($G21,'All Lags - Data'!$A:$A,0)),0)</f>
        <v>0</v>
      </c>
    </row>
    <row r="22" spans="1:26" x14ac:dyDescent="0.25">
      <c r="A22">
        <v>2002</v>
      </c>
      <c r="B22">
        <f>INDEX('All Lags - Data'!$C:$C,MATCH($A22,'All Lags - Data'!$E:$E,0))*1000000</f>
        <v>50.041086069541052</v>
      </c>
      <c r="C22">
        <f>INDEX('All Lags - Data'!$D:$D,MATCH($A22,'All Lags - Data'!$E:$E,0))*1000000</f>
        <v>52.514092622004682</v>
      </c>
      <c r="D22" s="11">
        <f t="shared" si="0"/>
        <v>4.7092245699916754E-2</v>
      </c>
      <c r="F22" t="s">
        <v>34</v>
      </c>
      <c r="G22">
        <v>9</v>
      </c>
      <c r="H22">
        <f>IFERROR(INDEX('All Lags - Data'!$B:$B,MATCH($G22,'All Lags - Data'!$A:$A,0)),0)</f>
        <v>0</v>
      </c>
    </row>
    <row r="23" spans="1:26" x14ac:dyDescent="0.25">
      <c r="A23">
        <v>2003</v>
      </c>
      <c r="B23">
        <f>INDEX('All Lags - Data'!$C:$C,MATCH($A23,'All Lags - Data'!$E:$E,0))*1000000</f>
        <v>49.663332902127877</v>
      </c>
      <c r="C23">
        <f>INDEX('All Lags - Data'!$D:$D,MATCH($A23,'All Lags - Data'!$E:$E,0))*1000000</f>
        <v>51.587056728749303</v>
      </c>
      <c r="D23" s="11">
        <f t="shared" si="0"/>
        <v>3.7290823485755124E-2</v>
      </c>
      <c r="F23" t="s">
        <v>44</v>
      </c>
      <c r="G23">
        <v>24</v>
      </c>
      <c r="H23">
        <f>IFERROR(INDEX('All Lags - Data'!$B:$B,MATCH($G23,'All Lags - Data'!$A:$A,0)),0)</f>
        <v>0</v>
      </c>
    </row>
    <row r="24" spans="1:26" x14ac:dyDescent="0.25">
      <c r="A24">
        <v>2004</v>
      </c>
      <c r="B24">
        <f>INDEX('All Lags - Data'!$C:$C,MATCH($A24,'All Lags - Data'!$E:$E,0))*1000000</f>
        <v>47.159959649434313</v>
      </c>
      <c r="C24">
        <f>INDEX('All Lags - Data'!$D:$D,MATCH($A24,'All Lags - Data'!$E:$E,0))*1000000</f>
        <v>45.586429510876776</v>
      </c>
      <c r="D24" s="11">
        <f t="shared" si="0"/>
        <v>-3.4517512238638859E-2</v>
      </c>
      <c r="F24" t="s">
        <v>59</v>
      </c>
      <c r="G24">
        <v>1</v>
      </c>
      <c r="H24">
        <f>IFERROR(INDEX('All Lags - Data'!$B:$B,MATCH($G24,'All Lags - Data'!$A:$A,0)),0)</f>
        <v>0</v>
      </c>
    </row>
    <row r="25" spans="1:26" x14ac:dyDescent="0.25">
      <c r="A25">
        <v>2005</v>
      </c>
      <c r="B25">
        <f>INDEX('All Lags - Data'!$C:$C,MATCH($A25,'All Lags - Data'!$E:$E,0))*1000000</f>
        <v>48.025172873167321</v>
      </c>
      <c r="C25">
        <f>INDEX('All Lags - Data'!$D:$D,MATCH($A25,'All Lags - Data'!$E:$E,0))*1000000</f>
        <v>47.15594046501792</v>
      </c>
      <c r="D25" s="11">
        <f t="shared" si="0"/>
        <v>-1.8433147543610768E-2</v>
      </c>
      <c r="F25" t="s">
        <v>61</v>
      </c>
      <c r="G25">
        <v>2</v>
      </c>
      <c r="H25">
        <f>IFERROR(INDEX('All Lags - Data'!$B:$B,MATCH($G25,'All Lags - Data'!$A:$A,0)),0)</f>
        <v>0</v>
      </c>
    </row>
    <row r="26" spans="1:26" x14ac:dyDescent="0.25">
      <c r="A26">
        <v>2006</v>
      </c>
      <c r="B26">
        <f>INDEX('All Lags - Data'!$C:$C,MATCH($A26,'All Lags - Data'!$E:$E,0))*1000000</f>
        <v>46.089498937362805</v>
      </c>
      <c r="C26">
        <f>INDEX('All Lags - Data'!$D:$D,MATCH($A26,'All Lags - Data'!$E:$E,0))*1000000</f>
        <v>43.916869763052091</v>
      </c>
      <c r="D26" s="11">
        <f t="shared" si="0"/>
        <v>-4.9471403267875413E-2</v>
      </c>
      <c r="F26" t="s">
        <v>31</v>
      </c>
      <c r="G26">
        <v>4</v>
      </c>
      <c r="H26">
        <f>IFERROR(INDEX('All Lags - Data'!$B:$B,MATCH($G26,'All Lags - Data'!$A:$A,0)),0)</f>
        <v>0</v>
      </c>
    </row>
    <row r="27" spans="1:26" x14ac:dyDescent="0.25">
      <c r="A27">
        <v>2007</v>
      </c>
      <c r="B27">
        <f>INDEX('All Lags - Data'!$C:$C,MATCH($A27,'All Lags - Data'!$E:$E,0))*1000000</f>
        <v>44.078020437154919</v>
      </c>
      <c r="C27">
        <f>INDEX('All Lags - Data'!$D:$D,MATCH($A27,'All Lags - Data'!$E:$E,0))*1000000</f>
        <v>43.445039857033407</v>
      </c>
      <c r="D27" s="11">
        <f t="shared" si="0"/>
        <v>-1.4569685796226448E-2</v>
      </c>
      <c r="F27" t="s">
        <v>65</v>
      </c>
      <c r="G27">
        <v>6</v>
      </c>
      <c r="H27">
        <f>IFERROR(INDEX('All Lags - Data'!$B:$B,MATCH($G27,'All Lags - Data'!$A:$A,0)),0)</f>
        <v>0</v>
      </c>
    </row>
    <row r="28" spans="1:26" x14ac:dyDescent="0.25">
      <c r="A28">
        <v>2008</v>
      </c>
      <c r="B28">
        <f>INDEX('All Lags - Data'!$C:$C,MATCH($A28,'All Lags - Data'!$E:$E,0))*1000000</f>
        <v>35.831271816277876</v>
      </c>
      <c r="C28">
        <f>INDEX('All Lags - Data'!$D:$D,MATCH($A28,'All Lags - Data'!$E:$E,0))*1000000</f>
        <v>36.61855033351457</v>
      </c>
      <c r="D28" s="11">
        <f t="shared" si="0"/>
        <v>2.1499445228342327E-2</v>
      </c>
      <c r="F28" t="s">
        <v>33</v>
      </c>
      <c r="G28">
        <v>8</v>
      </c>
      <c r="H28">
        <f>IFERROR(INDEX('All Lags - Data'!$B:$B,MATCH($G28,'All Lags - Data'!$A:$A,0)),0)</f>
        <v>0</v>
      </c>
    </row>
    <row r="29" spans="1:26" x14ac:dyDescent="0.25">
      <c r="A29">
        <v>2009</v>
      </c>
      <c r="B29">
        <f>INDEX('All Lags - Data'!$C:$C,MATCH($A29,'All Lags - Data'!$E:$E,0))*1000000</f>
        <v>29.875493055442348</v>
      </c>
      <c r="C29">
        <f>INDEX('All Lags - Data'!$D:$D,MATCH($A29,'All Lags - Data'!$E:$E,0))*1000000</f>
        <v>32.7889251657325</v>
      </c>
      <c r="D29" s="11">
        <f t="shared" si="0"/>
        <v>8.8854151075832208E-2</v>
      </c>
      <c r="F29" t="s">
        <v>69</v>
      </c>
      <c r="G29">
        <v>10</v>
      </c>
      <c r="H29">
        <f>IFERROR(INDEX('All Lags - Data'!$B:$B,MATCH($G29,'All Lags - Data'!$A:$A,0)),0)</f>
        <v>0</v>
      </c>
    </row>
    <row r="30" spans="1:26" x14ac:dyDescent="0.25">
      <c r="A30">
        <v>2010</v>
      </c>
      <c r="B30">
        <f>INDEX('All Lags - Data'!$C:$C,MATCH($A30,'All Lags - Data'!$E:$E,0))*1000000</f>
        <v>28.899079552502371</v>
      </c>
      <c r="C30">
        <f>INDEX('All Lags - Data'!$D:$D,MATCH($A30,'All Lags - Data'!$E:$E,0))*1000000</f>
        <v>31.129938670346746</v>
      </c>
      <c r="D30" s="11">
        <f t="shared" si="0"/>
        <v>7.1662817632513059E-2</v>
      </c>
      <c r="F30" t="s">
        <v>35</v>
      </c>
      <c r="G30">
        <v>11</v>
      </c>
      <c r="H30">
        <f>IFERROR(INDEX('All Lags - Data'!$B:$B,MATCH($G30,'All Lags - Data'!$A:$A,0)),0)</f>
        <v>0</v>
      </c>
    </row>
    <row r="31" spans="1:26" x14ac:dyDescent="0.25">
      <c r="A31">
        <v>2011</v>
      </c>
      <c r="B31">
        <f>INDEX('All Lags - Data'!$C:$C,MATCH($A31,'All Lags - Data'!$E:$E,0))*1000000</f>
        <v>27.466066967463121</v>
      </c>
      <c r="C31">
        <f>INDEX('All Lags - Data'!$D:$D,MATCH($A31,'All Lags - Data'!$E:$E,0))*1000000</f>
        <v>30.042627389775589</v>
      </c>
      <c r="D31" s="11">
        <f t="shared" si="0"/>
        <v>8.5763484960351688E-2</v>
      </c>
      <c r="F31" t="s">
        <v>36</v>
      </c>
      <c r="G31">
        <v>12</v>
      </c>
      <c r="H31">
        <f>IFERROR(INDEX('All Lags - Data'!$B:$B,MATCH($G31,'All Lags - Data'!$A:$A,0)),0)</f>
        <v>0</v>
      </c>
    </row>
    <row r="32" spans="1:26" x14ac:dyDescent="0.25">
      <c r="A32">
        <v>2012</v>
      </c>
      <c r="B32">
        <f>INDEX('All Lags - Data'!$C:$C,MATCH($A32,'All Lags - Data'!$E:$E,0))*1000000</f>
        <v>33.391028409823775</v>
      </c>
      <c r="C32">
        <f>INDEX('All Lags - Data'!$D:$D,MATCH($A32,'All Lags - Data'!$E:$E,0))*1000000</f>
        <v>33.067288730308064</v>
      </c>
      <c r="D32" s="11">
        <f t="shared" si="0"/>
        <v>-9.7903303217897353E-3</v>
      </c>
      <c r="F32" t="s">
        <v>37</v>
      </c>
      <c r="G32">
        <v>13</v>
      </c>
      <c r="H32">
        <f>IFERROR(INDEX('All Lags - Data'!$B:$B,MATCH($G32,'All Lags - Data'!$A:$A,0)),0)</f>
        <v>0</v>
      </c>
    </row>
    <row r="33" spans="1:8" x14ac:dyDescent="0.25">
      <c r="A33">
        <v>2013</v>
      </c>
      <c r="B33">
        <f>INDEX('All Lags - Data'!$C:$C,MATCH($A33,'All Lags - Data'!$E:$E,0))*1000000</f>
        <v>33.044518204405904</v>
      </c>
      <c r="C33">
        <f>INDEX('All Lags - Data'!$D:$D,MATCH($A33,'All Lags - Data'!$E:$E,0))*1000000</f>
        <v>30.808698948021632</v>
      </c>
      <c r="D33" s="11">
        <f t="shared" si="0"/>
        <v>-7.257103781488454E-2</v>
      </c>
      <c r="F33" t="s">
        <v>74</v>
      </c>
      <c r="G33">
        <v>15</v>
      </c>
      <c r="H33">
        <f>IFERROR(INDEX('All Lags - Data'!$B:$B,MATCH($G33,'All Lags - Data'!$A:$A,0)),0)</f>
        <v>0</v>
      </c>
    </row>
    <row r="34" spans="1:8" x14ac:dyDescent="0.25">
      <c r="A34">
        <v>2014</v>
      </c>
      <c r="B34">
        <f>INDEX('All Lags - Data'!$C:$C,MATCH($A34,'All Lags - Data'!$E:$E,0))*1000000</f>
        <v>28.781050787074491</v>
      </c>
      <c r="C34">
        <f>INDEX('All Lags - Data'!$D:$D,MATCH($A34,'All Lags - Data'!$E:$E,0))*1000000</f>
        <v>30.416260633501228</v>
      </c>
      <c r="D34" s="11">
        <f t="shared" si="0"/>
        <v>5.3761041376193218E-2</v>
      </c>
      <c r="F34" t="s">
        <v>38</v>
      </c>
      <c r="G34">
        <v>16</v>
      </c>
      <c r="H34">
        <f>IFERROR(INDEX('All Lags - Data'!$B:$B,MATCH($G34,'All Lags - Data'!$A:$A,0)),0)</f>
        <v>0</v>
      </c>
    </row>
    <row r="35" spans="1:8" x14ac:dyDescent="0.25">
      <c r="A35">
        <v>2015</v>
      </c>
      <c r="B35">
        <f>INDEX('All Lags - Data'!$C:$C,MATCH($A35,'All Lags - Data'!$E:$E,0))*1000000</f>
        <v>29.661341613973491</v>
      </c>
      <c r="C35">
        <f>INDEX('All Lags - Data'!$D:$D,MATCH($A35,'All Lags - Data'!$E:$E,0))*1000000</f>
        <v>26.904581014605355</v>
      </c>
      <c r="D35" s="11">
        <f t="shared" si="0"/>
        <v>-0.10246435719893229</v>
      </c>
      <c r="F35" t="s">
        <v>39</v>
      </c>
      <c r="G35">
        <v>17</v>
      </c>
      <c r="H35">
        <f>IFERROR(INDEX('All Lags - Data'!$B:$B,MATCH($G35,'All Lags - Data'!$A:$A,0)),0)</f>
        <v>0</v>
      </c>
    </row>
    <row r="36" spans="1:8" x14ac:dyDescent="0.25">
      <c r="F36" t="s">
        <v>84</v>
      </c>
      <c r="G36">
        <v>23</v>
      </c>
      <c r="H36">
        <f>IFERROR(INDEX('All Lags - Data'!$B:$B,MATCH($G36,'All Lags - Data'!$A:$A,0)),0)</f>
        <v>0</v>
      </c>
    </row>
    <row r="37" spans="1:8" x14ac:dyDescent="0.25">
      <c r="F37" t="s">
        <v>91</v>
      </c>
      <c r="G37">
        <v>28</v>
      </c>
      <c r="H37">
        <f>IFERROR(INDEX('All Lags - Data'!$B:$B,MATCH($G37,'All Lags - Data'!$A:$A,0)),0)</f>
        <v>0</v>
      </c>
    </row>
    <row r="38" spans="1:8" x14ac:dyDescent="0.25">
      <c r="B38" s="2"/>
      <c r="F38" t="s">
        <v>94</v>
      </c>
      <c r="G38">
        <v>30</v>
      </c>
      <c r="H38">
        <f>IFERROR(INDEX('All Lags - Data'!$B:$B,MATCH($G38,'All Lags - Data'!$A:$A,0)),0)</f>
        <v>0</v>
      </c>
    </row>
    <row r="39" spans="1:8" x14ac:dyDescent="0.25">
      <c r="F39" t="s">
        <v>98</v>
      </c>
      <c r="G39">
        <v>33</v>
      </c>
      <c r="H39">
        <f>IFERROR(INDEX('All Lags - Data'!$B:$B,MATCH($G39,'All Lags - Data'!$A:$A,0)),0)</f>
        <v>0</v>
      </c>
    </row>
    <row r="40" spans="1:8" x14ac:dyDescent="0.25">
      <c r="F40" t="s">
        <v>101</v>
      </c>
      <c r="G40">
        <v>35</v>
      </c>
      <c r="H40">
        <f>IFERROR(INDEX('All Lags - Data'!$B:$B,MATCH($G40,'All Lags - Data'!$A:$A,0)),0)</f>
        <v>0</v>
      </c>
    </row>
    <row r="41" spans="1:8" x14ac:dyDescent="0.25">
      <c r="F41" t="s">
        <v>103</v>
      </c>
      <c r="G41">
        <v>36</v>
      </c>
      <c r="H41">
        <f>IFERROR(INDEX('All Lags - Data'!$B:$B,MATCH($G41,'All Lags - Data'!$A:$A,0)),0)</f>
        <v>0</v>
      </c>
    </row>
    <row r="42" spans="1:8" x14ac:dyDescent="0.25">
      <c r="F42" t="s">
        <v>105</v>
      </c>
      <c r="G42">
        <v>37</v>
      </c>
      <c r="H42">
        <f>IFERROR(INDEX('All Lags - Data'!$B:$B,MATCH($G42,'All Lags - Data'!$A:$A,0)),0)</f>
        <v>0</v>
      </c>
    </row>
    <row r="43" spans="1:8" x14ac:dyDescent="0.25">
      <c r="F43" t="s">
        <v>108</v>
      </c>
      <c r="G43">
        <v>39</v>
      </c>
      <c r="H43">
        <f>IFERROR(INDEX('All Lags - Data'!$B:$B,MATCH($G43,'All Lags - Data'!$A:$A,0)),0)</f>
        <v>0</v>
      </c>
    </row>
    <row r="44" spans="1:8" x14ac:dyDescent="0.25">
      <c r="F44" t="s">
        <v>111</v>
      </c>
      <c r="G44">
        <v>41</v>
      </c>
      <c r="H44">
        <f>IFERROR(INDEX('All Lags - Data'!$B:$B,MATCH($G44,'All Lags - Data'!$A:$A,0)),0)</f>
        <v>0</v>
      </c>
    </row>
    <row r="45" spans="1:8" x14ac:dyDescent="0.25">
      <c r="F45" t="s">
        <v>113</v>
      </c>
      <c r="G45">
        <v>42</v>
      </c>
      <c r="H45">
        <f>IFERROR(INDEX('All Lags - Data'!$B:$B,MATCH($G45,'All Lags - Data'!$A:$A,0)),0)</f>
        <v>0</v>
      </c>
    </row>
    <row r="46" spans="1:8" x14ac:dyDescent="0.25">
      <c r="F46" t="s">
        <v>115</v>
      </c>
      <c r="G46">
        <v>44</v>
      </c>
      <c r="H46">
        <f>IFERROR(INDEX('All Lags - Data'!$B:$B,MATCH($G46,'All Lags - Data'!$A:$A,0)),0)</f>
        <v>0</v>
      </c>
    </row>
    <row r="47" spans="1:8" x14ac:dyDescent="0.25">
      <c r="F47" t="s">
        <v>56</v>
      </c>
      <c r="G47">
        <v>48</v>
      </c>
      <c r="H47">
        <f>IFERROR(INDEX('All Lags - Data'!$B:$B,MATCH($G47,'All Lags - Data'!$A:$A,0)),0)</f>
        <v>0</v>
      </c>
    </row>
    <row r="48" spans="1:8" x14ac:dyDescent="0.25">
      <c r="F48" t="s">
        <v>123</v>
      </c>
      <c r="G48">
        <v>50</v>
      </c>
      <c r="H48">
        <f>IFERROR(INDEX('All Lags - Data'!$B:$B,MATCH($G48,'All Lags - Data'!$A:$A,0)),0)</f>
        <v>0</v>
      </c>
    </row>
    <row r="49" spans="6:8" x14ac:dyDescent="0.25">
      <c r="F49" t="s">
        <v>125</v>
      </c>
      <c r="G49">
        <v>51</v>
      </c>
      <c r="H49">
        <f>IFERROR(INDEX('All Lags - Data'!$B:$B,MATCH($G49,'All Lags - Data'!$A:$A,0)),0)</f>
        <v>0</v>
      </c>
    </row>
    <row r="50" spans="6:8" x14ac:dyDescent="0.25">
      <c r="F50" t="s">
        <v>127</v>
      </c>
      <c r="G50">
        <v>53</v>
      </c>
      <c r="H50">
        <f>IFERROR(INDEX('All Lags - Data'!$B:$B,MATCH($G50,'All Lags - Data'!$A:$A,0)),0)</f>
        <v>0</v>
      </c>
    </row>
    <row r="51" spans="6:8" x14ac:dyDescent="0.25">
      <c r="F51" t="s">
        <v>129</v>
      </c>
      <c r="G51">
        <v>54</v>
      </c>
      <c r="H51">
        <f>IFERROR(INDEX('All Lags - Data'!$B:$B,MATCH($G51,'All Lags - Data'!$A:$A,0)),0)</f>
        <v>0</v>
      </c>
    </row>
    <row r="52" spans="6:8" x14ac:dyDescent="0.25">
      <c r="F52" t="s">
        <v>132</v>
      </c>
      <c r="G52">
        <v>56</v>
      </c>
      <c r="H52">
        <f>IFERROR(INDEX('All Lags - Data'!$B:$B,MATCH($G52,'All Lags - Data'!$A:$A,0)),0)</f>
        <v>0</v>
      </c>
    </row>
  </sheetData>
  <sortState ref="F2:H52">
    <sortCondition descending="1" ref="H2:H52"/>
  </sortState>
  <mergeCells count="1">
    <mergeCell ref="Z14:AA14"/>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2"/>
  <sheetViews>
    <sheetView showGridLines="0" topLeftCell="A10" zoomScaleNormal="100" workbookViewId="0">
      <selection activeCell="D36" sqref="D36"/>
    </sheetView>
  </sheetViews>
  <sheetFormatPr defaultColWidth="8.85546875" defaultRowHeight="15" x14ac:dyDescent="0.25"/>
  <cols>
    <col min="10" max="10" width="20" bestFit="1" customWidth="1"/>
    <col min="25" max="25" width="46.85546875" customWidth="1"/>
    <col min="26" max="26" width="34.28515625" customWidth="1"/>
  </cols>
  <sheetData>
    <row r="1" spans="1:26" x14ac:dyDescent="0.25">
      <c r="A1" t="s">
        <v>188</v>
      </c>
      <c r="B1" t="s">
        <v>189</v>
      </c>
      <c r="C1" t="s">
        <v>190</v>
      </c>
      <c r="D1" t="s">
        <v>256</v>
      </c>
      <c r="F1" t="s">
        <v>30</v>
      </c>
      <c r="G1" t="s">
        <v>28</v>
      </c>
      <c r="H1" t="s">
        <v>159</v>
      </c>
      <c r="J1" t="s">
        <v>191</v>
      </c>
      <c r="K1" t="s">
        <v>159</v>
      </c>
    </row>
    <row r="2" spans="1:26" x14ac:dyDescent="0.25">
      <c r="A2">
        <v>1982</v>
      </c>
      <c r="B2">
        <f>INDEX('Original - Data'!$C:$C,MATCH($A2,'Original - Data'!$E:$E,0))*1000000</f>
        <v>96.200674306601286</v>
      </c>
      <c r="C2">
        <f>INDEX('Original - Data'!$D:$D,MATCH($A2,'Original - Data'!$E:$E,0))*1000000</f>
        <v>97.790515872475211</v>
      </c>
      <c r="D2" s="11">
        <f>(C2-B2)/C2</f>
        <v>1.625762530946432E-2</v>
      </c>
      <c r="F2" t="s">
        <v>45</v>
      </c>
      <c r="G2">
        <v>25</v>
      </c>
      <c r="H2">
        <f>IFERROR(INDEX('Original - Data'!$B:$B,MATCH($G2,'Original - Data'!$A:$A,0)),0)</f>
        <v>0.52700001001358032</v>
      </c>
      <c r="J2" t="s">
        <v>239</v>
      </c>
      <c r="K2" s="2">
        <f>INDEX('Variable Weights - Data'!$A$2:$K$2,MATCH($J2,'Variable Weights - Data'!$A$1:$K$1,0))</f>
        <v>0.22409223020076752</v>
      </c>
      <c r="Y2" s="17"/>
      <c r="Z2" s="17"/>
    </row>
    <row r="3" spans="1:26" x14ac:dyDescent="0.25">
      <c r="A3">
        <v>1983</v>
      </c>
      <c r="B3">
        <f>INDEX('Original - Data'!$C:$C,MATCH($A3,'Original - Data'!$E:$E,0))*1000000</f>
        <v>89.767214376479387</v>
      </c>
      <c r="C3">
        <f>INDEX('Original - Data'!$D:$D,MATCH($A3,'Original - Data'!$E:$E,0))*1000000</f>
        <v>93.400985628250041</v>
      </c>
      <c r="D3" s="11">
        <f t="shared" ref="D3:D35" si="0">(C3-B3)/C3</f>
        <v>3.8905063231705166E-2</v>
      </c>
      <c r="F3" t="s">
        <v>40</v>
      </c>
      <c r="G3">
        <v>18</v>
      </c>
      <c r="H3">
        <f>IFERROR(INDEX('Original - Data'!$B:$B,MATCH($G3,'Original - Data'!$A:$A,0)),0)</f>
        <v>0.19499999284744263</v>
      </c>
      <c r="J3" t="s">
        <v>271</v>
      </c>
      <c r="K3" s="2">
        <f>INDEX('Variable Weights - Data'!$A$2:$K$2,MATCH($J3,'Variable Weights - Data'!$A$1:$K$1,0))</f>
        <v>0.1845841258764267</v>
      </c>
      <c r="Y3" s="17"/>
      <c r="Z3" s="17"/>
    </row>
    <row r="4" spans="1:26" x14ac:dyDescent="0.25">
      <c r="A4">
        <v>1984</v>
      </c>
      <c r="B4">
        <f>INDEX('Original - Data'!$C:$C,MATCH($A4,'Original - Data'!$E:$E,0))*1000000</f>
        <v>87.953194451984018</v>
      </c>
      <c r="C4">
        <f>INDEX('Original - Data'!$D:$D,MATCH($A4,'Original - Data'!$E:$E,0))*1000000</f>
        <v>84.987126298074145</v>
      </c>
      <c r="D4" s="11">
        <f t="shared" si="0"/>
        <v>-3.4900205279409312E-2</v>
      </c>
      <c r="F4" t="s">
        <v>43</v>
      </c>
      <c r="G4">
        <v>22</v>
      </c>
      <c r="H4">
        <f>IFERROR(INDEX('Original - Data'!$B:$B,MATCH($G4,'Original - Data'!$A:$A,0)),0)</f>
        <v>9.6000000834465027E-2</v>
      </c>
      <c r="J4" t="s">
        <v>238</v>
      </c>
      <c r="K4" s="2">
        <f>INDEX('Variable Weights - Data'!$A$2:$K$2,MATCH($J4,'Variable Weights - Data'!$A$1:$K$1,0))</f>
        <v>0.15181846916675568</v>
      </c>
      <c r="Y4" s="17"/>
      <c r="Z4" s="17"/>
    </row>
    <row r="5" spans="1:26" x14ac:dyDescent="0.25">
      <c r="A5">
        <v>1985</v>
      </c>
      <c r="B5">
        <f>INDEX('Original - Data'!$C:$C,MATCH($A5,'Original - Data'!$E:$E,0))*1000000</f>
        <v>74.536430474836379</v>
      </c>
      <c r="C5">
        <f>INDEX('Original - Data'!$D:$D,MATCH($A5,'Original - Data'!$E:$E,0))*1000000</f>
        <v>78.305922841536812</v>
      </c>
      <c r="D5" s="11">
        <f t="shared" si="0"/>
        <v>4.8138023663018926E-2</v>
      </c>
      <c r="F5" t="s">
        <v>47</v>
      </c>
      <c r="G5">
        <v>29</v>
      </c>
      <c r="H5">
        <f>IFERROR(INDEX('Original - Data'!$B:$B,MATCH($G5,'Original - Data'!$A:$A,0)),0)</f>
        <v>9.0000003576278687E-2</v>
      </c>
      <c r="J5" t="s">
        <v>240</v>
      </c>
      <c r="K5" s="2">
        <f>INDEX('Variable Weights - Data'!$A$2:$K$2,MATCH($J5,'Variable Weights - Data'!$A$1:$K$1,0))</f>
        <v>0.13782043755054474</v>
      </c>
      <c r="Y5" s="17"/>
      <c r="Z5" s="17"/>
    </row>
    <row r="6" spans="1:26" ht="15.75" x14ac:dyDescent="0.25">
      <c r="A6">
        <v>1986</v>
      </c>
      <c r="B6">
        <f>INDEX('Original - Data'!$C:$C,MATCH($A6,'Original - Data'!$E:$E,0))*1000000</f>
        <v>78.524019045289606</v>
      </c>
      <c r="C6">
        <f>INDEX('Original - Data'!$D:$D,MATCH($A6,'Original - Data'!$E:$E,0))*1000000</f>
        <v>83.679117989959195</v>
      </c>
      <c r="D6" s="11">
        <f t="shared" si="0"/>
        <v>6.1605560246083844E-2</v>
      </c>
      <c r="F6" t="s">
        <v>44</v>
      </c>
      <c r="G6">
        <v>24</v>
      </c>
      <c r="H6">
        <f>IFERROR(INDEX('Original - Data'!$B:$B,MATCH($G6,'Original - Data'!$A:$A,0)),0)</f>
        <v>7.6999999582767487E-2</v>
      </c>
      <c r="J6" t="s">
        <v>272</v>
      </c>
      <c r="K6" s="2">
        <f>INDEX('Variable Weights - Data'!$A$2:$K$2,MATCH($J6,'Variable Weights - Data'!$A$1:$K$1,0))</f>
        <v>0.11531998962163925</v>
      </c>
      <c r="Y6" s="18" t="s">
        <v>153</v>
      </c>
      <c r="Z6" s="19" t="s">
        <v>260</v>
      </c>
    </row>
    <row r="7" spans="1:26" x14ac:dyDescent="0.25">
      <c r="A7">
        <v>1987</v>
      </c>
      <c r="B7">
        <f>INDEX('Original - Data'!$C:$C,MATCH($A7,'Original - Data'!$E:$E,0))*1000000</f>
        <v>76.536969572771341</v>
      </c>
      <c r="C7">
        <f>INDEX('Original - Data'!$D:$D,MATCH($A7,'Original - Data'!$E:$E,0))*1000000</f>
        <v>78.785088408039897</v>
      </c>
      <c r="D7" s="11">
        <f t="shared" si="0"/>
        <v>2.8534826585777356E-2</v>
      </c>
      <c r="F7" t="s">
        <v>48</v>
      </c>
      <c r="G7">
        <v>31</v>
      </c>
      <c r="H7">
        <f>IFERROR(INDEX('Original - Data'!$B:$B,MATCH($G7,'Original - Data'!$A:$A,0)),0)</f>
        <v>1.4000000432133675E-2</v>
      </c>
      <c r="J7" t="s">
        <v>235</v>
      </c>
      <c r="K7" s="2">
        <f>INDEX('Variable Weights - Data'!$A$2:$K$2,MATCH($J7,'Variable Weights - Data'!$A$1:$K$1,0))</f>
        <v>0.1003841906785965</v>
      </c>
      <c r="Y7" s="14" t="str">
        <f>INDEX(States!$D$2:$D$52,MATCH($F2,States!$B$2:$B$52,0))</f>
        <v>Massachusetts</v>
      </c>
      <c r="Z7" s="15">
        <f t="shared" ref="Z7:Z12" si="1">H2</f>
        <v>0.52700001001358032</v>
      </c>
    </row>
    <row r="8" spans="1:26" x14ac:dyDescent="0.25">
      <c r="A8">
        <v>1988</v>
      </c>
      <c r="B8">
        <f>INDEX('Original - Data'!$C:$C,MATCH($A8,'Original - Data'!$E:$E,0))*1000000</f>
        <v>86.746891611255705</v>
      </c>
      <c r="C8">
        <f>INDEX('Original - Data'!$D:$D,MATCH($A8,'Original - Data'!$E:$E,0))*1000000</f>
        <v>80.495942471316084</v>
      </c>
      <c r="D8" s="11">
        <f t="shared" si="0"/>
        <v>-7.7655456263116415E-2</v>
      </c>
      <c r="F8" t="s">
        <v>88</v>
      </c>
      <c r="G8">
        <v>26</v>
      </c>
      <c r="H8">
        <f>IFERROR(INDEX('Original - Data'!$B:$B,MATCH($G8,'Original - Data'!$A:$A,0)),0)</f>
        <v>0</v>
      </c>
      <c r="J8" t="s">
        <v>160</v>
      </c>
      <c r="K8" s="2">
        <f>INDEX('Variable Weights - Data'!$A$2:$K$2,MATCH($J8,'Variable Weights - Data'!$A$1:$K$1,0))</f>
        <v>3.1787615269422531E-2</v>
      </c>
      <c r="Y8" s="14" t="str">
        <f>INDEX(States!$D$2:$D$52,MATCH($F3,States!$B$2:$B$52,0))</f>
        <v>Indiana</v>
      </c>
      <c r="Z8" s="15">
        <f t="shared" si="1"/>
        <v>0.19499999284744263</v>
      </c>
    </row>
    <row r="9" spans="1:26" x14ac:dyDescent="0.25">
      <c r="A9">
        <v>1989</v>
      </c>
      <c r="B9">
        <f>INDEX('Original - Data'!$C:$C,MATCH($A9,'Original - Data'!$E:$E,0))*1000000</f>
        <v>79.66517296154052</v>
      </c>
      <c r="C9">
        <f>INDEX('Original - Data'!$D:$D,MATCH($A9,'Original - Data'!$E:$E,0))*1000000</f>
        <v>72.420526594214607</v>
      </c>
      <c r="D9" s="11">
        <f t="shared" si="0"/>
        <v>-0.10003581454079981</v>
      </c>
      <c r="F9" t="s">
        <v>46</v>
      </c>
      <c r="G9">
        <v>27</v>
      </c>
      <c r="H9">
        <f>IFERROR(INDEX('Original - Data'!$B:$B,MATCH($G9,'Original - Data'!$A:$A,0)),0)</f>
        <v>0</v>
      </c>
      <c r="J9" t="s">
        <v>237</v>
      </c>
      <c r="K9" s="2">
        <f>INDEX('Variable Weights - Data'!$A$2:$K$2,MATCH($J9,'Variable Weights - Data'!$A$1:$K$1,0))</f>
        <v>1.8437707796692848E-2</v>
      </c>
      <c r="Y9" s="14" t="str">
        <f>INDEX(States!$D$2:$D$52,MATCH($F4,States!$B$2:$B$52,0))</f>
        <v>Louisiana</v>
      </c>
      <c r="Z9" s="15">
        <f t="shared" si="1"/>
        <v>9.6000000834465027E-2</v>
      </c>
    </row>
    <row r="10" spans="1:26" x14ac:dyDescent="0.25">
      <c r="A10">
        <v>1990</v>
      </c>
      <c r="B10">
        <f>INDEX('Original - Data'!$C:$C,MATCH($A10,'Original - Data'!$E:$E,0))*1000000</f>
        <v>74.437281000427902</v>
      </c>
      <c r="C10">
        <f>INDEX('Original - Data'!$D:$D,MATCH($A10,'Original - Data'!$E:$E,0))*1000000</f>
        <v>75.90999506282968</v>
      </c>
      <c r="D10" s="11">
        <f t="shared" si="0"/>
        <v>1.940079249356863E-2</v>
      </c>
      <c r="F10" t="s">
        <v>91</v>
      </c>
      <c r="G10">
        <v>28</v>
      </c>
      <c r="H10">
        <f>IFERROR(INDEX('Original - Data'!$B:$B,MATCH($G10,'Original - Data'!$A:$A,0)),0)</f>
        <v>0</v>
      </c>
      <c r="J10" t="s">
        <v>162</v>
      </c>
      <c r="K10" s="2">
        <f>INDEX('Variable Weights - Data'!$A$2:$K$2,MATCH($J10,'Variable Weights - Data'!$A$1:$K$1,0))</f>
        <v>1.8376428633928299E-2</v>
      </c>
      <c r="Y10" s="14" t="str">
        <f>INDEX(States!$D$2:$D$52,MATCH($F5,States!$B$2:$B$52,0))</f>
        <v>Missouri</v>
      </c>
      <c r="Z10" s="15">
        <f t="shared" si="1"/>
        <v>9.0000003576278687E-2</v>
      </c>
    </row>
    <row r="11" spans="1:26" x14ac:dyDescent="0.25">
      <c r="A11">
        <v>1991</v>
      </c>
      <c r="B11">
        <f>INDEX('Original - Data'!$C:$C,MATCH($A11,'Original - Data'!$E:$E,0))*1000000</f>
        <v>65.900887420866638</v>
      </c>
      <c r="C11">
        <f>INDEX('Original - Data'!$D:$D,MATCH($A11,'Original - Data'!$E:$E,0))*1000000</f>
        <v>67.403532291791635</v>
      </c>
      <c r="D11" s="11">
        <f t="shared" si="0"/>
        <v>2.2293265943689831E-2</v>
      </c>
      <c r="F11" t="s">
        <v>50</v>
      </c>
      <c r="G11">
        <v>34</v>
      </c>
      <c r="H11">
        <f>IFERROR(INDEX('Original - Data'!$B:$B,MATCH($G11,'Original - Data'!$A:$A,0)),0)</f>
        <v>0</v>
      </c>
      <c r="J11" t="s">
        <v>161</v>
      </c>
      <c r="K11" s="2">
        <f>INDEX('Variable Weights - Data'!$A$2:$K$2,MATCH($J11,'Variable Weights - Data'!$A$1:$K$1,0))</f>
        <v>1.0552144609391689E-2</v>
      </c>
      <c r="Y11" s="14" t="str">
        <f>INDEX(States!$D$2:$D$52,MATCH($F6,States!$B$2:$B$52,0))</f>
        <v>Maryland</v>
      </c>
      <c r="Z11" s="15">
        <f t="shared" si="1"/>
        <v>7.6999999582767487E-2</v>
      </c>
    </row>
    <row r="12" spans="1:26" x14ac:dyDescent="0.25">
      <c r="A12">
        <v>1992</v>
      </c>
      <c r="B12">
        <f>INDEX('Original - Data'!$C:$C,MATCH($A12,'Original - Data'!$E:$E,0))*1000000</f>
        <v>59.373665862949565</v>
      </c>
      <c r="C12">
        <f>INDEX('Original - Data'!$D:$D,MATCH($A12,'Original - Data'!$E:$E,0))*1000000</f>
        <v>57.630624662124319</v>
      </c>
      <c r="D12" s="11">
        <f t="shared" si="0"/>
        <v>-3.0245051325476922E-2</v>
      </c>
      <c r="F12" t="s">
        <v>34</v>
      </c>
      <c r="G12">
        <v>9</v>
      </c>
      <c r="H12">
        <f>IFERROR(INDEX('Original - Data'!$B:$B,MATCH($G12,'Original - Data'!$A:$A,0)),0)</f>
        <v>0</v>
      </c>
      <c r="J12" t="s">
        <v>236</v>
      </c>
      <c r="K12" s="2">
        <f>INDEX('Variable Weights - Data'!$A$2:$K$2,MATCH($J12,'Variable Weights - Data'!$A$1:$K$1,0))</f>
        <v>6.8266596645116806E-3</v>
      </c>
      <c r="Y12" s="14" t="str">
        <f>INDEX(States!$D$2:$D$52,MATCH($F7,States!$B$2:$B$52,0))</f>
        <v>Nebraska</v>
      </c>
      <c r="Z12" s="15">
        <f t="shared" si="1"/>
        <v>1.4000000432133675E-2</v>
      </c>
    </row>
    <row r="13" spans="1:26" x14ac:dyDescent="0.25">
      <c r="A13">
        <v>1993</v>
      </c>
      <c r="B13">
        <f>INDEX('Original - Data'!$C:$C,MATCH($A13,'Original - Data'!$E:$E,0))*1000000</f>
        <v>54.541862482437864</v>
      </c>
      <c r="C13">
        <f>INDEX('Original - Data'!$D:$D,MATCH($A13,'Original - Data'!$E:$E,0))*1000000</f>
        <v>52.355732077558059</v>
      </c>
      <c r="D13" s="11">
        <f t="shared" si="0"/>
        <v>-4.1755321110615799E-2</v>
      </c>
      <c r="F13" t="s">
        <v>51</v>
      </c>
      <c r="G13">
        <v>38</v>
      </c>
      <c r="H13">
        <f>IFERROR(INDEX('Original - Data'!$B:$B,MATCH($G13,'Original - Data'!$A:$A,0)),0)</f>
        <v>0</v>
      </c>
      <c r="Y13" s="23" t="s">
        <v>262</v>
      </c>
      <c r="Z13" s="23"/>
    </row>
    <row r="14" spans="1:26" x14ac:dyDescent="0.25">
      <c r="A14">
        <v>1994</v>
      </c>
      <c r="B14">
        <f>INDEX('Original - Data'!$C:$C,MATCH($A14,'Original - Data'!$E:$E,0))*1000000</f>
        <v>61.182043282315135</v>
      </c>
      <c r="C14">
        <f>INDEX('Original - Data'!$D:$D,MATCH($A14,'Original - Data'!$E:$E,0))*1000000</f>
        <v>52.530211571138352</v>
      </c>
      <c r="D14" s="11">
        <f t="shared" si="0"/>
        <v>-0.16470201532427017</v>
      </c>
      <c r="F14" t="s">
        <v>59</v>
      </c>
      <c r="G14">
        <v>1</v>
      </c>
      <c r="H14">
        <f>IFERROR(INDEX('Original - Data'!$B:$B,MATCH($G14,'Original - Data'!$A:$A,0)),0)</f>
        <v>0</v>
      </c>
    </row>
    <row r="15" spans="1:26" x14ac:dyDescent="0.25">
      <c r="A15">
        <v>1995</v>
      </c>
      <c r="B15">
        <f>INDEX('Original - Data'!$C:$C,MATCH($A15,'Original - Data'!$E:$E,0))*1000000</f>
        <v>63.93035437213257</v>
      </c>
      <c r="C15">
        <f>INDEX('Original - Data'!$D:$D,MATCH($A15,'Original - Data'!$E:$E,0))*1000000</f>
        <v>52.891123246808995</v>
      </c>
      <c r="D15" s="11">
        <f t="shared" si="0"/>
        <v>-0.20871614077490006</v>
      </c>
      <c r="F15" t="s">
        <v>127</v>
      </c>
      <c r="G15">
        <v>53</v>
      </c>
      <c r="H15">
        <f>IFERROR(INDEX('Original - Data'!$B:$B,MATCH($G15,'Original - Data'!$A:$A,0)),0)</f>
        <v>0</v>
      </c>
    </row>
    <row r="16" spans="1:26" x14ac:dyDescent="0.25">
      <c r="A16">
        <v>1996</v>
      </c>
      <c r="B16">
        <f>INDEX('Original - Data'!$C:$C,MATCH($A16,'Original - Data'!$E:$E,0))*1000000</f>
        <v>56.638848036527634</v>
      </c>
      <c r="C16">
        <f>INDEX('Original - Data'!$D:$D,MATCH($A16,'Original - Data'!$E:$E,0))*1000000</f>
        <v>47.645299964642618</v>
      </c>
      <c r="D16" s="11">
        <f t="shared" si="0"/>
        <v>-0.18876044601585237</v>
      </c>
      <c r="F16" t="s">
        <v>121</v>
      </c>
      <c r="G16">
        <v>49</v>
      </c>
      <c r="H16">
        <f>IFERROR(INDEX('Original - Data'!$B:$B,MATCH($G16,'Original - Data'!$A:$A,0)),0)</f>
        <v>0</v>
      </c>
    </row>
    <row r="17" spans="1:26" x14ac:dyDescent="0.25">
      <c r="A17">
        <v>1997</v>
      </c>
      <c r="B17">
        <f>INDEX('Original - Data'!$C:$C,MATCH($A17,'Original - Data'!$E:$E,0))*1000000</f>
        <v>48.883543058764189</v>
      </c>
      <c r="C17">
        <f>INDEX('Original - Data'!$D:$D,MATCH($A17,'Original - Data'!$E:$E,0))*1000000</f>
        <v>47.616838141038905</v>
      </c>
      <c r="D17" s="11">
        <f t="shared" si="0"/>
        <v>-2.660203758118846E-2</v>
      </c>
      <c r="F17" t="s">
        <v>108</v>
      </c>
      <c r="G17">
        <v>39</v>
      </c>
      <c r="H17">
        <f>IFERROR(INDEX('Original - Data'!$B:$B,MATCH($G17,'Original - Data'!$A:$A,0)),0)</f>
        <v>0</v>
      </c>
      <c r="Y17" s="17"/>
      <c r="Z17" s="17"/>
    </row>
    <row r="18" spans="1:26" ht="15" customHeight="1" x14ac:dyDescent="0.25">
      <c r="A18">
        <v>1998</v>
      </c>
      <c r="B18">
        <f>INDEX('Original - Data'!$C:$C,MATCH($A18,'Original - Data'!$E:$E,0))*1000000</f>
        <v>51.552549848565832</v>
      </c>
      <c r="C18">
        <f>INDEX('Original - Data'!$D:$D,MATCH($A18,'Original - Data'!$E:$E,0))*1000000</f>
        <v>45.914624888609978</v>
      </c>
      <c r="D18" s="11">
        <f t="shared" si="0"/>
        <v>-0.12279148470958</v>
      </c>
      <c r="F18" t="s">
        <v>31</v>
      </c>
      <c r="G18">
        <v>4</v>
      </c>
      <c r="H18">
        <f>IFERROR(INDEX('Original - Data'!$B:$B,MATCH($G18,'Original - Data'!$A:$A,0)),0)</f>
        <v>0</v>
      </c>
      <c r="Y18" s="17"/>
      <c r="Z18" s="17"/>
    </row>
    <row r="19" spans="1:26" x14ac:dyDescent="0.25">
      <c r="A19">
        <v>1999</v>
      </c>
      <c r="B19">
        <f>INDEX('Original - Data'!$C:$C,MATCH($A19,'Original - Data'!$E:$E,0))*1000000</f>
        <v>50.093349273083732</v>
      </c>
      <c r="C19">
        <f>INDEX('Original - Data'!$D:$D,MATCH($A19,'Original - Data'!$E:$E,0))*1000000</f>
        <v>46.653638260977452</v>
      </c>
      <c r="D19" s="11">
        <f t="shared" si="0"/>
        <v>-7.372867669751193E-2</v>
      </c>
      <c r="F19" t="s">
        <v>33</v>
      </c>
      <c r="G19">
        <v>8</v>
      </c>
      <c r="H19">
        <f>IFERROR(INDEX('Original - Data'!$B:$B,MATCH($G19,'Original - Data'!$A:$A,0)),0)</f>
        <v>0</v>
      </c>
      <c r="Y19" s="17"/>
      <c r="Z19" s="17"/>
    </row>
    <row r="20" spans="1:26" ht="15.75" x14ac:dyDescent="0.25">
      <c r="A20">
        <v>2000</v>
      </c>
      <c r="B20">
        <f>INDEX('Original - Data'!$C:$C,MATCH($A20,'Original - Data'!$E:$E,0))*1000000</f>
        <v>50.370264943921939</v>
      </c>
      <c r="C20">
        <f>INDEX('Original - Data'!$D:$D,MATCH($A20,'Original - Data'!$E:$E,0))*1000000</f>
        <v>46.771519553658429</v>
      </c>
      <c r="D20" s="11">
        <f t="shared" si="0"/>
        <v>-7.6943093245770311E-2</v>
      </c>
      <c r="F20" t="s">
        <v>49</v>
      </c>
      <c r="G20">
        <v>32</v>
      </c>
      <c r="H20">
        <f>IFERROR(INDEX('Original - Data'!$B:$B,MATCH($G20,'Original - Data'!$A:$A,0)),0)</f>
        <v>0</v>
      </c>
      <c r="Y20" s="18" t="s">
        <v>153</v>
      </c>
      <c r="Z20" s="19" t="s">
        <v>260</v>
      </c>
    </row>
    <row r="21" spans="1:26" x14ac:dyDescent="0.25">
      <c r="A21">
        <v>2001</v>
      </c>
      <c r="B21">
        <f>INDEX('Original - Data'!$C:$C,MATCH($A21,'Original - Data'!$E:$E,0))*1000000</f>
        <v>49.426980694988742</v>
      </c>
      <c r="C21">
        <f>INDEX('Original - Data'!$D:$D,MATCH($A21,'Original - Data'!$E:$E,0))*1000000</f>
        <v>48.642147958162248</v>
      </c>
      <c r="D21" s="11">
        <f t="shared" si="0"/>
        <v>-1.6134828945085642E-2</v>
      </c>
      <c r="F21" t="s">
        <v>41</v>
      </c>
      <c r="G21">
        <v>20</v>
      </c>
      <c r="H21">
        <f>IFERROR(INDEX('Original - Data'!$B:$B,MATCH($G21,'Original - Data'!$A:$A,0)),0)</f>
        <v>0</v>
      </c>
      <c r="Y21" s="14" t="str">
        <f t="shared" ref="Y21:Y31" si="2">J2</f>
        <v>drivers_alcohol_1985</v>
      </c>
      <c r="Z21" s="15">
        <f t="shared" ref="Z21:Z31" si="3">K2</f>
        <v>0.22409223020076752</v>
      </c>
    </row>
    <row r="22" spans="1:26" x14ac:dyDescent="0.25">
      <c r="A22">
        <v>2002</v>
      </c>
      <c r="B22">
        <f>INDEX('Original - Data'!$C:$C,MATCH($A22,'Original - Data'!$E:$E,0))*1000000</f>
        <v>50.041086069541052</v>
      </c>
      <c r="C22">
        <f>INDEX('Original - Data'!$D:$D,MATCH($A22,'Original - Data'!$E:$E,0))*1000000</f>
        <v>45.80573354542139</v>
      </c>
      <c r="D22" s="11">
        <f t="shared" si="0"/>
        <v>-9.2463370768199729E-2</v>
      </c>
      <c r="F22" t="s">
        <v>52</v>
      </c>
      <c r="G22">
        <v>40</v>
      </c>
      <c r="H22">
        <f>IFERROR(INDEX('Original - Data'!$B:$B,MATCH($G22,'Original - Data'!$A:$A,0)),0)</f>
        <v>0</v>
      </c>
      <c r="Y22" s="14" t="str">
        <f t="shared" si="2"/>
        <v>drivers_alcohol_1997</v>
      </c>
      <c r="Z22" s="15">
        <f t="shared" si="3"/>
        <v>0.1845841258764267</v>
      </c>
    </row>
    <row r="23" spans="1:26" x14ac:dyDescent="0.25">
      <c r="A23">
        <v>2003</v>
      </c>
      <c r="B23">
        <f>INDEX('Original - Data'!$C:$C,MATCH($A23,'Original - Data'!$E:$E,0))*1000000</f>
        <v>49.663332902127877</v>
      </c>
      <c r="C23">
        <f>INDEX('Original - Data'!$D:$D,MATCH($A23,'Original - Data'!$E:$E,0))*1000000</f>
        <v>44.073797351302346</v>
      </c>
      <c r="D23" s="11">
        <f t="shared" si="0"/>
        <v>-0.12682219111443013</v>
      </c>
      <c r="F23" t="s">
        <v>54</v>
      </c>
      <c r="G23">
        <v>46</v>
      </c>
      <c r="H23">
        <f>IFERROR(INDEX('Original - Data'!$B:$B,MATCH($G23,'Original - Data'!$A:$A,0)),0)</f>
        <v>0</v>
      </c>
      <c r="Y23" s="14" t="str">
        <f t="shared" si="2"/>
        <v>drivers_alcohol_1983</v>
      </c>
      <c r="Z23" s="15">
        <f t="shared" si="3"/>
        <v>0.15181846916675568</v>
      </c>
    </row>
    <row r="24" spans="1:26" x14ac:dyDescent="0.25">
      <c r="A24">
        <v>2004</v>
      </c>
      <c r="B24">
        <f>INDEX('Original - Data'!$C:$C,MATCH($A24,'Original - Data'!$E:$E,0))*1000000</f>
        <v>47.159959649434313</v>
      </c>
      <c r="C24">
        <f>INDEX('Original - Data'!$D:$D,MATCH($A24,'Original - Data'!$E:$E,0))*1000000</f>
        <v>43.70864585871459</v>
      </c>
      <c r="D24" s="11">
        <f t="shared" si="0"/>
        <v>-7.8961810024402834E-2</v>
      </c>
      <c r="F24" t="s">
        <v>42</v>
      </c>
      <c r="G24">
        <v>21</v>
      </c>
      <c r="H24">
        <f>IFERROR(INDEX('Original - Data'!$B:$B,MATCH($G24,'Original - Data'!$A:$A,0)),0)</f>
        <v>0</v>
      </c>
      <c r="Y24" s="14" t="str">
        <f t="shared" si="2"/>
        <v>drivers_alcohol_1991</v>
      </c>
      <c r="Z24" s="15">
        <f t="shared" si="3"/>
        <v>0.13782043755054474</v>
      </c>
    </row>
    <row r="25" spans="1:26" x14ac:dyDescent="0.25">
      <c r="A25">
        <v>2005</v>
      </c>
      <c r="B25">
        <f>INDEX('Original - Data'!$C:$C,MATCH($A25,'Original - Data'!$E:$E,0))*1000000</f>
        <v>48.025172873167321</v>
      </c>
      <c r="C25">
        <f>INDEX('Original - Data'!$D:$D,MATCH($A25,'Original - Data'!$E:$E,0))*1000000</f>
        <v>44.143760751467205</v>
      </c>
      <c r="D25" s="11">
        <f t="shared" si="0"/>
        <v>-8.7926630074695422E-2</v>
      </c>
      <c r="F25" t="s">
        <v>55</v>
      </c>
      <c r="G25">
        <v>47</v>
      </c>
      <c r="H25">
        <f>IFERROR(INDEX('Original - Data'!$B:$B,MATCH($G25,'Original - Data'!$A:$A,0)),0)</f>
        <v>0</v>
      </c>
      <c r="Y25" s="14" t="str">
        <f t="shared" si="2"/>
        <v>drivers_alcohol_2008</v>
      </c>
      <c r="Z25" s="15">
        <f t="shared" si="3"/>
        <v>0.11531998962163925</v>
      </c>
    </row>
    <row r="26" spans="1:26" x14ac:dyDescent="0.25">
      <c r="A26">
        <v>2006</v>
      </c>
      <c r="B26">
        <f>INDEX('Original - Data'!$C:$C,MATCH($A26,'Original - Data'!$E:$E,0))*1000000</f>
        <v>46.089498937362805</v>
      </c>
      <c r="C26">
        <f>INDEX('Original - Data'!$D:$D,MATCH($A26,'Original - Data'!$E:$E,0))*1000000</f>
        <v>42.814510499738383</v>
      </c>
      <c r="D26" s="11">
        <f t="shared" si="0"/>
        <v>-7.6492488163433153E-2</v>
      </c>
      <c r="F26" t="s">
        <v>32</v>
      </c>
      <c r="G26">
        <v>5</v>
      </c>
      <c r="H26">
        <f>IFERROR(INDEX('Original - Data'!$B:$B,MATCH($G26,'Original - Data'!$A:$A,0)),0)</f>
        <v>0</v>
      </c>
      <c r="Y26" s="14" t="str">
        <f t="shared" si="2"/>
        <v>pipercap_deflated</v>
      </c>
      <c r="Z26" s="15">
        <f t="shared" si="3"/>
        <v>0.1003841906785965</v>
      </c>
    </row>
    <row r="27" spans="1:26" x14ac:dyDescent="0.25">
      <c r="A27">
        <v>2007</v>
      </c>
      <c r="B27">
        <f>INDEX('Original - Data'!$C:$C,MATCH($A27,'Original - Data'!$E:$E,0))*1000000</f>
        <v>44.078020437154919</v>
      </c>
      <c r="C27">
        <f>INDEX('Original - Data'!$D:$D,MATCH($A27,'Original - Data'!$E:$E,0))*1000000</f>
        <v>41.454331989370985</v>
      </c>
      <c r="D27" s="11">
        <f t="shared" si="0"/>
        <v>-6.3291056009698948E-2</v>
      </c>
      <c r="F27" t="s">
        <v>53</v>
      </c>
      <c r="G27">
        <v>45</v>
      </c>
      <c r="H27">
        <f>IFERROR(INDEX('Original - Data'!$B:$B,MATCH($G27,'Original - Data'!$A:$A,0)),0)</f>
        <v>0</v>
      </c>
      <c r="Y27" s="14" t="str">
        <f t="shared" si="2"/>
        <v>youngshare</v>
      </c>
      <c r="Z27" s="15">
        <f t="shared" si="3"/>
        <v>3.1787615269422531E-2</v>
      </c>
    </row>
    <row r="28" spans="1:26" x14ac:dyDescent="0.25">
      <c r="A28">
        <v>2008</v>
      </c>
      <c r="B28">
        <f>INDEX('Original - Data'!$C:$C,MATCH($A28,'Original - Data'!$E:$E,0))*1000000</f>
        <v>35.831271816277876</v>
      </c>
      <c r="C28">
        <f>INDEX('Original - Data'!$D:$D,MATCH($A28,'Original - Data'!$E:$E,0))*1000000</f>
        <v>35.67607765580761</v>
      </c>
      <c r="D28" s="11">
        <f t="shared" si="0"/>
        <v>-4.3500903313288593E-3</v>
      </c>
      <c r="F28" t="s">
        <v>61</v>
      </c>
      <c r="G28">
        <v>2</v>
      </c>
      <c r="H28">
        <f>IFERROR(INDEX('Original - Data'!$B:$B,MATCH($G28,'Original - Data'!$A:$A,0)),0)</f>
        <v>0</v>
      </c>
      <c r="Y28" s="14" t="str">
        <f t="shared" si="2"/>
        <v>unempl</v>
      </c>
      <c r="Z28" s="15">
        <f t="shared" si="3"/>
        <v>1.8437707796692848E-2</v>
      </c>
    </row>
    <row r="29" spans="1:26" x14ac:dyDescent="0.25">
      <c r="A29">
        <v>2009</v>
      </c>
      <c r="B29">
        <f>INDEX('Original - Data'!$C:$C,MATCH($A29,'Original - Data'!$E:$E,0))*1000000</f>
        <v>29.875493055442348</v>
      </c>
      <c r="C29">
        <f>INDEX('Original - Data'!$D:$D,MATCH($A29,'Original - Data'!$E:$E,0))*1000000</f>
        <v>32.374383305068477</v>
      </c>
      <c r="D29" s="11">
        <f t="shared" si="0"/>
        <v>7.7187269517344198E-2</v>
      </c>
      <c r="F29" t="s">
        <v>65</v>
      </c>
      <c r="G29">
        <v>6</v>
      </c>
      <c r="H29">
        <f>IFERROR(INDEX('Original - Data'!$B:$B,MATCH($G29,'Original - Data'!$A:$A,0)),0)</f>
        <v>0</v>
      </c>
      <c r="Y29" s="14" t="str">
        <f t="shared" si="2"/>
        <v>liverdeaths_percap</v>
      </c>
      <c r="Z29" s="15">
        <f t="shared" si="3"/>
        <v>1.8376428633928299E-2</v>
      </c>
    </row>
    <row r="30" spans="1:26" x14ac:dyDescent="0.25">
      <c r="A30">
        <v>2010</v>
      </c>
      <c r="B30">
        <f>INDEX('Original - Data'!$C:$C,MATCH($A30,'Original - Data'!$E:$E,0))*1000000</f>
        <v>28.899079552502371</v>
      </c>
      <c r="C30">
        <f>INDEX('Original - Data'!$D:$D,MATCH($A30,'Original - Data'!$E:$E,0))*1000000</f>
        <v>29.330671914067349</v>
      </c>
      <c r="D30" s="11">
        <f t="shared" si="0"/>
        <v>1.4714711031150306E-2</v>
      </c>
      <c r="F30" t="s">
        <v>69</v>
      </c>
      <c r="G30">
        <v>10</v>
      </c>
      <c r="H30">
        <f>IFERROR(INDEX('Original - Data'!$B:$B,MATCH($G30,'Original - Data'!$A:$A,0)),0)</f>
        <v>0</v>
      </c>
      <c r="Y30" s="14" t="str">
        <f t="shared" si="2"/>
        <v>oldshare</v>
      </c>
      <c r="Z30" s="15">
        <f t="shared" si="3"/>
        <v>1.0552144609391689E-2</v>
      </c>
    </row>
    <row r="31" spans="1:26" x14ac:dyDescent="0.25">
      <c r="A31">
        <v>2011</v>
      </c>
      <c r="B31">
        <f>INDEX('Original - Data'!$C:$C,MATCH($A31,'Original - Data'!$E:$E,0))*1000000</f>
        <v>27.466066967463121</v>
      </c>
      <c r="C31">
        <f>INDEX('Original - Data'!$D:$D,MATCH($A31,'Original - Data'!$E:$E,0))*1000000</f>
        <v>29.140291231669835</v>
      </c>
      <c r="D31" s="11">
        <f t="shared" si="0"/>
        <v>5.7453930398168346E-2</v>
      </c>
      <c r="F31" t="s">
        <v>35</v>
      </c>
      <c r="G31">
        <v>11</v>
      </c>
      <c r="H31">
        <f>IFERROR(INDEX('Original - Data'!$B:$B,MATCH($G31,'Original - Data'!$A:$A,0)),0)</f>
        <v>0</v>
      </c>
      <c r="Y31" s="14" t="str">
        <f t="shared" si="2"/>
        <v>gasolinetax_deflated</v>
      </c>
      <c r="Z31" s="15">
        <f t="shared" si="3"/>
        <v>6.8266596645116806E-3</v>
      </c>
    </row>
    <row r="32" spans="1:26" x14ac:dyDescent="0.25">
      <c r="A32">
        <v>2012</v>
      </c>
      <c r="B32">
        <f>INDEX('Original - Data'!$C:$C,MATCH($A32,'Original - Data'!$E:$E,0))*1000000</f>
        <v>33.391028409823775</v>
      </c>
      <c r="C32">
        <f>INDEX('Original - Data'!$D:$D,MATCH($A32,'Original - Data'!$E:$E,0))*1000000</f>
        <v>30.978766995758633</v>
      </c>
      <c r="D32" s="11">
        <f t="shared" si="0"/>
        <v>-7.7868219041623249E-2</v>
      </c>
      <c r="F32" t="s">
        <v>36</v>
      </c>
      <c r="G32">
        <v>12</v>
      </c>
      <c r="H32">
        <f>IFERROR(INDEX('Original - Data'!$B:$B,MATCH($G32,'Original - Data'!$A:$A,0)),0)</f>
        <v>0</v>
      </c>
      <c r="Y32" s="22" t="s">
        <v>262</v>
      </c>
      <c r="Z32" s="22"/>
    </row>
    <row r="33" spans="1:8" x14ac:dyDescent="0.25">
      <c r="A33">
        <v>2013</v>
      </c>
      <c r="B33">
        <f>INDEX('Original - Data'!$C:$C,MATCH($A33,'Original - Data'!$E:$E,0))*1000000</f>
        <v>33.044518204405904</v>
      </c>
      <c r="C33">
        <f>INDEX('Original - Data'!$D:$D,MATCH($A33,'Original - Data'!$E:$E,0))*1000000</f>
        <v>31.539245630483492</v>
      </c>
      <c r="D33" s="11">
        <f t="shared" si="0"/>
        <v>-4.7726968221063822E-2</v>
      </c>
      <c r="F33" t="s">
        <v>37</v>
      </c>
      <c r="G33">
        <v>13</v>
      </c>
      <c r="H33">
        <f>IFERROR(INDEX('Original - Data'!$B:$B,MATCH($G33,'Original - Data'!$A:$A,0)),0)</f>
        <v>0</v>
      </c>
    </row>
    <row r="34" spans="1:8" x14ac:dyDescent="0.25">
      <c r="A34">
        <v>2014</v>
      </c>
      <c r="B34">
        <f>INDEX('Original - Data'!$C:$C,MATCH($A34,'Original - Data'!$E:$E,0))*1000000</f>
        <v>28.781050787074491</v>
      </c>
      <c r="C34">
        <f>INDEX('Original - Data'!$D:$D,MATCH($A34,'Original - Data'!$E:$E,0))*1000000</f>
        <v>31.355452209027142</v>
      </c>
      <c r="D34" s="11">
        <f t="shared" si="0"/>
        <v>8.2103788674158809E-2</v>
      </c>
      <c r="F34" t="s">
        <v>74</v>
      </c>
      <c r="G34">
        <v>15</v>
      </c>
      <c r="H34">
        <f>IFERROR(INDEX('Original - Data'!$B:$B,MATCH($G34,'Original - Data'!$A:$A,0)),0)</f>
        <v>0</v>
      </c>
    </row>
    <row r="35" spans="1:8" x14ac:dyDescent="0.25">
      <c r="A35">
        <v>2015</v>
      </c>
      <c r="B35">
        <f>INDEX('Original - Data'!$C:$C,MATCH($A35,'Original - Data'!$E:$E,0))*1000000</f>
        <v>29.661341613973491</v>
      </c>
      <c r="C35">
        <f>INDEX('Original - Data'!$D:$D,MATCH($A35,'Original - Data'!$E:$E,0))*1000000</f>
        <v>25.694794718219782</v>
      </c>
      <c r="D35" s="11">
        <f t="shared" si="0"/>
        <v>-0.15437161258739659</v>
      </c>
      <c r="F35" t="s">
        <v>38</v>
      </c>
      <c r="G35">
        <v>16</v>
      </c>
      <c r="H35">
        <f>IFERROR(INDEX('Original - Data'!$B:$B,MATCH($G35,'Original - Data'!$A:$A,0)),0)</f>
        <v>0</v>
      </c>
    </row>
    <row r="36" spans="1:8" x14ac:dyDescent="0.25">
      <c r="F36" t="s">
        <v>39</v>
      </c>
      <c r="G36">
        <v>17</v>
      </c>
      <c r="H36">
        <f>IFERROR(INDEX('Original - Data'!$B:$B,MATCH($G36,'Original - Data'!$A:$A,0)),0)</f>
        <v>0</v>
      </c>
    </row>
    <row r="37" spans="1:8" x14ac:dyDescent="0.25">
      <c r="F37" t="s">
        <v>79</v>
      </c>
      <c r="G37">
        <v>19</v>
      </c>
      <c r="H37">
        <f>IFERROR(INDEX('Original - Data'!$B:$B,MATCH($G37,'Original - Data'!$A:$A,0)),0)</f>
        <v>0</v>
      </c>
    </row>
    <row r="38" spans="1:8" x14ac:dyDescent="0.25">
      <c r="F38" t="s">
        <v>84</v>
      </c>
      <c r="G38">
        <v>23</v>
      </c>
      <c r="H38">
        <f>IFERROR(INDEX('Original - Data'!$B:$B,MATCH($G38,'Original - Data'!$A:$A,0)),0)</f>
        <v>0</v>
      </c>
    </row>
    <row r="39" spans="1:8" x14ac:dyDescent="0.25">
      <c r="F39" t="s">
        <v>94</v>
      </c>
      <c r="G39">
        <v>30</v>
      </c>
      <c r="H39">
        <f>IFERROR(INDEX('Original - Data'!$B:$B,MATCH($G39,'Original - Data'!$A:$A,0)),0)</f>
        <v>0</v>
      </c>
    </row>
    <row r="40" spans="1:8" x14ac:dyDescent="0.25">
      <c r="F40" t="s">
        <v>98</v>
      </c>
      <c r="G40">
        <v>33</v>
      </c>
      <c r="H40">
        <f>IFERROR(INDEX('Original - Data'!$B:$B,MATCH($G40,'Original - Data'!$A:$A,0)),0)</f>
        <v>0</v>
      </c>
    </row>
    <row r="41" spans="1:8" x14ac:dyDescent="0.25">
      <c r="F41" t="s">
        <v>101</v>
      </c>
      <c r="G41">
        <v>35</v>
      </c>
      <c r="H41">
        <f>IFERROR(INDEX('Original - Data'!$B:$B,MATCH($G41,'Original - Data'!$A:$A,0)),0)</f>
        <v>0</v>
      </c>
    </row>
    <row r="42" spans="1:8" x14ac:dyDescent="0.25">
      <c r="F42" t="s">
        <v>103</v>
      </c>
      <c r="G42">
        <v>36</v>
      </c>
      <c r="H42">
        <f>IFERROR(INDEX('Original - Data'!$B:$B,MATCH($G42,'Original - Data'!$A:$A,0)),0)</f>
        <v>0</v>
      </c>
    </row>
    <row r="43" spans="1:8" x14ac:dyDescent="0.25">
      <c r="F43" t="s">
        <v>105</v>
      </c>
      <c r="G43">
        <v>37</v>
      </c>
      <c r="H43">
        <f>IFERROR(INDEX('Original - Data'!$B:$B,MATCH($G43,'Original - Data'!$A:$A,0)),0)</f>
        <v>0</v>
      </c>
    </row>
    <row r="44" spans="1:8" x14ac:dyDescent="0.25">
      <c r="F44" t="s">
        <v>111</v>
      </c>
      <c r="G44">
        <v>41</v>
      </c>
      <c r="H44">
        <f>IFERROR(INDEX('Original - Data'!$B:$B,MATCH($G44,'Original - Data'!$A:$A,0)),0)</f>
        <v>0</v>
      </c>
    </row>
    <row r="45" spans="1:8" x14ac:dyDescent="0.25">
      <c r="F45" t="s">
        <v>113</v>
      </c>
      <c r="G45">
        <v>42</v>
      </c>
      <c r="H45">
        <f>IFERROR(INDEX('Original - Data'!$B:$B,MATCH($G45,'Original - Data'!$A:$A,0)),0)</f>
        <v>0</v>
      </c>
    </row>
    <row r="46" spans="1:8" x14ac:dyDescent="0.25">
      <c r="F46" t="s">
        <v>115</v>
      </c>
      <c r="G46">
        <v>44</v>
      </c>
      <c r="H46">
        <f>IFERROR(INDEX('Original - Data'!$B:$B,MATCH($G46,'Original - Data'!$A:$A,0)),0)</f>
        <v>0</v>
      </c>
    </row>
    <row r="47" spans="1:8" x14ac:dyDescent="0.25">
      <c r="F47" t="s">
        <v>56</v>
      </c>
      <c r="G47">
        <v>48</v>
      </c>
      <c r="H47">
        <f>IFERROR(INDEX('Original - Data'!$B:$B,MATCH($G47,'Original - Data'!$A:$A,0)),0)</f>
        <v>0</v>
      </c>
    </row>
    <row r="48" spans="1:8" x14ac:dyDescent="0.25">
      <c r="F48" t="s">
        <v>123</v>
      </c>
      <c r="G48">
        <v>50</v>
      </c>
      <c r="H48">
        <f>IFERROR(INDEX('Original - Data'!$B:$B,MATCH($G48,'Original - Data'!$A:$A,0)),0)</f>
        <v>0</v>
      </c>
    </row>
    <row r="49" spans="6:8" x14ac:dyDescent="0.25">
      <c r="F49" t="s">
        <v>125</v>
      </c>
      <c r="G49">
        <v>51</v>
      </c>
      <c r="H49">
        <f>IFERROR(INDEX('Original - Data'!$B:$B,MATCH($G49,'Original - Data'!$A:$A,0)),0)</f>
        <v>0</v>
      </c>
    </row>
    <row r="50" spans="6:8" x14ac:dyDescent="0.25">
      <c r="F50" t="s">
        <v>129</v>
      </c>
      <c r="G50">
        <v>54</v>
      </c>
      <c r="H50">
        <f>IFERROR(INDEX('Original - Data'!$B:$B,MATCH($G50,'Original - Data'!$A:$A,0)),0)</f>
        <v>0</v>
      </c>
    </row>
    <row r="51" spans="6:8" x14ac:dyDescent="0.25">
      <c r="F51" t="s">
        <v>57</v>
      </c>
      <c r="G51">
        <v>55</v>
      </c>
      <c r="H51">
        <f>IFERROR(INDEX('Original - Data'!$B:$B,MATCH($G51,'Original - Data'!$A:$A,0)),0)</f>
        <v>0</v>
      </c>
    </row>
    <row r="52" spans="6:8" x14ac:dyDescent="0.25">
      <c r="F52" t="s">
        <v>132</v>
      </c>
      <c r="G52">
        <v>56</v>
      </c>
      <c r="H52">
        <f>IFERROR(INDEX('Original - Data'!$B:$B,MATCH($G52,'Original - Data'!$A:$A,0)),0)</f>
        <v>0</v>
      </c>
    </row>
  </sheetData>
  <sortState ref="F2:H52">
    <sortCondition descending="1" ref="H2:H52"/>
  </sortState>
  <mergeCells count="2">
    <mergeCell ref="Y32:Z32"/>
    <mergeCell ref="Y13:Z13"/>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topLeftCell="A19" workbookViewId="0">
      <selection activeCell="A17" sqref="A17"/>
    </sheetView>
  </sheetViews>
  <sheetFormatPr defaultColWidth="8.85546875" defaultRowHeight="15" x14ac:dyDescent="0.25"/>
  <cols>
    <col min="14" max="15" width="9.140625" customWidth="1"/>
    <col min="17" max="17" width="20.7109375" bestFit="1" customWidth="1"/>
    <col min="19" max="19" width="12.42578125" bestFit="1" customWidth="1"/>
  </cols>
  <sheetData>
    <row r="1" spans="1:71" x14ac:dyDescent="0.25">
      <c r="A1" t="s">
        <v>153</v>
      </c>
      <c r="B1" t="s">
        <v>257</v>
      </c>
      <c r="Q1" t="str">
        <f>'Placebo - Data'!A1</f>
        <v>_time</v>
      </c>
      <c r="R1" t="s">
        <v>26</v>
      </c>
      <c r="S1" s="2" t="s">
        <v>163</v>
      </c>
      <c r="T1" s="2" t="s">
        <v>164</v>
      </c>
      <c r="U1" s="2" t="s">
        <v>1</v>
      </c>
      <c r="V1" s="2" t="s">
        <v>2</v>
      </c>
      <c r="W1" s="2" t="s">
        <v>165</v>
      </c>
      <c r="X1" s="2" t="s">
        <v>3</v>
      </c>
      <c r="Y1" s="2" t="s">
        <v>4</v>
      </c>
      <c r="Z1" s="2" t="s">
        <v>166</v>
      </c>
      <c r="AA1" s="2" t="s">
        <v>167</v>
      </c>
      <c r="AB1" s="2" t="s">
        <v>5</v>
      </c>
      <c r="AC1" s="2" t="s">
        <v>6</v>
      </c>
      <c r="AD1" s="2" t="s">
        <v>168</v>
      </c>
      <c r="AE1" s="2" t="s">
        <v>7</v>
      </c>
      <c r="AF1" s="2" t="s">
        <v>8</v>
      </c>
      <c r="AG1" s="2" t="s">
        <v>169</v>
      </c>
      <c r="AH1" s="2" t="s">
        <v>9</v>
      </c>
      <c r="AI1" s="2" t="s">
        <v>10</v>
      </c>
      <c r="AJ1" s="2" t="s">
        <v>11</v>
      </c>
      <c r="AK1" s="2" t="s">
        <v>170</v>
      </c>
      <c r="AL1" s="2" t="s">
        <v>12</v>
      </c>
      <c r="AM1" s="2" t="s">
        <v>13</v>
      </c>
      <c r="AN1" s="2" t="s">
        <v>171</v>
      </c>
      <c r="AO1" s="2" t="s">
        <v>14</v>
      </c>
      <c r="AP1" s="2" t="s">
        <v>172</v>
      </c>
      <c r="AQ1" s="2" t="s">
        <v>15</v>
      </c>
      <c r="AR1" s="2" t="s">
        <v>173</v>
      </c>
      <c r="AS1" s="2" t="s">
        <v>16</v>
      </c>
      <c r="AT1" s="2" t="s">
        <v>17</v>
      </c>
      <c r="AU1" s="2" t="s">
        <v>174</v>
      </c>
      <c r="AV1" s="2" t="s">
        <v>18</v>
      </c>
      <c r="AW1" s="2" t="s">
        <v>175</v>
      </c>
      <c r="AX1" s="2" t="s">
        <v>176</v>
      </c>
      <c r="AY1" s="2" t="s">
        <v>177</v>
      </c>
      <c r="AZ1" s="2" t="s">
        <v>19</v>
      </c>
      <c r="BA1" s="2" t="s">
        <v>178</v>
      </c>
      <c r="BB1" s="2" t="s">
        <v>20</v>
      </c>
      <c r="BC1" s="2" t="s">
        <v>179</v>
      </c>
      <c r="BD1" s="2" t="s">
        <v>180</v>
      </c>
      <c r="BE1" s="2" t="s">
        <v>181</v>
      </c>
      <c r="BF1" s="2" t="s">
        <v>21</v>
      </c>
      <c r="BG1" s="2" t="s">
        <v>22</v>
      </c>
      <c r="BH1" s="2" t="s">
        <v>23</v>
      </c>
      <c r="BI1" s="2" t="s">
        <v>24</v>
      </c>
      <c r="BJ1" s="2" t="s">
        <v>182</v>
      </c>
      <c r="BK1" s="2" t="s">
        <v>183</v>
      </c>
      <c r="BL1" s="2" t="s">
        <v>184</v>
      </c>
      <c r="BM1" s="2" t="s">
        <v>185</v>
      </c>
      <c r="BN1" s="2" t="s">
        <v>186</v>
      </c>
      <c r="BO1" s="2" t="s">
        <v>25</v>
      </c>
      <c r="BP1" s="2" t="s">
        <v>187</v>
      </c>
      <c r="BQ1" s="2"/>
      <c r="BR1" s="2"/>
      <c r="BS1" s="2"/>
    </row>
    <row r="2" spans="1:71" x14ac:dyDescent="0.25">
      <c r="A2" t="s">
        <v>53</v>
      </c>
      <c r="B2" s="2">
        <f t="shared" ref="B2:B33" si="0">INDEX($R$2:$BP$2,1,MATCH($A2,$R$6:$BP$6,0))/INDEX($R$2:$BP$2,1,MATCH("IL",$R$6:$BP$6,0))</f>
        <v>7.1419081648133247</v>
      </c>
      <c r="Q2" s="20" t="s">
        <v>263</v>
      </c>
      <c r="R2" s="3">
        <f>IFERROR(SQRT(SUMSQ(INDEX('Placebo - Data'!$B$2:$BA$28,0,MATCH(R$1,'Placebo - Data'!$B$1:$BA$1,0)))/COUNT(INDEX('Placebo - Data'!$B$2:$BA$28,0,MATCH(R$1,'Placebo - Data'!$B$1:$BA$1,0)))),0)</f>
        <v>4.7311203919780514E-6</v>
      </c>
      <c r="S2" s="3">
        <f>IFERROR(SQRT(SUMSQ(INDEX('Placebo - Data'!$B$2:$BA$28,0,MATCH(S$1,'Placebo - Data'!$B$1:$BA$1,0)))/COUNT(INDEX('Placebo - Data'!$B$2:$BA$28,0,MATCH(S$1,'Placebo - Data'!$B$1:$BA$1,0)))),0)</f>
        <v>0</v>
      </c>
      <c r="T2" s="3">
        <f>IFERROR(SQRT(SUMSQ(INDEX('Placebo - Data'!$B$2:$BA$28,0,MATCH(T$1,'Placebo - Data'!$B$1:$BA$1,0)))/COUNT(INDEX('Placebo - Data'!$B$2:$BA$28,0,MATCH(T$1,'Placebo - Data'!$B$1:$BA$1,0)))),0)</f>
        <v>0</v>
      </c>
      <c r="U2" s="3">
        <f>IFERROR(SQRT(SUMSQ(INDEX('Placebo - Data'!$B$2:$BA$28,0,MATCH(U$1,'Placebo - Data'!$B$1:$BA$1,0)))/COUNT(INDEX('Placebo - Data'!$B$2:$BA$28,0,MATCH(U$1,'Placebo - Data'!$B$1:$BA$1,0)))),0)</f>
        <v>1.404198603634167E-5</v>
      </c>
      <c r="V2" s="3">
        <f>IFERROR(SQRT(SUMSQ(INDEX('Placebo - Data'!$B$2:$BA$28,0,MATCH(V$1,'Placebo - Data'!$B$1:$BA$1,0)))/COUNT(INDEX('Placebo - Data'!$B$2:$BA$28,0,MATCH(V$1,'Placebo - Data'!$B$1:$BA$1,0)))),0)</f>
        <v>1.8417083381300809E-5</v>
      </c>
      <c r="W2" s="3">
        <f>IFERROR(SQRT(SUMSQ(INDEX('Placebo - Data'!$B$2:$BA$28,0,MATCH(W$1,'Placebo - Data'!$B$1:$BA$1,0)))/COUNT(INDEX('Placebo - Data'!$B$2:$BA$28,0,MATCH(W$1,'Placebo - Data'!$B$1:$BA$1,0)))),0)</f>
        <v>0</v>
      </c>
      <c r="X2" s="3">
        <f>IFERROR(SQRT(SUMSQ(INDEX('Placebo - Data'!$B$2:$BA$28,0,MATCH(X$1,'Placebo - Data'!$B$1:$BA$1,0)))/COUNT(INDEX('Placebo - Data'!$B$2:$BA$28,0,MATCH(X$1,'Placebo - Data'!$B$1:$BA$1,0)))),0)</f>
        <v>1.0172162200729168E-5</v>
      </c>
      <c r="Y2" s="3">
        <f>IFERROR(SQRT(SUMSQ(INDEX('Placebo - Data'!$B$2:$BA$28,0,MATCH(Y$1,'Placebo - Data'!$B$1:$BA$1,0)))/COUNT(INDEX('Placebo - Data'!$B$2:$BA$28,0,MATCH(Y$1,'Placebo - Data'!$B$1:$BA$1,0)))),0)</f>
        <v>0</v>
      </c>
      <c r="Z2" s="3">
        <f>IFERROR(SQRT(SUMSQ(INDEX('Placebo - Data'!$B$2:$BA$28,0,MATCH(Z$1,'Placebo - Data'!$B$1:$BA$1,0)))/COUNT(INDEX('Placebo - Data'!$B$2:$BA$28,0,MATCH(Z$1,'Placebo - Data'!$B$1:$BA$1,0)))),0)</f>
        <v>0</v>
      </c>
      <c r="AA2" s="3">
        <f>IFERROR(SQRT(SUMSQ(INDEX('Placebo - Data'!$B$2:$BA$28,0,MATCH(AA$1,'Placebo - Data'!$B$1:$BA$1,0)))/COUNT(INDEX('Placebo - Data'!$B$2:$BA$28,0,MATCH(AA$1,'Placebo - Data'!$B$1:$BA$1,0)))),0)</f>
        <v>0</v>
      </c>
      <c r="AB2" s="3">
        <f>IFERROR(SQRT(SUMSQ(INDEX('Placebo - Data'!$B$2:$BA$28,0,MATCH(AB$1,'Placebo - Data'!$B$1:$BA$1,0)))/COUNT(INDEX('Placebo - Data'!$B$2:$BA$28,0,MATCH(AB$1,'Placebo - Data'!$B$1:$BA$1,0)))),0)</f>
        <v>0</v>
      </c>
      <c r="AC2" s="3">
        <f>IFERROR(SQRT(SUMSQ(INDEX('Placebo - Data'!$B$2:$BA$28,0,MATCH(AC$1,'Placebo - Data'!$B$1:$BA$1,0)))/COUNT(INDEX('Placebo - Data'!$B$2:$BA$28,0,MATCH(AC$1,'Placebo - Data'!$B$1:$BA$1,0)))),0)</f>
        <v>1.0340422141747315E-5</v>
      </c>
      <c r="AD2" s="3">
        <f>IFERROR(SQRT(SUMSQ(INDEX('Placebo - Data'!$B$2:$BA$28,0,MATCH(AD$1,'Placebo - Data'!$B$1:$BA$1,0)))/COUNT(INDEX('Placebo - Data'!$B$2:$BA$28,0,MATCH(AD$1,'Placebo - Data'!$B$1:$BA$1,0)))),0)</f>
        <v>0</v>
      </c>
      <c r="AE2" s="3">
        <f>IFERROR(SQRT(SUMSQ(INDEX('Placebo - Data'!$B$2:$BA$28,0,MATCH(AE$1,'Placebo - Data'!$B$1:$BA$1,0)))/COUNT(INDEX('Placebo - Data'!$B$2:$BA$28,0,MATCH(AE$1,'Placebo - Data'!$B$1:$BA$1,0)))),0)</f>
        <v>1.4404080339971666E-5</v>
      </c>
      <c r="AF2" s="3">
        <f>IFERROR(SQRT(SUMSQ(INDEX('Placebo - Data'!$B$2:$BA$28,0,MATCH(AF$1,'Placebo - Data'!$B$1:$BA$1,0)))/COUNT(INDEX('Placebo - Data'!$B$2:$BA$28,0,MATCH(AF$1,'Placebo - Data'!$B$1:$BA$1,0)))),0)</f>
        <v>1.0146408254394254E-5</v>
      </c>
      <c r="AG2" s="3">
        <f>IFERROR(SQRT(SUMSQ(INDEX('Placebo - Data'!$B$2:$BA$28,0,MATCH(AG$1,'Placebo - Data'!$B$1:$BA$1,0)))/COUNT(INDEX('Placebo - Data'!$B$2:$BA$28,0,MATCH(AG$1,'Placebo - Data'!$B$1:$BA$1,0)))),0)</f>
        <v>0</v>
      </c>
      <c r="AH2" s="3">
        <f>IFERROR(SQRT(SUMSQ(INDEX('Placebo - Data'!$B$2:$BA$28,0,MATCH(AH$1,'Placebo - Data'!$B$1:$BA$1,0)))/COUNT(INDEX('Placebo - Data'!$B$2:$BA$28,0,MATCH(AH$1,'Placebo - Data'!$B$1:$BA$1,0)))),0)</f>
        <v>1.0139992596882472E-5</v>
      </c>
      <c r="AI2" s="3">
        <f>IFERROR(SQRT(SUMSQ(INDEX('Placebo - Data'!$B$2:$BA$28,0,MATCH(AI$1,'Placebo - Data'!$B$1:$BA$1,0)))/COUNT(INDEX('Placebo - Data'!$B$2:$BA$28,0,MATCH(AI$1,'Placebo - Data'!$B$1:$BA$1,0)))),0)</f>
        <v>7.2447583882084378E-6</v>
      </c>
      <c r="AJ2" s="3">
        <f>IFERROR(SQRT(SUMSQ(INDEX('Placebo - Data'!$B$2:$BA$28,0,MATCH(AJ$1,'Placebo - Data'!$B$1:$BA$1,0)))/COUNT(INDEX('Placebo - Data'!$B$2:$BA$28,0,MATCH(AJ$1,'Placebo - Data'!$B$1:$BA$1,0)))),0)</f>
        <v>1.8418931606938117E-5</v>
      </c>
      <c r="AK2" s="3">
        <f>IFERROR(SQRT(SUMSQ(INDEX('Placebo - Data'!$B$2:$BA$28,0,MATCH(AK$1,'Placebo - Data'!$B$1:$BA$1,0)))/COUNT(INDEX('Placebo - Data'!$B$2:$BA$28,0,MATCH(AK$1,'Placebo - Data'!$B$1:$BA$1,0)))),0)</f>
        <v>0</v>
      </c>
      <c r="AL2" s="3">
        <f>IFERROR(SQRT(SUMSQ(INDEX('Placebo - Data'!$B$2:$BA$28,0,MATCH(AL$1,'Placebo - Data'!$B$1:$BA$1,0)))/COUNT(INDEX('Placebo - Data'!$B$2:$BA$28,0,MATCH(AL$1,'Placebo - Data'!$B$1:$BA$1,0)))),0)</f>
        <v>6.9463500744519387E-6</v>
      </c>
      <c r="AM2" s="3">
        <f>IFERROR(SQRT(SUMSQ(INDEX('Placebo - Data'!$B$2:$BA$28,0,MATCH(AM$1,'Placebo - Data'!$B$1:$BA$1,0)))/COUNT(INDEX('Placebo - Data'!$B$2:$BA$28,0,MATCH(AM$1,'Placebo - Data'!$B$1:$BA$1,0)))),0)</f>
        <v>1.1301305363315069E-5</v>
      </c>
      <c r="AN2" s="3">
        <f>IFERROR(SQRT(SUMSQ(INDEX('Placebo - Data'!$B$2:$BA$28,0,MATCH(AN$1,'Placebo - Data'!$B$1:$BA$1,0)))/COUNT(INDEX('Placebo - Data'!$B$2:$BA$28,0,MATCH(AN$1,'Placebo - Data'!$B$1:$BA$1,0)))),0)</f>
        <v>0</v>
      </c>
      <c r="AO2" s="3">
        <f>IFERROR(SQRT(SUMSQ(INDEX('Placebo - Data'!$B$2:$BA$28,0,MATCH(AO$1,'Placebo - Data'!$B$1:$BA$1,0)))/COUNT(INDEX('Placebo - Data'!$B$2:$BA$28,0,MATCH(AO$1,'Placebo - Data'!$B$1:$BA$1,0)))),0)</f>
        <v>8.6522784827098515E-6</v>
      </c>
      <c r="AP2" s="3">
        <f>IFERROR(SQRT(SUMSQ(INDEX('Placebo - Data'!$B$2:$BA$28,0,MATCH(AP$1,'Placebo - Data'!$B$1:$BA$1,0)))/COUNT(INDEX('Placebo - Data'!$B$2:$BA$28,0,MATCH(AP$1,'Placebo - Data'!$B$1:$BA$1,0)))),0)</f>
        <v>0</v>
      </c>
      <c r="AQ2" s="3">
        <f>IFERROR(SQRT(SUMSQ(INDEX('Placebo - Data'!$B$2:$BA$28,0,MATCH(AQ$1,'Placebo - Data'!$B$1:$BA$1,0)))/COUNT(INDEX('Placebo - Data'!$B$2:$BA$28,0,MATCH(AQ$1,'Placebo - Data'!$B$1:$BA$1,0)))),0)</f>
        <v>1.1928472659438186E-5</v>
      </c>
      <c r="AR2" s="3">
        <f>IFERROR(SQRT(SUMSQ(INDEX('Placebo - Data'!$B$2:$BA$28,0,MATCH(AR$1,'Placebo - Data'!$B$1:$BA$1,0)))/COUNT(INDEX('Placebo - Data'!$B$2:$BA$28,0,MATCH(AR$1,'Placebo - Data'!$B$1:$BA$1,0)))),0)</f>
        <v>0</v>
      </c>
      <c r="AS2" s="3">
        <f>IFERROR(SQRT(SUMSQ(INDEX('Placebo - Data'!$B$2:$BA$28,0,MATCH(AS$1,'Placebo - Data'!$B$1:$BA$1,0)))/COUNT(INDEX('Placebo - Data'!$B$2:$BA$28,0,MATCH(AS$1,'Placebo - Data'!$B$1:$BA$1,0)))),0)</f>
        <v>1.0572249119183805E-5</v>
      </c>
      <c r="AT2" s="3">
        <f>IFERROR(SQRT(SUMSQ(INDEX('Placebo - Data'!$B$2:$BA$28,0,MATCH(AT$1,'Placebo - Data'!$B$1:$BA$1,0)))/COUNT(INDEX('Placebo - Data'!$B$2:$BA$28,0,MATCH(AT$1,'Placebo - Data'!$B$1:$BA$1,0)))),0)</f>
        <v>0</v>
      </c>
      <c r="AU2" s="3">
        <f>IFERROR(SQRT(SUMSQ(INDEX('Placebo - Data'!$B$2:$BA$28,0,MATCH(AU$1,'Placebo - Data'!$B$1:$BA$1,0)))/COUNT(INDEX('Placebo - Data'!$B$2:$BA$28,0,MATCH(AU$1,'Placebo - Data'!$B$1:$BA$1,0)))),0)</f>
        <v>0</v>
      </c>
      <c r="AV2" s="3">
        <f>IFERROR(SQRT(SUMSQ(INDEX('Placebo - Data'!$B$2:$BA$28,0,MATCH(AV$1,'Placebo - Data'!$B$1:$BA$1,0)))/COUNT(INDEX('Placebo - Data'!$B$2:$BA$28,0,MATCH(AV$1,'Placebo - Data'!$B$1:$BA$1,0)))),0)</f>
        <v>0</v>
      </c>
      <c r="AW2" s="3">
        <f>IFERROR(SQRT(SUMSQ(INDEX('Placebo - Data'!$B$2:$BA$28,0,MATCH(AW$1,'Placebo - Data'!$B$1:$BA$1,0)))/COUNT(INDEX('Placebo - Data'!$B$2:$BA$28,0,MATCH(AW$1,'Placebo - Data'!$B$1:$BA$1,0)))),0)</f>
        <v>0</v>
      </c>
      <c r="AX2" s="3">
        <f>IFERROR(SQRT(SUMSQ(INDEX('Placebo - Data'!$B$2:$BA$28,0,MATCH(AX$1,'Placebo - Data'!$B$1:$BA$1,0)))/COUNT(INDEX('Placebo - Data'!$B$2:$BA$28,0,MATCH(AX$1,'Placebo - Data'!$B$1:$BA$1,0)))),0)</f>
        <v>0</v>
      </c>
      <c r="AY2" s="3">
        <f>IFERROR(SQRT(SUMSQ(INDEX('Placebo - Data'!$B$2:$BA$28,0,MATCH(AY$1,'Placebo - Data'!$B$1:$BA$1,0)))/COUNT(INDEX('Placebo - Data'!$B$2:$BA$28,0,MATCH(AY$1,'Placebo - Data'!$B$1:$BA$1,0)))),0)</f>
        <v>0</v>
      </c>
      <c r="AZ2" s="3">
        <f>IFERROR(SQRT(SUMSQ(INDEX('Placebo - Data'!$B$2:$BA$28,0,MATCH(AZ$1,'Placebo - Data'!$B$1:$BA$1,0)))/COUNT(INDEX('Placebo - Data'!$B$2:$BA$28,0,MATCH(AZ$1,'Placebo - Data'!$B$1:$BA$1,0)))),0)</f>
        <v>1.8578763904897435E-5</v>
      </c>
      <c r="BA2" s="3">
        <f>IFERROR(SQRT(SUMSQ(INDEX('Placebo - Data'!$B$2:$BA$28,0,MATCH(BA$1,'Placebo - Data'!$B$1:$BA$1,0)))/COUNT(INDEX('Placebo - Data'!$B$2:$BA$28,0,MATCH(BA$1,'Placebo - Data'!$B$1:$BA$1,0)))),0)</f>
        <v>0</v>
      </c>
      <c r="BB2" s="3">
        <f>IFERROR(SQRT(SUMSQ(INDEX('Placebo - Data'!$B$2:$BA$28,0,MATCH(BB$1,'Placebo - Data'!$B$1:$BA$1,0)))/COUNT(INDEX('Placebo - Data'!$B$2:$BA$28,0,MATCH(BB$1,'Placebo - Data'!$B$1:$BA$1,0)))),0)</f>
        <v>0</v>
      </c>
      <c r="BC2" s="3">
        <f>IFERROR(SQRT(SUMSQ(INDEX('Placebo - Data'!$B$2:$BA$28,0,MATCH(BC$1,'Placebo - Data'!$B$1:$BA$1,0)))/COUNT(INDEX('Placebo - Data'!$B$2:$BA$28,0,MATCH(BC$1,'Placebo - Data'!$B$1:$BA$1,0)))),0)</f>
        <v>0</v>
      </c>
      <c r="BD2" s="3">
        <f>IFERROR(SQRT(SUMSQ(INDEX('Placebo - Data'!$B$2:$BA$28,0,MATCH(BD$1,'Placebo - Data'!$B$1:$BA$1,0)))/COUNT(INDEX('Placebo - Data'!$B$2:$BA$28,0,MATCH(BD$1,'Placebo - Data'!$B$1:$BA$1,0)))),0)</f>
        <v>0</v>
      </c>
      <c r="BE2" s="3">
        <f>IFERROR(SQRT(SUMSQ(INDEX('Placebo - Data'!$B$2:$BA$28,0,MATCH(BE$1,'Placebo - Data'!$B$1:$BA$1,0)))/COUNT(INDEX('Placebo - Data'!$B$2:$BA$28,0,MATCH(BE$1,'Placebo - Data'!$B$1:$BA$1,0)))),0)</f>
        <v>0</v>
      </c>
      <c r="BF2" s="3">
        <f>IFERROR(SQRT(SUMSQ(INDEX('Placebo - Data'!$B$2:$BA$28,0,MATCH(BF$1,'Placebo - Data'!$B$1:$BA$1,0)))/COUNT(INDEX('Placebo - Data'!$B$2:$BA$28,0,MATCH(BF$1,'Placebo - Data'!$B$1:$BA$1,0)))),0)</f>
        <v>3.3789227356182862E-5</v>
      </c>
      <c r="BG2" s="3">
        <f>IFERROR(SQRT(SUMSQ(INDEX('Placebo - Data'!$B$2:$BA$28,0,MATCH(BG$1,'Placebo - Data'!$B$1:$BA$1,0)))/COUNT(INDEX('Placebo - Data'!$B$2:$BA$28,0,MATCH(BG$1,'Placebo - Data'!$B$1:$BA$1,0)))),0)</f>
        <v>2.0349746125741755E-5</v>
      </c>
      <c r="BH2" s="3">
        <f>IFERROR(SQRT(SUMSQ(INDEX('Placebo - Data'!$B$2:$BA$28,0,MATCH(BH$1,'Placebo - Data'!$B$1:$BA$1,0)))/COUNT(INDEX('Placebo - Data'!$B$2:$BA$28,0,MATCH(BH$1,'Placebo - Data'!$B$1:$BA$1,0)))),0)</f>
        <v>8.049870574705448E-6</v>
      </c>
      <c r="BI2" s="3">
        <f>IFERROR(SQRT(SUMSQ(INDEX('Placebo - Data'!$B$2:$BA$28,0,MATCH(BI$1,'Placebo - Data'!$B$1:$BA$1,0)))/COUNT(INDEX('Placebo - Data'!$B$2:$BA$28,0,MATCH(BI$1,'Placebo - Data'!$B$1:$BA$1,0)))),0)</f>
        <v>1.6269520901549084E-5</v>
      </c>
      <c r="BJ2" s="3">
        <f>IFERROR(SQRT(SUMSQ(INDEX('Placebo - Data'!$B$2:$BA$28,0,MATCH(BJ$1,'Placebo - Data'!$B$1:$BA$1,0)))/COUNT(INDEX('Placebo - Data'!$B$2:$BA$28,0,MATCH(BJ$1,'Placebo - Data'!$B$1:$BA$1,0)))),0)</f>
        <v>0</v>
      </c>
      <c r="BK2" s="3">
        <f>IFERROR(SQRT(SUMSQ(INDEX('Placebo - Data'!$B$2:$BA$28,0,MATCH(BK$1,'Placebo - Data'!$B$1:$BA$1,0)))/COUNT(INDEX('Placebo - Data'!$B$2:$BA$28,0,MATCH(BK$1,'Placebo - Data'!$B$1:$BA$1,0)))),0)</f>
        <v>0</v>
      </c>
      <c r="BL2" s="3">
        <f>IFERROR(SQRT(SUMSQ(INDEX('Placebo - Data'!$B$2:$BA$28,0,MATCH(BL$1,'Placebo - Data'!$B$1:$BA$1,0)))/COUNT(INDEX('Placebo - Data'!$B$2:$BA$28,0,MATCH(BL$1,'Placebo - Data'!$B$1:$BA$1,0)))),0)</f>
        <v>0</v>
      </c>
      <c r="BM2" s="3">
        <f>IFERROR(SQRT(SUMSQ(INDEX('Placebo - Data'!$B$2:$BA$28,0,MATCH(BM$1,'Placebo - Data'!$B$1:$BA$1,0)))/COUNT(INDEX('Placebo - Data'!$B$2:$BA$28,0,MATCH(BM$1,'Placebo - Data'!$B$1:$BA$1,0)))),0)</f>
        <v>0</v>
      </c>
      <c r="BN2" s="3">
        <f>IFERROR(SQRT(SUMSQ(INDEX('Placebo - Data'!$B$2:$BA$28,0,MATCH(BN$1,'Placebo - Data'!$B$1:$BA$1,0)))/COUNT(INDEX('Placebo - Data'!$B$2:$BA$28,0,MATCH(BN$1,'Placebo - Data'!$B$1:$BA$1,0)))),0)</f>
        <v>0</v>
      </c>
      <c r="BO2" s="3">
        <f>IFERROR(SQRT(SUMSQ(INDEX('Placebo - Data'!$B$2:$BA$28,0,MATCH(BO$1,'Placebo - Data'!$B$1:$BA$1,0)))/COUNT(INDEX('Placebo - Data'!$B$2:$BA$28,0,MATCH(BO$1,'Placebo - Data'!$B$1:$BA$1,0)))),0)</f>
        <v>9.1452491074615919E-6</v>
      </c>
      <c r="BP2" s="3">
        <f>IFERROR(SQRT(SUMSQ(INDEX('Placebo - Data'!$B$2:$BA$28,0,MATCH(BP$1,'Placebo - Data'!$B$1:$BA$1,0)))/COUNT(INDEX('Placebo - Data'!$B$2:$BA$28,0,MATCH(BP$1,'Placebo - Data'!$B$1:$BA$1,0)))),0)</f>
        <v>0</v>
      </c>
      <c r="BQ2" s="3"/>
      <c r="BR2" s="3"/>
    </row>
    <row r="3" spans="1:71" x14ac:dyDescent="0.25">
      <c r="A3" t="s">
        <v>132</v>
      </c>
      <c r="B3" s="2">
        <f t="shared" si="0"/>
        <v>0</v>
      </c>
      <c r="Q3" s="20" t="s">
        <v>264</v>
      </c>
      <c r="R3" s="3">
        <f>IFERROR(SQRT(SUMSQ(INDEX('Placebo - Data'!$B$28:$BA$35,0,MATCH(R$1,'Placebo - Data'!$B$1:$BA$1,0)))/COUNT(INDEX('Placebo - Data'!$B$28:$BA$35,0,MATCH(R$1,'Placebo - Data'!$B$1:$BA$1,0)))),0)</f>
        <v>2.2277714494818696E-6</v>
      </c>
      <c r="S3" s="3">
        <f>IFERROR(SQRT(SUMSQ(INDEX('Placebo - Data'!$B$28:$BA$35,0,MATCH(S$1,'Placebo - Data'!$B$1:$BA$1,0)))/COUNT(INDEX('Placebo - Data'!$B$28:$BA$35,0,MATCH(S$1,'Placebo - Data'!$B$1:$BA$1,0)))),0)</f>
        <v>0</v>
      </c>
      <c r="T3" s="3">
        <f>IFERROR(SQRT(SUMSQ(INDEX('Placebo - Data'!$B$28:$BA$35,0,MATCH(T$1,'Placebo - Data'!$B$1:$BA$1,0)))/COUNT(INDEX('Placebo - Data'!$B$28:$BA$35,0,MATCH(T$1,'Placebo - Data'!$B$1:$BA$1,0)))),0)</f>
        <v>0</v>
      </c>
      <c r="U3" s="3">
        <f>IFERROR(SQRT(SUMSQ(INDEX('Placebo - Data'!$B$28:$BA$35,0,MATCH(U$1,'Placebo - Data'!$B$1:$BA$1,0)))/COUNT(INDEX('Placebo - Data'!$B$28:$BA$35,0,MATCH(U$1,'Placebo - Data'!$B$1:$BA$1,0)))),0)</f>
        <v>1.5038966238725751E-5</v>
      </c>
      <c r="V3" s="3">
        <f>IFERROR(SQRT(SUMSQ(INDEX('Placebo - Data'!$B$28:$BA$35,0,MATCH(V$1,'Placebo - Data'!$B$1:$BA$1,0)))/COUNT(INDEX('Placebo - Data'!$B$28:$BA$35,0,MATCH(V$1,'Placebo - Data'!$B$1:$BA$1,0)))),0)</f>
        <v>1.1590364806174111E-5</v>
      </c>
      <c r="W3" s="3">
        <f>IFERROR(SQRT(SUMSQ(INDEX('Placebo - Data'!$B$28:$BA$35,0,MATCH(W$1,'Placebo - Data'!$B$1:$BA$1,0)))/COUNT(INDEX('Placebo - Data'!$B$28:$BA$35,0,MATCH(W$1,'Placebo - Data'!$B$1:$BA$1,0)))),0)</f>
        <v>0</v>
      </c>
      <c r="X3" s="3">
        <f>IFERROR(SQRT(SUMSQ(INDEX('Placebo - Data'!$B$28:$BA$35,0,MATCH(X$1,'Placebo - Data'!$B$1:$BA$1,0)))/COUNT(INDEX('Placebo - Data'!$B$28:$BA$35,0,MATCH(X$1,'Placebo - Data'!$B$1:$BA$1,0)))),0)</f>
        <v>5.9984202957746502E-6</v>
      </c>
      <c r="Y3" s="3">
        <f>IFERROR(SQRT(SUMSQ(INDEX('Placebo - Data'!$B$28:$BA$35,0,MATCH(Y$1,'Placebo - Data'!$B$1:$BA$1,0)))/COUNT(INDEX('Placebo - Data'!$B$28:$BA$35,0,MATCH(Y$1,'Placebo - Data'!$B$1:$BA$1,0)))),0)</f>
        <v>0</v>
      </c>
      <c r="Z3" s="3">
        <f>IFERROR(SQRT(SUMSQ(INDEX('Placebo - Data'!$B$28:$BA$35,0,MATCH(Z$1,'Placebo - Data'!$B$1:$BA$1,0)))/COUNT(INDEX('Placebo - Data'!$B$28:$BA$35,0,MATCH(Z$1,'Placebo - Data'!$B$1:$BA$1,0)))),0)</f>
        <v>0</v>
      </c>
      <c r="AA3" s="3">
        <f>IFERROR(SQRT(SUMSQ(INDEX('Placebo - Data'!$B$28:$BA$35,0,MATCH(AA$1,'Placebo - Data'!$B$1:$BA$1,0)))/COUNT(INDEX('Placebo - Data'!$B$28:$BA$35,0,MATCH(AA$1,'Placebo - Data'!$B$1:$BA$1,0)))),0)</f>
        <v>0</v>
      </c>
      <c r="AB3" s="3">
        <f>IFERROR(SQRT(SUMSQ(INDEX('Placebo - Data'!$B$28:$BA$35,0,MATCH(AB$1,'Placebo - Data'!$B$1:$BA$1,0)))/COUNT(INDEX('Placebo - Data'!$B$28:$BA$35,0,MATCH(AB$1,'Placebo - Data'!$B$1:$BA$1,0)))),0)</f>
        <v>0</v>
      </c>
      <c r="AC3" s="3">
        <f>IFERROR(SQRT(SUMSQ(INDEX('Placebo - Data'!$B$28:$BA$35,0,MATCH(AC$1,'Placebo - Data'!$B$1:$BA$1,0)))/COUNT(INDEX('Placebo - Data'!$B$28:$BA$35,0,MATCH(AC$1,'Placebo - Data'!$B$1:$BA$1,0)))),0)</f>
        <v>1.1942964440909882E-5</v>
      </c>
      <c r="AD3" s="3">
        <f>IFERROR(SQRT(SUMSQ(INDEX('Placebo - Data'!$B$28:$BA$35,0,MATCH(AD$1,'Placebo - Data'!$B$1:$BA$1,0)))/COUNT(INDEX('Placebo - Data'!$B$28:$BA$35,0,MATCH(AD$1,'Placebo - Data'!$B$1:$BA$1,0)))),0)</f>
        <v>0</v>
      </c>
      <c r="AE3" s="3">
        <f>IFERROR(SQRT(SUMSQ(INDEX('Placebo - Data'!$B$28:$BA$35,0,MATCH(AE$1,'Placebo - Data'!$B$1:$BA$1,0)))/COUNT(INDEX('Placebo - Data'!$B$28:$BA$35,0,MATCH(AE$1,'Placebo - Data'!$B$1:$BA$1,0)))),0)</f>
        <v>1.8752413629060693E-5</v>
      </c>
      <c r="AF3" s="3">
        <f>IFERROR(SQRT(SUMSQ(INDEX('Placebo - Data'!$B$28:$BA$35,0,MATCH(AF$1,'Placebo - Data'!$B$1:$BA$1,0)))/COUNT(INDEX('Placebo - Data'!$B$28:$BA$35,0,MATCH(AF$1,'Placebo - Data'!$B$1:$BA$1,0)))),0)</f>
        <v>1.1359589331328552E-5</v>
      </c>
      <c r="AG3" s="3">
        <f>IFERROR(SQRT(SUMSQ(INDEX('Placebo - Data'!$B$28:$BA$35,0,MATCH(AG$1,'Placebo - Data'!$B$1:$BA$1,0)))/COUNT(INDEX('Placebo - Data'!$B$28:$BA$35,0,MATCH(AG$1,'Placebo - Data'!$B$1:$BA$1,0)))),0)</f>
        <v>0</v>
      </c>
      <c r="AH3" s="3">
        <f>IFERROR(SQRT(SUMSQ(INDEX('Placebo - Data'!$B$28:$BA$35,0,MATCH(AH$1,'Placebo - Data'!$B$1:$BA$1,0)))/COUNT(INDEX('Placebo - Data'!$B$28:$BA$35,0,MATCH(AH$1,'Placebo - Data'!$B$1:$BA$1,0)))),0)</f>
        <v>7.5073697617623324E-6</v>
      </c>
      <c r="AI3" s="3">
        <f>IFERROR(SQRT(SUMSQ(INDEX('Placebo - Data'!$B$28:$BA$35,0,MATCH(AI$1,'Placebo - Data'!$B$1:$BA$1,0)))/COUNT(INDEX('Placebo - Data'!$B$28:$BA$35,0,MATCH(AI$1,'Placebo - Data'!$B$1:$BA$1,0)))),0)</f>
        <v>4.5135825428801145E-6</v>
      </c>
      <c r="AJ3" s="3">
        <f>IFERROR(SQRT(SUMSQ(INDEX('Placebo - Data'!$B$28:$BA$35,0,MATCH(AJ$1,'Placebo - Data'!$B$1:$BA$1,0)))/COUNT(INDEX('Placebo - Data'!$B$28:$BA$35,0,MATCH(AJ$1,'Placebo - Data'!$B$1:$BA$1,0)))),0)</f>
        <v>8.4853731084630191E-6</v>
      </c>
      <c r="AK3" s="3">
        <f>IFERROR(SQRT(SUMSQ(INDEX('Placebo - Data'!$B$28:$BA$35,0,MATCH(AK$1,'Placebo - Data'!$B$1:$BA$1,0)))/COUNT(INDEX('Placebo - Data'!$B$28:$BA$35,0,MATCH(AK$1,'Placebo - Data'!$B$1:$BA$1,0)))),0)</f>
        <v>0</v>
      </c>
      <c r="AL3" s="3">
        <f>IFERROR(SQRT(SUMSQ(INDEX('Placebo - Data'!$B$28:$BA$35,0,MATCH(AL$1,'Placebo - Data'!$B$1:$BA$1,0)))/COUNT(INDEX('Placebo - Data'!$B$28:$BA$35,0,MATCH(AL$1,'Placebo - Data'!$B$1:$BA$1,0)))),0)</f>
        <v>6.3612819398355E-6</v>
      </c>
      <c r="AM3" s="3">
        <f>IFERROR(SQRT(SUMSQ(INDEX('Placebo - Data'!$B$28:$BA$35,0,MATCH(AM$1,'Placebo - Data'!$B$1:$BA$1,0)))/COUNT(INDEX('Placebo - Data'!$B$28:$BA$35,0,MATCH(AM$1,'Placebo - Data'!$B$1:$BA$1,0)))),0)</f>
        <v>1.1627474545814418E-5</v>
      </c>
      <c r="AN3" s="3">
        <f>IFERROR(SQRT(SUMSQ(INDEX('Placebo - Data'!$B$28:$BA$35,0,MATCH(AN$1,'Placebo - Data'!$B$1:$BA$1,0)))/COUNT(INDEX('Placebo - Data'!$B$28:$BA$35,0,MATCH(AN$1,'Placebo - Data'!$B$1:$BA$1,0)))),0)</f>
        <v>0</v>
      </c>
      <c r="AO3" s="3">
        <f>IFERROR(SQRT(SUMSQ(INDEX('Placebo - Data'!$B$28:$BA$35,0,MATCH(AO$1,'Placebo - Data'!$B$1:$BA$1,0)))/COUNT(INDEX('Placebo - Data'!$B$28:$BA$35,0,MATCH(AO$1,'Placebo - Data'!$B$1:$BA$1,0)))),0)</f>
        <v>6.818271580147434E-6</v>
      </c>
      <c r="AP3" s="3">
        <f>IFERROR(SQRT(SUMSQ(INDEX('Placebo - Data'!$B$28:$BA$35,0,MATCH(AP$1,'Placebo - Data'!$B$1:$BA$1,0)))/COUNT(INDEX('Placebo - Data'!$B$28:$BA$35,0,MATCH(AP$1,'Placebo - Data'!$B$1:$BA$1,0)))),0)</f>
        <v>0</v>
      </c>
      <c r="AQ3" s="3">
        <f>IFERROR(SQRT(SUMSQ(INDEX('Placebo - Data'!$B$28:$BA$35,0,MATCH(AQ$1,'Placebo - Data'!$B$1:$BA$1,0)))/COUNT(INDEX('Placebo - Data'!$B$28:$BA$35,0,MATCH(AQ$1,'Placebo - Data'!$B$1:$BA$1,0)))),0)</f>
        <v>5.8629548083353048E-6</v>
      </c>
      <c r="AR3" s="3">
        <f>IFERROR(SQRT(SUMSQ(INDEX('Placebo - Data'!$B$28:$BA$35,0,MATCH(AR$1,'Placebo - Data'!$B$1:$BA$1,0)))/COUNT(INDEX('Placebo - Data'!$B$28:$BA$35,0,MATCH(AR$1,'Placebo - Data'!$B$1:$BA$1,0)))),0)</f>
        <v>0</v>
      </c>
      <c r="AS3" s="3">
        <f>IFERROR(SQRT(SUMSQ(INDEX('Placebo - Data'!$B$28:$BA$35,0,MATCH(AS$1,'Placebo - Data'!$B$1:$BA$1,0)))/COUNT(INDEX('Placebo - Data'!$B$28:$BA$35,0,MATCH(AS$1,'Placebo - Data'!$B$1:$BA$1,0)))),0)</f>
        <v>7.6336183026292986E-6</v>
      </c>
      <c r="AT3" s="3">
        <f>IFERROR(SQRT(SUMSQ(INDEX('Placebo - Data'!$B$28:$BA$35,0,MATCH(AT$1,'Placebo - Data'!$B$1:$BA$1,0)))/COUNT(INDEX('Placebo - Data'!$B$28:$BA$35,0,MATCH(AT$1,'Placebo - Data'!$B$1:$BA$1,0)))),0)</f>
        <v>0</v>
      </c>
      <c r="AU3" s="3">
        <f>IFERROR(SQRT(SUMSQ(INDEX('Placebo - Data'!$B$28:$BA$35,0,MATCH(AU$1,'Placebo - Data'!$B$1:$BA$1,0)))/COUNT(INDEX('Placebo - Data'!$B$28:$BA$35,0,MATCH(AU$1,'Placebo - Data'!$B$1:$BA$1,0)))),0)</f>
        <v>0</v>
      </c>
      <c r="AV3" s="3">
        <f>IFERROR(SQRT(SUMSQ(INDEX('Placebo - Data'!$B$28:$BA$35,0,MATCH(AV$1,'Placebo - Data'!$B$1:$BA$1,0)))/COUNT(INDEX('Placebo - Data'!$B$28:$BA$35,0,MATCH(AV$1,'Placebo - Data'!$B$1:$BA$1,0)))),0)</f>
        <v>0</v>
      </c>
      <c r="AW3" s="3">
        <f>IFERROR(SQRT(SUMSQ(INDEX('Placebo - Data'!$B$28:$BA$35,0,MATCH(AW$1,'Placebo - Data'!$B$1:$BA$1,0)))/COUNT(INDEX('Placebo - Data'!$B$28:$BA$35,0,MATCH(AW$1,'Placebo - Data'!$B$1:$BA$1,0)))),0)</f>
        <v>0</v>
      </c>
      <c r="AX3" s="3">
        <f>IFERROR(SQRT(SUMSQ(INDEX('Placebo - Data'!$B$28:$BA$35,0,MATCH(AX$1,'Placebo - Data'!$B$1:$BA$1,0)))/COUNT(INDEX('Placebo - Data'!$B$28:$BA$35,0,MATCH(AX$1,'Placebo - Data'!$B$1:$BA$1,0)))),0)</f>
        <v>0</v>
      </c>
      <c r="AY3" s="3">
        <f>IFERROR(SQRT(SUMSQ(INDEX('Placebo - Data'!$B$28:$BA$35,0,MATCH(AY$1,'Placebo - Data'!$B$1:$BA$1,0)))/COUNT(INDEX('Placebo - Data'!$B$28:$BA$35,0,MATCH(AY$1,'Placebo - Data'!$B$1:$BA$1,0)))),0)</f>
        <v>0</v>
      </c>
      <c r="AZ3" s="3">
        <f>IFERROR(SQRT(SUMSQ(INDEX('Placebo - Data'!$B$28:$BA$35,0,MATCH(AZ$1,'Placebo - Data'!$B$1:$BA$1,0)))/COUNT(INDEX('Placebo - Data'!$B$28:$BA$35,0,MATCH(AZ$1,'Placebo - Data'!$B$1:$BA$1,0)))),0)</f>
        <v>3.8538861796926928E-5</v>
      </c>
      <c r="BA3" s="3">
        <f>IFERROR(SQRT(SUMSQ(INDEX('Placebo - Data'!$B$28:$BA$35,0,MATCH(BA$1,'Placebo - Data'!$B$1:$BA$1,0)))/COUNT(INDEX('Placebo - Data'!$B$28:$BA$35,0,MATCH(BA$1,'Placebo - Data'!$B$1:$BA$1,0)))),0)</f>
        <v>0</v>
      </c>
      <c r="BB3" s="3">
        <f>IFERROR(SQRT(SUMSQ(INDEX('Placebo - Data'!$B$28:$BA$35,0,MATCH(BB$1,'Placebo - Data'!$B$1:$BA$1,0)))/COUNT(INDEX('Placebo - Data'!$B$28:$BA$35,0,MATCH(BB$1,'Placebo - Data'!$B$1:$BA$1,0)))),0)</f>
        <v>0</v>
      </c>
      <c r="BC3" s="3">
        <f>IFERROR(SQRT(SUMSQ(INDEX('Placebo - Data'!$B$28:$BA$35,0,MATCH(BC$1,'Placebo - Data'!$B$1:$BA$1,0)))/COUNT(INDEX('Placebo - Data'!$B$28:$BA$35,0,MATCH(BC$1,'Placebo - Data'!$B$1:$BA$1,0)))),0)</f>
        <v>0</v>
      </c>
      <c r="BD3" s="3">
        <f>IFERROR(SQRT(SUMSQ(INDEX('Placebo - Data'!$B$28:$BA$35,0,MATCH(BD$1,'Placebo - Data'!$B$1:$BA$1,0)))/COUNT(INDEX('Placebo - Data'!$B$28:$BA$35,0,MATCH(BD$1,'Placebo - Data'!$B$1:$BA$1,0)))),0)</f>
        <v>0</v>
      </c>
      <c r="BE3" s="3">
        <f>IFERROR(SQRT(SUMSQ(INDEX('Placebo - Data'!$B$28:$BA$35,0,MATCH(BE$1,'Placebo - Data'!$B$1:$BA$1,0)))/COUNT(INDEX('Placebo - Data'!$B$28:$BA$35,0,MATCH(BE$1,'Placebo - Data'!$B$1:$BA$1,0)))),0)</f>
        <v>0</v>
      </c>
      <c r="BF3" s="3">
        <f>IFERROR(SQRT(SUMSQ(INDEX('Placebo - Data'!$B$28:$BA$35,0,MATCH(BF$1,'Placebo - Data'!$B$1:$BA$1,0)))/COUNT(INDEX('Placebo - Data'!$B$28:$BA$35,0,MATCH(BF$1,'Placebo - Data'!$B$1:$BA$1,0)))),0)</f>
        <v>2.1706392184754909E-5</v>
      </c>
      <c r="BG3" s="3">
        <f>IFERROR(SQRT(SUMSQ(INDEX('Placebo - Data'!$B$28:$BA$35,0,MATCH(BG$1,'Placebo - Data'!$B$1:$BA$1,0)))/COUNT(INDEX('Placebo - Data'!$B$28:$BA$35,0,MATCH(BG$1,'Placebo - Data'!$B$1:$BA$1,0)))),0)</f>
        <v>8.7617717537542524E-6</v>
      </c>
      <c r="BH3" s="3">
        <f>IFERROR(SQRT(SUMSQ(INDEX('Placebo - Data'!$B$28:$BA$35,0,MATCH(BH$1,'Placebo - Data'!$B$1:$BA$1,0)))/COUNT(INDEX('Placebo - Data'!$B$28:$BA$35,0,MATCH(BH$1,'Placebo - Data'!$B$1:$BA$1,0)))),0)</f>
        <v>4.4739688042731891E-6</v>
      </c>
      <c r="BI3" s="3">
        <f>IFERROR(SQRT(SUMSQ(INDEX('Placebo - Data'!$B$28:$BA$35,0,MATCH(BI$1,'Placebo - Data'!$B$1:$BA$1,0)))/COUNT(INDEX('Placebo - Data'!$B$28:$BA$35,0,MATCH(BI$1,'Placebo - Data'!$B$1:$BA$1,0)))),0)</f>
        <v>8.3809564024535319E-6</v>
      </c>
      <c r="BJ3" s="3">
        <f>IFERROR(SQRT(SUMSQ(INDEX('Placebo - Data'!$B$28:$BA$35,0,MATCH(BJ$1,'Placebo - Data'!$B$1:$BA$1,0)))/COUNT(INDEX('Placebo - Data'!$B$28:$BA$35,0,MATCH(BJ$1,'Placebo - Data'!$B$1:$BA$1,0)))),0)</f>
        <v>0</v>
      </c>
      <c r="BK3" s="3">
        <f>IFERROR(SQRT(SUMSQ(INDEX('Placebo - Data'!$B$28:$BA$35,0,MATCH(BK$1,'Placebo - Data'!$B$1:$BA$1,0)))/COUNT(INDEX('Placebo - Data'!$B$28:$BA$35,0,MATCH(BK$1,'Placebo - Data'!$B$1:$BA$1,0)))),0)</f>
        <v>0</v>
      </c>
      <c r="BL3" s="3">
        <f>IFERROR(SQRT(SUMSQ(INDEX('Placebo - Data'!$B$28:$BA$35,0,MATCH(BL$1,'Placebo - Data'!$B$1:$BA$1,0)))/COUNT(INDEX('Placebo - Data'!$B$28:$BA$35,0,MATCH(BL$1,'Placebo - Data'!$B$1:$BA$1,0)))),0)</f>
        <v>0</v>
      </c>
      <c r="BM3" s="3">
        <f>IFERROR(SQRT(SUMSQ(INDEX('Placebo - Data'!$B$28:$BA$35,0,MATCH(BM$1,'Placebo - Data'!$B$1:$BA$1,0)))/COUNT(INDEX('Placebo - Data'!$B$28:$BA$35,0,MATCH(BM$1,'Placebo - Data'!$B$1:$BA$1,0)))),0)</f>
        <v>0</v>
      </c>
      <c r="BN3" s="3">
        <f>IFERROR(SQRT(SUMSQ(INDEX('Placebo - Data'!$B$28:$BA$35,0,MATCH(BN$1,'Placebo - Data'!$B$1:$BA$1,0)))/COUNT(INDEX('Placebo - Data'!$B$28:$BA$35,0,MATCH(BN$1,'Placebo - Data'!$B$1:$BA$1,0)))),0)</f>
        <v>0</v>
      </c>
      <c r="BO3" s="3">
        <f>IFERROR(SQRT(SUMSQ(INDEX('Placebo - Data'!$B$28:$BA$35,0,MATCH(BO$1,'Placebo - Data'!$B$1:$BA$1,0)))/COUNT(INDEX('Placebo - Data'!$B$28:$BA$35,0,MATCH(BO$1,'Placebo - Data'!$B$1:$BA$1,0)))),0)</f>
        <v>3.1242564996896756E-6</v>
      </c>
      <c r="BP3" s="3">
        <f>IFERROR(SQRT(SUMSQ(INDEX('Placebo - Data'!$B$28:$BA$35,0,MATCH(BP$1,'Placebo - Data'!$B$1:$BA$1,0)))/COUNT(INDEX('Placebo - Data'!$B$28:$BA$35,0,MATCH(BP$1,'Placebo - Data'!$B$1:$BA$1,0)))),0)</f>
        <v>0</v>
      </c>
      <c r="BQ3" s="3"/>
      <c r="BR3" s="3"/>
    </row>
    <row r="4" spans="1:71" x14ac:dyDescent="0.25">
      <c r="A4" t="s">
        <v>54</v>
      </c>
      <c r="B4" s="2">
        <f t="shared" si="0"/>
        <v>4.3012530732141556</v>
      </c>
      <c r="Q4" s="20" t="s">
        <v>265</v>
      </c>
      <c r="R4" s="3">
        <f>IF(R2=0,0,R3/R2)</f>
        <v>0.4708760853473975</v>
      </c>
      <c r="S4" s="3">
        <f t="shared" ref="S4:BP4" si="1">IF(S2=0,0,S3/S2)</f>
        <v>0</v>
      </c>
      <c r="T4" s="3">
        <f t="shared" si="1"/>
        <v>0</v>
      </c>
      <c r="U4" s="3">
        <f t="shared" si="1"/>
        <v>1.0709999425867414</v>
      </c>
      <c r="V4" s="3">
        <f t="shared" si="1"/>
        <v>0.62932683564554059</v>
      </c>
      <c r="W4" s="3">
        <f t="shared" si="1"/>
        <v>0</v>
      </c>
      <c r="X4" s="3">
        <f t="shared" si="1"/>
        <v>0.58968980020242567</v>
      </c>
      <c r="Y4" s="3">
        <f t="shared" si="1"/>
        <v>0</v>
      </c>
      <c r="Z4" s="3">
        <f t="shared" si="1"/>
        <v>0</v>
      </c>
      <c r="AA4" s="3">
        <f t="shared" si="1"/>
        <v>0</v>
      </c>
      <c r="AB4" s="3">
        <f t="shared" si="1"/>
        <v>0</v>
      </c>
      <c r="AC4" s="3">
        <f t="shared" si="1"/>
        <v>1.1549784213057062</v>
      </c>
      <c r="AD4" s="3">
        <f t="shared" si="1"/>
        <v>0</v>
      </c>
      <c r="AE4" s="3">
        <f t="shared" si="1"/>
        <v>1.3018820491456369</v>
      </c>
      <c r="AF4" s="3">
        <f t="shared" si="1"/>
        <v>1.1195675402090084</v>
      </c>
      <c r="AG4" s="3">
        <f t="shared" si="1"/>
        <v>0</v>
      </c>
      <c r="AH4" s="3">
        <f t="shared" si="1"/>
        <v>0.74037231191573682</v>
      </c>
      <c r="AI4" s="3">
        <f t="shared" si="1"/>
        <v>0.62301353627284761</v>
      </c>
      <c r="AJ4" s="3">
        <f t="shared" si="1"/>
        <v>0.46068758435840629</v>
      </c>
      <c r="AK4" s="3">
        <f t="shared" si="1"/>
        <v>0</v>
      </c>
      <c r="AL4" s="3">
        <f t="shared" si="1"/>
        <v>0.91577330132435053</v>
      </c>
      <c r="AM4" s="3">
        <f t="shared" si="1"/>
        <v>1.0288611954118256</v>
      </c>
      <c r="AN4" s="3">
        <f t="shared" si="1"/>
        <v>0</v>
      </c>
      <c r="AO4" s="3">
        <f t="shared" si="1"/>
        <v>0.78803191480401635</v>
      </c>
      <c r="AP4" s="3">
        <f t="shared" si="1"/>
        <v>0</v>
      </c>
      <c r="AQ4" s="3">
        <f t="shared" si="1"/>
        <v>0.49150926323298805</v>
      </c>
      <c r="AR4" s="3">
        <f t="shared" si="1"/>
        <v>0</v>
      </c>
      <c r="AS4" s="3">
        <f t="shared" si="1"/>
        <v>0.72204298409671097</v>
      </c>
      <c r="AT4" s="3">
        <f t="shared" si="1"/>
        <v>0</v>
      </c>
      <c r="AU4" s="3">
        <f t="shared" si="1"/>
        <v>0</v>
      </c>
      <c r="AV4" s="3">
        <f t="shared" si="1"/>
        <v>0</v>
      </c>
      <c r="AW4" s="3">
        <f t="shared" si="1"/>
        <v>0</v>
      </c>
      <c r="AX4" s="3">
        <f t="shared" si="1"/>
        <v>0</v>
      </c>
      <c r="AY4" s="3">
        <f t="shared" si="1"/>
        <v>0</v>
      </c>
      <c r="AZ4" s="3">
        <f t="shared" si="1"/>
        <v>2.0743501555971617</v>
      </c>
      <c r="BA4" s="3">
        <f t="shared" si="1"/>
        <v>0</v>
      </c>
      <c r="BB4" s="3">
        <f t="shared" si="1"/>
        <v>0</v>
      </c>
      <c r="BC4" s="3">
        <f t="shared" si="1"/>
        <v>0</v>
      </c>
      <c r="BD4" s="3">
        <f t="shared" si="1"/>
        <v>0</v>
      </c>
      <c r="BE4" s="3">
        <f t="shared" si="1"/>
        <v>0</v>
      </c>
      <c r="BF4" s="3">
        <f t="shared" si="1"/>
        <v>0.64240569800371605</v>
      </c>
      <c r="BG4" s="3">
        <f t="shared" si="1"/>
        <v>0.43055926592965704</v>
      </c>
      <c r="BH4" s="3">
        <f t="shared" si="1"/>
        <v>0.55578145794435907</v>
      </c>
      <c r="BI4" s="3">
        <f t="shared" si="1"/>
        <v>0.51513234182916523</v>
      </c>
      <c r="BJ4" s="3">
        <f t="shared" si="1"/>
        <v>0</v>
      </c>
      <c r="BK4" s="3">
        <f t="shared" si="1"/>
        <v>0</v>
      </c>
      <c r="BL4" s="3">
        <f t="shared" si="1"/>
        <v>0</v>
      </c>
      <c r="BM4" s="3">
        <f t="shared" si="1"/>
        <v>0</v>
      </c>
      <c r="BN4" s="3">
        <f t="shared" si="1"/>
        <v>0</v>
      </c>
      <c r="BO4" s="3">
        <f t="shared" si="1"/>
        <v>0.3416261780272995</v>
      </c>
      <c r="BP4" s="3">
        <f t="shared" si="1"/>
        <v>0</v>
      </c>
      <c r="BQ4" s="3"/>
      <c r="BR4" s="3"/>
    </row>
    <row r="5" spans="1:71" x14ac:dyDescent="0.25">
      <c r="A5" t="s">
        <v>51</v>
      </c>
      <c r="B5" s="2">
        <f t="shared" si="0"/>
        <v>3.9269268937647497</v>
      </c>
      <c r="O5" s="8" t="s">
        <v>137</v>
      </c>
      <c r="Q5" s="6">
        <v>20</v>
      </c>
      <c r="R5" s="5">
        <f>IF(R2&lt;$R$2*$Q$5,1,0)</f>
        <v>1</v>
      </c>
      <c r="S5" s="5">
        <f>IF(S2&lt;$R$2*$Q$5,1,0)</f>
        <v>1</v>
      </c>
      <c r="T5" s="5">
        <f>IF(T2&lt;$R$2*$Q$5,1,0)</f>
        <v>1</v>
      </c>
      <c r="U5" s="5">
        <f>IF(U2&lt;$R$2*$Q$5,1,0)</f>
        <v>1</v>
      </c>
      <c r="V5" s="5">
        <f t="shared" ref="V5:BP5" si="2">IF(V2&lt;$R$2*$Q$5,1,0)</f>
        <v>1</v>
      </c>
      <c r="W5" s="5">
        <f t="shared" si="2"/>
        <v>1</v>
      </c>
      <c r="X5" s="5">
        <f t="shared" si="2"/>
        <v>1</v>
      </c>
      <c r="Y5" s="5">
        <f t="shared" si="2"/>
        <v>1</v>
      </c>
      <c r="Z5" s="5">
        <f t="shared" si="2"/>
        <v>1</v>
      </c>
      <c r="AA5" s="5">
        <f t="shared" si="2"/>
        <v>1</v>
      </c>
      <c r="AB5" s="5">
        <f t="shared" si="2"/>
        <v>1</v>
      </c>
      <c r="AC5" s="5">
        <f t="shared" si="2"/>
        <v>1</v>
      </c>
      <c r="AD5" s="5">
        <f t="shared" si="2"/>
        <v>1</v>
      </c>
      <c r="AE5" s="5">
        <f t="shared" si="2"/>
        <v>1</v>
      </c>
      <c r="AF5" s="5">
        <f t="shared" si="2"/>
        <v>1</v>
      </c>
      <c r="AG5" s="5">
        <f t="shared" si="2"/>
        <v>1</v>
      </c>
      <c r="AH5" s="5">
        <f t="shared" si="2"/>
        <v>1</v>
      </c>
      <c r="AI5" s="5">
        <f t="shared" si="2"/>
        <v>1</v>
      </c>
      <c r="AJ5" s="5">
        <f t="shared" si="2"/>
        <v>1</v>
      </c>
      <c r="AK5" s="5">
        <f t="shared" si="2"/>
        <v>1</v>
      </c>
      <c r="AL5" s="5">
        <f t="shared" si="2"/>
        <v>1</v>
      </c>
      <c r="AM5" s="5">
        <f t="shared" si="2"/>
        <v>1</v>
      </c>
      <c r="AN5" s="5">
        <f t="shared" si="2"/>
        <v>1</v>
      </c>
      <c r="AO5" s="5">
        <f t="shared" si="2"/>
        <v>1</v>
      </c>
      <c r="AP5" s="5">
        <f t="shared" si="2"/>
        <v>1</v>
      </c>
      <c r="AQ5" s="5">
        <f t="shared" si="2"/>
        <v>1</v>
      </c>
      <c r="AR5" s="5">
        <f t="shared" si="2"/>
        <v>1</v>
      </c>
      <c r="AS5" s="5">
        <f t="shared" si="2"/>
        <v>1</v>
      </c>
      <c r="AT5" s="5">
        <f t="shared" si="2"/>
        <v>1</v>
      </c>
      <c r="AU5" s="5">
        <f t="shared" si="2"/>
        <v>1</v>
      </c>
      <c r="AV5" s="5">
        <f t="shared" si="2"/>
        <v>1</v>
      </c>
      <c r="AW5" s="5">
        <f t="shared" si="2"/>
        <v>1</v>
      </c>
      <c r="AX5" s="5">
        <f t="shared" si="2"/>
        <v>1</v>
      </c>
      <c r="AY5" s="5">
        <f t="shared" si="2"/>
        <v>1</v>
      </c>
      <c r="AZ5" s="5">
        <f t="shared" si="2"/>
        <v>1</v>
      </c>
      <c r="BA5" s="5">
        <f t="shared" si="2"/>
        <v>1</v>
      </c>
      <c r="BB5" s="5">
        <f t="shared" si="2"/>
        <v>1</v>
      </c>
      <c r="BC5" s="5">
        <f t="shared" si="2"/>
        <v>1</v>
      </c>
      <c r="BD5" s="5">
        <f t="shared" si="2"/>
        <v>1</v>
      </c>
      <c r="BE5" s="5">
        <f t="shared" si="2"/>
        <v>1</v>
      </c>
      <c r="BF5" s="5">
        <f t="shared" si="2"/>
        <v>1</v>
      </c>
      <c r="BG5" s="5">
        <f t="shared" si="2"/>
        <v>1</v>
      </c>
      <c r="BH5" s="5">
        <f t="shared" si="2"/>
        <v>1</v>
      </c>
      <c r="BI5" s="5">
        <f t="shared" si="2"/>
        <v>1</v>
      </c>
      <c r="BJ5" s="5">
        <f t="shared" si="2"/>
        <v>1</v>
      </c>
      <c r="BK5" s="5">
        <f t="shared" si="2"/>
        <v>1</v>
      </c>
      <c r="BL5" s="5">
        <f t="shared" si="2"/>
        <v>1</v>
      </c>
      <c r="BM5" s="5">
        <f t="shared" si="2"/>
        <v>1</v>
      </c>
      <c r="BN5" s="5">
        <f t="shared" si="2"/>
        <v>1</v>
      </c>
      <c r="BO5" s="5">
        <f t="shared" si="2"/>
        <v>1</v>
      </c>
      <c r="BP5" s="5">
        <f t="shared" si="2"/>
        <v>1</v>
      </c>
      <c r="BQ5" s="5"/>
      <c r="BR5" s="5"/>
    </row>
    <row r="6" spans="1:71" x14ac:dyDescent="0.25">
      <c r="A6" t="s">
        <v>43</v>
      </c>
      <c r="B6" s="2">
        <f t="shared" si="0"/>
        <v>3.8931437124636936</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1"/>
      <c r="BR6" s="1"/>
    </row>
    <row r="7" spans="1:71" x14ac:dyDescent="0.25">
      <c r="A7" t="s">
        <v>32</v>
      </c>
      <c r="B7" s="2">
        <f t="shared" si="0"/>
        <v>3.8927530596195088</v>
      </c>
      <c r="Q7">
        <f>'Placebo - Data'!A2</f>
        <v>1982</v>
      </c>
      <c r="R7" s="2">
        <f>IF(R$2=0,0,INDEX('Placebo - Data'!$B:$BA,MATCH($Q7,'Placebo - Data'!$A:$A,0),MATCH(R$1,'Placebo - Data'!$B$1:$BA$1,0)))*1000000*R$5</f>
        <v>1.5898415313131409</v>
      </c>
      <c r="S7" s="2">
        <f>IF(S$2=0,0,INDEX('Placebo - Data'!$B:$BA,MATCH($Q7,'Placebo - Data'!$A:$A,0),MATCH(S$1,'Placebo - Data'!$B$1:$BA$1,0)))*1000000*S$5</f>
        <v>0</v>
      </c>
      <c r="T7" s="2">
        <f>IF(T$2=0,0,INDEX('Placebo - Data'!$B:$BA,MATCH($Q7,'Placebo - Data'!$A:$A,0),MATCH(T$1,'Placebo - Data'!$B$1:$BA$1,0)))*1000000*T$5</f>
        <v>0</v>
      </c>
      <c r="U7" s="2">
        <f>IF(U$2=0,0,INDEX('Placebo - Data'!$B:$BA,MATCH($Q7,'Placebo - Data'!$A:$A,0),MATCH(U$1,'Placebo - Data'!$B$1:$BA$1,0)))*1000000*U$5</f>
        <v>19.518200133461505</v>
      </c>
      <c r="V7" s="2">
        <f>IF(V$2=0,0,INDEX('Placebo - Data'!$B:$BA,MATCH($Q7,'Placebo - Data'!$A:$A,0),MATCH(V$1,'Placebo - Data'!$B$1:$BA$1,0)))*1000000*V$5</f>
        <v>-5.0539433686935809</v>
      </c>
      <c r="W7" s="2">
        <f>IF(W$2=0,0,INDEX('Placebo - Data'!$B:$BA,MATCH($Q7,'Placebo - Data'!$A:$A,0),MATCH(W$1,'Placebo - Data'!$B$1:$BA$1,0)))*1000000*W$5</f>
        <v>0</v>
      </c>
      <c r="X7" s="2">
        <f>IF(X$2=0,0,INDEX('Placebo - Data'!$B:$BA,MATCH($Q7,'Placebo - Data'!$A:$A,0),MATCH(X$1,'Placebo - Data'!$B$1:$BA$1,0)))*1000000*X$5</f>
        <v>-23.419313947670162</v>
      </c>
      <c r="Y7" s="2">
        <f>IF(Y$2=0,0,INDEX('Placebo - Data'!$B:$BA,MATCH($Q7,'Placebo - Data'!$A:$A,0),MATCH(Y$1,'Placebo - Data'!$B$1:$BA$1,0)))*1000000*Y$5</f>
        <v>0</v>
      </c>
      <c r="Z7" s="2">
        <f>IF(Z$2=0,0,INDEX('Placebo - Data'!$B:$BA,MATCH($Q7,'Placebo - Data'!$A:$A,0),MATCH(Z$1,'Placebo - Data'!$B$1:$BA$1,0)))*1000000*Z$5</f>
        <v>0</v>
      </c>
      <c r="AA7" s="2">
        <f>IF(AA$2=0,0,INDEX('Placebo - Data'!$B:$BA,MATCH($Q7,'Placebo - Data'!$A:$A,0),MATCH(AA$1,'Placebo - Data'!$B$1:$BA$1,0)))*1000000*AA$5</f>
        <v>0</v>
      </c>
      <c r="AB7" s="2">
        <f>IF(AB$2=0,0,INDEX('Placebo - Data'!$B:$BA,MATCH($Q7,'Placebo - Data'!$A:$A,0),MATCH(AB$1,'Placebo - Data'!$B$1:$BA$1,0)))*1000000*AB$5</f>
        <v>0</v>
      </c>
      <c r="AC7" s="2">
        <f>IF(AC$2=0,0,INDEX('Placebo - Data'!$B:$BA,MATCH($Q7,'Placebo - Data'!$A:$A,0),MATCH(AC$1,'Placebo - Data'!$B$1:$BA$1,0)))*1000000*AC$5</f>
        <v>5.1006290959776379</v>
      </c>
      <c r="AD7" s="2">
        <f>IF(AD$2=0,0,INDEX('Placebo - Data'!$B:$BA,MATCH($Q7,'Placebo - Data'!$A:$A,0),MATCH(AD$1,'Placebo - Data'!$B$1:$BA$1,0)))*1000000*AD$5</f>
        <v>0</v>
      </c>
      <c r="AE7" s="2">
        <f>IF(AE$2=0,0,INDEX('Placebo - Data'!$B:$BA,MATCH($Q7,'Placebo - Data'!$A:$A,0),MATCH(AE$1,'Placebo - Data'!$B$1:$BA$1,0)))*1000000*AE$5</f>
        <v>32.38415956730023</v>
      </c>
      <c r="AF7" s="2">
        <f>IF(AF$2=0,0,INDEX('Placebo - Data'!$B:$BA,MATCH($Q7,'Placebo - Data'!$A:$A,0),MATCH(AF$1,'Placebo - Data'!$B$1:$BA$1,0)))*1000000*AF$5</f>
        <v>7.3039350354520138</v>
      </c>
      <c r="AG7" s="2">
        <f>IF(AG$2=0,0,INDEX('Placebo - Data'!$B:$BA,MATCH($Q7,'Placebo - Data'!$A:$A,0),MATCH(AG$1,'Placebo - Data'!$B$1:$BA$1,0)))*1000000*AG$5</f>
        <v>0</v>
      </c>
      <c r="AH7" s="2">
        <f>IF(AH$2=0,0,INDEX('Placebo - Data'!$B:$BA,MATCH($Q7,'Placebo - Data'!$A:$A,0),MATCH(AH$1,'Placebo - Data'!$B$1:$BA$1,0)))*1000000*AH$5</f>
        <v>-2.1939988528174581</v>
      </c>
      <c r="AI7" s="2">
        <f>IF(AI$2=0,0,INDEX('Placebo - Data'!$B:$BA,MATCH($Q7,'Placebo - Data'!$A:$A,0),MATCH(AI$1,'Placebo - Data'!$B$1:$BA$1,0)))*1000000*AI$5</f>
        <v>-2.729424068093067</v>
      </c>
      <c r="AJ7" s="2">
        <f>IF(AJ$2=0,0,INDEX('Placebo - Data'!$B:$BA,MATCH($Q7,'Placebo - Data'!$A:$A,0),MATCH(AJ$1,'Placebo - Data'!$B$1:$BA$1,0)))*1000000*AJ$5</f>
        <v>-33.658372558420524</v>
      </c>
      <c r="AK7" s="2">
        <f>IF(AK$2=0,0,INDEX('Placebo - Data'!$B:$BA,MATCH($Q7,'Placebo - Data'!$A:$A,0),MATCH(AK$1,'Placebo - Data'!$B$1:$BA$1,0)))*1000000*AK$5</f>
        <v>0</v>
      </c>
      <c r="AL7" s="2">
        <f>IF(AL$2=0,0,INDEX('Placebo - Data'!$B:$BA,MATCH($Q7,'Placebo - Data'!$A:$A,0),MATCH(AL$1,'Placebo - Data'!$B$1:$BA$1,0)))*1000000*AL$5</f>
        <v>6.7183932515035849</v>
      </c>
      <c r="AM7" s="2">
        <f>IF(AM$2=0,0,INDEX('Placebo - Data'!$B:$BA,MATCH($Q7,'Placebo - Data'!$A:$A,0),MATCH(AM$1,'Placebo - Data'!$B$1:$BA$1,0)))*1000000*AM$5</f>
        <v>6.7019864218309522</v>
      </c>
      <c r="AN7" s="2">
        <f>IF(AN$2=0,0,INDEX('Placebo - Data'!$B:$BA,MATCH($Q7,'Placebo - Data'!$A:$A,0),MATCH(AN$1,'Placebo - Data'!$B$1:$BA$1,0)))*1000000*AN$5</f>
        <v>0</v>
      </c>
      <c r="AO7" s="2">
        <f>IF(AO$2=0,0,INDEX('Placebo - Data'!$B:$BA,MATCH($Q7,'Placebo - Data'!$A:$A,0),MATCH(AO$1,'Placebo - Data'!$B$1:$BA$1,0)))*1000000*AO$5</f>
        <v>-2.3477473405364435</v>
      </c>
      <c r="AP7" s="2">
        <f>IF(AP$2=0,0,INDEX('Placebo - Data'!$B:$BA,MATCH($Q7,'Placebo - Data'!$A:$A,0),MATCH(AP$1,'Placebo - Data'!$B$1:$BA$1,0)))*1000000*AP$5</f>
        <v>0</v>
      </c>
      <c r="AQ7" s="2">
        <f>IF(AQ$2=0,0,INDEX('Placebo - Data'!$B:$BA,MATCH($Q7,'Placebo - Data'!$A:$A,0),MATCH(AQ$1,'Placebo - Data'!$B$1:$BA$1,0)))*1000000*AQ$5</f>
        <v>21.152985937078483</v>
      </c>
      <c r="AR7" s="2">
        <f>IF(AR$2=0,0,INDEX('Placebo - Data'!$B:$BA,MATCH($Q7,'Placebo - Data'!$A:$A,0),MATCH(AR$1,'Placebo - Data'!$B$1:$BA$1,0)))*1000000*AR$5</f>
        <v>0</v>
      </c>
      <c r="AS7" s="2">
        <f>IF(AS$2=0,0,INDEX('Placebo - Data'!$B:$BA,MATCH($Q7,'Placebo - Data'!$A:$A,0),MATCH(AS$1,'Placebo - Data'!$B$1:$BA$1,0)))*1000000*AS$5</f>
        <v>25.967816327465698</v>
      </c>
      <c r="AT7" s="2">
        <f>IF(AT$2=0,0,INDEX('Placebo - Data'!$B:$BA,MATCH($Q7,'Placebo - Data'!$A:$A,0),MATCH(AT$1,'Placebo - Data'!$B$1:$BA$1,0)))*1000000*AT$5</f>
        <v>0</v>
      </c>
      <c r="AU7" s="2">
        <f>IF(AU$2=0,0,INDEX('Placebo - Data'!$B:$BA,MATCH($Q7,'Placebo - Data'!$A:$A,0),MATCH(AU$1,'Placebo - Data'!$B$1:$BA$1,0)))*1000000*AU$5</f>
        <v>0</v>
      </c>
      <c r="AV7" s="2">
        <f>IF(AV$2=0,0,INDEX('Placebo - Data'!$B:$BA,MATCH($Q7,'Placebo - Data'!$A:$A,0),MATCH(AV$1,'Placebo - Data'!$B$1:$BA$1,0)))*1000000*AV$5</f>
        <v>0</v>
      </c>
      <c r="AW7" s="2">
        <f>IF(AW$2=0,0,INDEX('Placebo - Data'!$B:$BA,MATCH($Q7,'Placebo - Data'!$A:$A,0),MATCH(AW$1,'Placebo - Data'!$B$1:$BA$1,0)))*1000000*AW$5</f>
        <v>0</v>
      </c>
      <c r="AX7" s="2">
        <f>IF(AX$2=0,0,INDEX('Placebo - Data'!$B:$BA,MATCH($Q7,'Placebo - Data'!$A:$A,0),MATCH(AX$1,'Placebo - Data'!$B$1:$BA$1,0)))*1000000*AX$5</f>
        <v>0</v>
      </c>
      <c r="AY7" s="2">
        <f>IF(AY$2=0,0,INDEX('Placebo - Data'!$B:$BA,MATCH($Q7,'Placebo - Data'!$A:$A,0),MATCH(AY$1,'Placebo - Data'!$B$1:$BA$1,0)))*1000000*AY$5</f>
        <v>0</v>
      </c>
      <c r="AZ7" s="2">
        <f>IF(AZ$2=0,0,INDEX('Placebo - Data'!$B:$BA,MATCH($Q7,'Placebo - Data'!$A:$A,0),MATCH(AZ$1,'Placebo - Data'!$B$1:$BA$1,0)))*1000000*AZ$5</f>
        <v>-48.424106353195384</v>
      </c>
      <c r="BA7" s="2">
        <f>IF(BA$2=0,0,INDEX('Placebo - Data'!$B:$BA,MATCH($Q7,'Placebo - Data'!$A:$A,0),MATCH(BA$1,'Placebo - Data'!$B$1:$BA$1,0)))*1000000*BA$5</f>
        <v>0</v>
      </c>
      <c r="BB7" s="2">
        <f>IF(BB$2=0,0,INDEX('Placebo - Data'!$B:$BA,MATCH($Q7,'Placebo - Data'!$A:$A,0),MATCH(BB$1,'Placebo - Data'!$B$1:$BA$1,0)))*1000000*BB$5</f>
        <v>0</v>
      </c>
      <c r="BC7" s="2">
        <f>IF(BC$2=0,0,INDEX('Placebo - Data'!$B:$BA,MATCH($Q7,'Placebo - Data'!$A:$A,0),MATCH(BC$1,'Placebo - Data'!$B$1:$BA$1,0)))*1000000*BC$5</f>
        <v>0</v>
      </c>
      <c r="BD7" s="2">
        <f>IF(BD$2=0,0,INDEX('Placebo - Data'!$B:$BA,MATCH($Q7,'Placebo - Data'!$A:$A,0),MATCH(BD$1,'Placebo - Data'!$B$1:$BA$1,0)))*1000000*BD$5</f>
        <v>0</v>
      </c>
      <c r="BE7" s="2">
        <f>IF(BE$2=0,0,INDEX('Placebo - Data'!$B:$BA,MATCH($Q7,'Placebo - Data'!$A:$A,0),MATCH(BE$1,'Placebo - Data'!$B$1:$BA$1,0)))*1000000*BE$5</f>
        <v>0</v>
      </c>
      <c r="BF7" s="2">
        <f>IF(BF$2=0,0,INDEX('Placebo - Data'!$B:$BA,MATCH($Q7,'Placebo - Data'!$A:$A,0),MATCH(BF$1,'Placebo - Data'!$B$1:$BA$1,0)))*1000000*BF$5</f>
        <v>33.813183108577505</v>
      </c>
      <c r="BG7" s="2">
        <f>IF(BG$2=0,0,INDEX('Placebo - Data'!$B:$BA,MATCH($Q7,'Placebo - Data'!$A:$A,0),MATCH(BG$1,'Placebo - Data'!$B$1:$BA$1,0)))*1000000*BG$5</f>
        <v>3.0505129871016834</v>
      </c>
      <c r="BH7" s="2">
        <f>IF(BH$2=0,0,INDEX('Placebo - Data'!$B:$BA,MATCH($Q7,'Placebo - Data'!$A:$A,0),MATCH(BH$1,'Placebo - Data'!$B$1:$BA$1,0)))*1000000*BH$5</f>
        <v>0.30572545028917375</v>
      </c>
      <c r="BI7" s="2">
        <f>IF(BI$2=0,0,INDEX('Placebo - Data'!$B:$BA,MATCH($Q7,'Placebo - Data'!$A:$A,0),MATCH(BI$1,'Placebo - Data'!$B$1:$BA$1,0)))*1000000*BI$5</f>
        <v>-47.201006964314729</v>
      </c>
      <c r="BJ7" s="2">
        <f>IF(BJ$2=0,0,INDEX('Placebo - Data'!$B:$BA,MATCH($Q7,'Placebo - Data'!$A:$A,0),MATCH(BJ$1,'Placebo - Data'!$B$1:$BA$1,0)))*1000000*BJ$5</f>
        <v>0</v>
      </c>
      <c r="BK7" s="2">
        <f>IF(BK$2=0,0,INDEX('Placebo - Data'!$B:$BA,MATCH($Q7,'Placebo - Data'!$A:$A,0),MATCH(BK$1,'Placebo - Data'!$B$1:$BA$1,0)))*1000000*BK$5</f>
        <v>0</v>
      </c>
      <c r="BL7" s="2">
        <f>IF(BL$2=0,0,INDEX('Placebo - Data'!$B:$BA,MATCH($Q7,'Placebo - Data'!$A:$A,0),MATCH(BL$1,'Placebo - Data'!$B$1:$BA$1,0)))*1000000*BL$5</f>
        <v>0</v>
      </c>
      <c r="BM7" s="2">
        <f>IF(BM$2=0,0,INDEX('Placebo - Data'!$B:$BA,MATCH($Q7,'Placebo - Data'!$A:$A,0),MATCH(BM$1,'Placebo - Data'!$B$1:$BA$1,0)))*1000000*BM$5</f>
        <v>0</v>
      </c>
      <c r="BN7" s="2">
        <f>IF(BN$2=0,0,INDEX('Placebo - Data'!$B:$BA,MATCH($Q7,'Placebo - Data'!$A:$A,0),MATCH(BN$1,'Placebo - Data'!$B$1:$BA$1,0)))*1000000*BN$5</f>
        <v>0</v>
      </c>
      <c r="BO7" s="2">
        <f>IF(BO$2=0,0,INDEX('Placebo - Data'!$B:$BA,MATCH($Q7,'Placebo - Data'!$A:$A,0),MATCH(BO$1,'Placebo - Data'!$B$1:$BA$1,0)))*1000000*BO$5</f>
        <v>-10.350439879402984</v>
      </c>
      <c r="BP7" s="2">
        <f>IF(BP$2=0,0,INDEX('Placebo - Data'!$B:$BA,MATCH($Q7,'Placebo - Data'!$A:$A,0),MATCH(BP$1,'Placebo - Data'!$B$1:$BA$1,0)))*1000000*BP$5</f>
        <v>0</v>
      </c>
      <c r="BQ7" s="2"/>
      <c r="BR7" s="2"/>
    </row>
    <row r="8" spans="1:71" x14ac:dyDescent="0.25">
      <c r="A8" t="s">
        <v>56</v>
      </c>
      <c r="B8" s="2">
        <f t="shared" si="0"/>
        <v>3.4388304573976187</v>
      </c>
      <c r="Q8">
        <f>'Placebo - Data'!A3</f>
        <v>1983</v>
      </c>
      <c r="R8" s="2">
        <f>IF(R$2=0,0,INDEX('Placebo - Data'!$B:$BA,MATCH($Q8,'Placebo - Data'!$A:$A,0),MATCH(R$1,'Placebo - Data'!$B$1:$BA$1,0)))*1000000*R$5</f>
        <v>3.6337712572276359</v>
      </c>
      <c r="S8" s="2">
        <f>IF(S$2=0,0,INDEX('Placebo - Data'!$B:$BA,MATCH($Q8,'Placebo - Data'!$A:$A,0),MATCH(S$1,'Placebo - Data'!$B$1:$BA$1,0)))*1000000*S$5</f>
        <v>0</v>
      </c>
      <c r="T8" s="2">
        <f>IF(T$2=0,0,INDEX('Placebo - Data'!$B:$BA,MATCH($Q8,'Placebo - Data'!$A:$A,0),MATCH(T$1,'Placebo - Data'!$B$1:$BA$1,0)))*1000000*T$5</f>
        <v>0</v>
      </c>
      <c r="U8" s="2">
        <f>IF(U$2=0,0,INDEX('Placebo - Data'!$B:$BA,MATCH($Q8,'Placebo - Data'!$A:$A,0),MATCH(U$1,'Placebo - Data'!$B$1:$BA$1,0)))*1000000*U$5</f>
        <v>23.333384888246655</v>
      </c>
      <c r="V8" s="2">
        <f>IF(V$2=0,0,INDEX('Placebo - Data'!$B:$BA,MATCH($Q8,'Placebo - Data'!$A:$A,0),MATCH(V$1,'Placebo - Data'!$B$1:$BA$1,0)))*1000000*V$5</f>
        <v>2.9496304705389775</v>
      </c>
      <c r="W8" s="2">
        <f>IF(W$2=0,0,INDEX('Placebo - Data'!$B:$BA,MATCH($Q8,'Placebo - Data'!$A:$A,0),MATCH(W$1,'Placebo - Data'!$B$1:$BA$1,0)))*1000000*W$5</f>
        <v>0</v>
      </c>
      <c r="X8" s="2">
        <f>IF(X$2=0,0,INDEX('Placebo - Data'!$B:$BA,MATCH($Q8,'Placebo - Data'!$A:$A,0),MATCH(X$1,'Placebo - Data'!$B$1:$BA$1,0)))*1000000*X$5</f>
        <v>-11.101536983915139</v>
      </c>
      <c r="Y8" s="2">
        <f>IF(Y$2=0,0,INDEX('Placebo - Data'!$B:$BA,MATCH($Q8,'Placebo - Data'!$A:$A,0),MATCH(Y$1,'Placebo - Data'!$B$1:$BA$1,0)))*1000000*Y$5</f>
        <v>0</v>
      </c>
      <c r="Z8" s="2">
        <f>IF(Z$2=0,0,INDEX('Placebo - Data'!$B:$BA,MATCH($Q8,'Placebo - Data'!$A:$A,0),MATCH(Z$1,'Placebo - Data'!$B$1:$BA$1,0)))*1000000*Z$5</f>
        <v>0</v>
      </c>
      <c r="AA8" s="2">
        <f>IF(AA$2=0,0,INDEX('Placebo - Data'!$B:$BA,MATCH($Q8,'Placebo - Data'!$A:$A,0),MATCH(AA$1,'Placebo - Data'!$B$1:$BA$1,0)))*1000000*AA$5</f>
        <v>0</v>
      </c>
      <c r="AB8" s="2">
        <f>IF(AB$2=0,0,INDEX('Placebo - Data'!$B:$BA,MATCH($Q8,'Placebo - Data'!$A:$A,0),MATCH(AB$1,'Placebo - Data'!$B$1:$BA$1,0)))*1000000*AB$5</f>
        <v>0</v>
      </c>
      <c r="AC8" s="2">
        <f>IF(AC$2=0,0,INDEX('Placebo - Data'!$B:$BA,MATCH($Q8,'Placebo - Data'!$A:$A,0),MATCH(AC$1,'Placebo - Data'!$B$1:$BA$1,0)))*1000000*AC$5</f>
        <v>0.96295434559579007</v>
      </c>
      <c r="AD8" s="2">
        <f>IF(AD$2=0,0,INDEX('Placebo - Data'!$B:$BA,MATCH($Q8,'Placebo - Data'!$A:$A,0),MATCH(AD$1,'Placebo - Data'!$B$1:$BA$1,0)))*1000000*AD$5</f>
        <v>0</v>
      </c>
      <c r="AE8" s="2">
        <f>IF(AE$2=0,0,INDEX('Placebo - Data'!$B:$BA,MATCH($Q8,'Placebo - Data'!$A:$A,0),MATCH(AE$1,'Placebo - Data'!$B$1:$BA$1,0)))*1000000*AE$5</f>
        <v>-3.1430020044354023</v>
      </c>
      <c r="AF8" s="2">
        <f>IF(AF$2=0,0,INDEX('Placebo - Data'!$B:$BA,MATCH($Q8,'Placebo - Data'!$A:$A,0),MATCH(AF$1,'Placebo - Data'!$B$1:$BA$1,0)))*1000000*AF$5</f>
        <v>5.5567315939697437</v>
      </c>
      <c r="AG8" s="2">
        <f>IF(AG$2=0,0,INDEX('Placebo - Data'!$B:$BA,MATCH($Q8,'Placebo - Data'!$A:$A,0),MATCH(AG$1,'Placebo - Data'!$B$1:$BA$1,0)))*1000000*AG$5</f>
        <v>0</v>
      </c>
      <c r="AH8" s="2">
        <f>IF(AH$2=0,0,INDEX('Placebo - Data'!$B:$BA,MATCH($Q8,'Placebo - Data'!$A:$A,0),MATCH(AH$1,'Placebo - Data'!$B$1:$BA$1,0)))*1000000*AH$5</f>
        <v>6.443175607273588</v>
      </c>
      <c r="AI8" s="2">
        <f>IF(AI$2=0,0,INDEX('Placebo - Data'!$B:$BA,MATCH($Q8,'Placebo - Data'!$A:$A,0),MATCH(AI$1,'Placebo - Data'!$B$1:$BA$1,0)))*1000000*AI$5</f>
        <v>-8.931591764849145</v>
      </c>
      <c r="AJ8" s="2">
        <f>IF(AJ$2=0,0,INDEX('Placebo - Data'!$B:$BA,MATCH($Q8,'Placebo - Data'!$A:$A,0),MATCH(AJ$1,'Placebo - Data'!$B$1:$BA$1,0)))*1000000*AJ$5</f>
        <v>1.7044661717591225</v>
      </c>
      <c r="AK8" s="2">
        <f>IF(AK$2=0,0,INDEX('Placebo - Data'!$B:$BA,MATCH($Q8,'Placebo - Data'!$A:$A,0),MATCH(AK$1,'Placebo - Data'!$B$1:$BA$1,0)))*1000000*AK$5</f>
        <v>0</v>
      </c>
      <c r="AL8" s="2">
        <f>IF(AL$2=0,0,INDEX('Placebo - Data'!$B:$BA,MATCH($Q8,'Placebo - Data'!$A:$A,0),MATCH(AL$1,'Placebo - Data'!$B$1:$BA$1,0)))*1000000*AL$5</f>
        <v>0.909586276520713</v>
      </c>
      <c r="AM8" s="2">
        <f>IF(AM$2=0,0,INDEX('Placebo - Data'!$B:$BA,MATCH($Q8,'Placebo - Data'!$A:$A,0),MATCH(AM$1,'Placebo - Data'!$B$1:$BA$1,0)))*1000000*AM$5</f>
        <v>10.167626896873116</v>
      </c>
      <c r="AN8" s="2">
        <f>IF(AN$2=0,0,INDEX('Placebo - Data'!$B:$BA,MATCH($Q8,'Placebo - Data'!$A:$A,0),MATCH(AN$1,'Placebo - Data'!$B$1:$BA$1,0)))*1000000*AN$5</f>
        <v>0</v>
      </c>
      <c r="AO8" s="2">
        <f>IF(AO$2=0,0,INDEX('Placebo - Data'!$B:$BA,MATCH($Q8,'Placebo - Data'!$A:$A,0),MATCH(AO$1,'Placebo - Data'!$B$1:$BA$1,0)))*1000000*AO$5</f>
        <v>-3.6345993521536002</v>
      </c>
      <c r="AP8" s="2">
        <f>IF(AP$2=0,0,INDEX('Placebo - Data'!$B:$BA,MATCH($Q8,'Placebo - Data'!$A:$A,0),MATCH(AP$1,'Placebo - Data'!$B$1:$BA$1,0)))*1000000*AP$5</f>
        <v>0</v>
      </c>
      <c r="AQ8" s="2">
        <f>IF(AQ$2=0,0,INDEX('Placebo - Data'!$B:$BA,MATCH($Q8,'Placebo - Data'!$A:$A,0),MATCH(AQ$1,'Placebo - Data'!$B$1:$BA$1,0)))*1000000*AQ$5</f>
        <v>2.1273735910654068</v>
      </c>
      <c r="AR8" s="2">
        <f>IF(AR$2=0,0,INDEX('Placebo - Data'!$B:$BA,MATCH($Q8,'Placebo - Data'!$A:$A,0),MATCH(AR$1,'Placebo - Data'!$B$1:$BA$1,0)))*1000000*AR$5</f>
        <v>0</v>
      </c>
      <c r="AS8" s="2">
        <f>IF(AS$2=0,0,INDEX('Placebo - Data'!$B:$BA,MATCH($Q8,'Placebo - Data'!$A:$A,0),MATCH(AS$1,'Placebo - Data'!$B$1:$BA$1,0)))*1000000*AS$5</f>
        <v>22.248181267059408</v>
      </c>
      <c r="AT8" s="2">
        <f>IF(AT$2=0,0,INDEX('Placebo - Data'!$B:$BA,MATCH($Q8,'Placebo - Data'!$A:$A,0),MATCH(AT$1,'Placebo - Data'!$B$1:$BA$1,0)))*1000000*AT$5</f>
        <v>0</v>
      </c>
      <c r="AU8" s="2">
        <f>IF(AU$2=0,0,INDEX('Placebo - Data'!$B:$BA,MATCH($Q8,'Placebo - Data'!$A:$A,0),MATCH(AU$1,'Placebo - Data'!$B$1:$BA$1,0)))*1000000*AU$5</f>
        <v>0</v>
      </c>
      <c r="AV8" s="2">
        <f>IF(AV$2=0,0,INDEX('Placebo - Data'!$B:$BA,MATCH($Q8,'Placebo - Data'!$A:$A,0),MATCH(AV$1,'Placebo - Data'!$B$1:$BA$1,0)))*1000000*AV$5</f>
        <v>0</v>
      </c>
      <c r="AW8" s="2">
        <f>IF(AW$2=0,0,INDEX('Placebo - Data'!$B:$BA,MATCH($Q8,'Placebo - Data'!$A:$A,0),MATCH(AW$1,'Placebo - Data'!$B$1:$BA$1,0)))*1000000*AW$5</f>
        <v>0</v>
      </c>
      <c r="AX8" s="2">
        <f>IF(AX$2=0,0,INDEX('Placebo - Data'!$B:$BA,MATCH($Q8,'Placebo - Data'!$A:$A,0),MATCH(AX$1,'Placebo - Data'!$B$1:$BA$1,0)))*1000000*AX$5</f>
        <v>0</v>
      </c>
      <c r="AY8" s="2">
        <f>IF(AY$2=0,0,INDEX('Placebo - Data'!$B:$BA,MATCH($Q8,'Placebo - Data'!$A:$A,0),MATCH(AY$1,'Placebo - Data'!$B$1:$BA$1,0)))*1000000*AY$5</f>
        <v>0</v>
      </c>
      <c r="AZ8" s="2">
        <f>IF(AZ$2=0,0,INDEX('Placebo - Data'!$B:$BA,MATCH($Q8,'Placebo - Data'!$A:$A,0),MATCH(AZ$1,'Placebo - Data'!$B$1:$BA$1,0)))*1000000*AZ$5</f>
        <v>-17.20077489153482</v>
      </c>
      <c r="BA8" s="2">
        <f>IF(BA$2=0,0,INDEX('Placebo - Data'!$B:$BA,MATCH($Q8,'Placebo - Data'!$A:$A,0),MATCH(BA$1,'Placebo - Data'!$B$1:$BA$1,0)))*1000000*BA$5</f>
        <v>0</v>
      </c>
      <c r="BB8" s="2">
        <f>IF(BB$2=0,0,INDEX('Placebo - Data'!$B:$BA,MATCH($Q8,'Placebo - Data'!$A:$A,0),MATCH(BB$1,'Placebo - Data'!$B$1:$BA$1,0)))*1000000*BB$5</f>
        <v>0</v>
      </c>
      <c r="BC8" s="2">
        <f>IF(BC$2=0,0,INDEX('Placebo - Data'!$B:$BA,MATCH($Q8,'Placebo - Data'!$A:$A,0),MATCH(BC$1,'Placebo - Data'!$B$1:$BA$1,0)))*1000000*BC$5</f>
        <v>0</v>
      </c>
      <c r="BD8" s="2">
        <f>IF(BD$2=0,0,INDEX('Placebo - Data'!$B:$BA,MATCH($Q8,'Placebo - Data'!$A:$A,0),MATCH(BD$1,'Placebo - Data'!$B$1:$BA$1,0)))*1000000*BD$5</f>
        <v>0</v>
      </c>
      <c r="BE8" s="2">
        <f>IF(BE$2=0,0,INDEX('Placebo - Data'!$B:$BA,MATCH($Q8,'Placebo - Data'!$A:$A,0),MATCH(BE$1,'Placebo - Data'!$B$1:$BA$1,0)))*1000000*BE$5</f>
        <v>0</v>
      </c>
      <c r="BF8" s="2">
        <f>IF(BF$2=0,0,INDEX('Placebo - Data'!$B:$BA,MATCH($Q8,'Placebo - Data'!$A:$A,0),MATCH(BF$1,'Placebo - Data'!$B$1:$BA$1,0)))*1000000*BF$5</f>
        <v>-6.2904964579502121</v>
      </c>
      <c r="BG8" s="2">
        <f>IF(BG$2=0,0,INDEX('Placebo - Data'!$B:$BA,MATCH($Q8,'Placebo - Data'!$A:$A,0),MATCH(BG$1,'Placebo - Data'!$B$1:$BA$1,0)))*1000000*BG$5</f>
        <v>-6.947464953555027</v>
      </c>
      <c r="BH8" s="2">
        <f>IF(BH$2=0,0,INDEX('Placebo - Data'!$B:$BA,MATCH($Q8,'Placebo - Data'!$A:$A,0),MATCH(BH$1,'Placebo - Data'!$B$1:$BA$1,0)))*1000000*BH$5</f>
        <v>-9.8476011771708727</v>
      </c>
      <c r="BI8" s="2">
        <f>IF(BI$2=0,0,INDEX('Placebo - Data'!$B:$BA,MATCH($Q8,'Placebo - Data'!$A:$A,0),MATCH(BI$1,'Placebo - Data'!$B$1:$BA$1,0)))*1000000*BI$5</f>
        <v>-13.796277926303446</v>
      </c>
      <c r="BJ8" s="2">
        <f>IF(BJ$2=0,0,INDEX('Placebo - Data'!$B:$BA,MATCH($Q8,'Placebo - Data'!$A:$A,0),MATCH(BJ$1,'Placebo - Data'!$B$1:$BA$1,0)))*1000000*BJ$5</f>
        <v>0</v>
      </c>
      <c r="BK8" s="2">
        <f>IF(BK$2=0,0,INDEX('Placebo - Data'!$B:$BA,MATCH($Q8,'Placebo - Data'!$A:$A,0),MATCH(BK$1,'Placebo - Data'!$B$1:$BA$1,0)))*1000000*BK$5</f>
        <v>0</v>
      </c>
      <c r="BL8" s="2">
        <f>IF(BL$2=0,0,INDEX('Placebo - Data'!$B:$BA,MATCH($Q8,'Placebo - Data'!$A:$A,0),MATCH(BL$1,'Placebo - Data'!$B$1:$BA$1,0)))*1000000*BL$5</f>
        <v>0</v>
      </c>
      <c r="BM8" s="2">
        <f>IF(BM$2=0,0,INDEX('Placebo - Data'!$B:$BA,MATCH($Q8,'Placebo - Data'!$A:$A,0),MATCH(BM$1,'Placebo - Data'!$B$1:$BA$1,0)))*1000000*BM$5</f>
        <v>0</v>
      </c>
      <c r="BN8" s="2">
        <f>IF(BN$2=0,0,INDEX('Placebo - Data'!$B:$BA,MATCH($Q8,'Placebo - Data'!$A:$A,0),MATCH(BN$1,'Placebo - Data'!$B$1:$BA$1,0)))*1000000*BN$5</f>
        <v>0</v>
      </c>
      <c r="BO8" s="2">
        <f>IF(BO$2=0,0,INDEX('Placebo - Data'!$B:$BA,MATCH($Q8,'Placebo - Data'!$A:$A,0),MATCH(BO$1,'Placebo - Data'!$B$1:$BA$1,0)))*1000000*BO$5</f>
        <v>-0.65626988998701563</v>
      </c>
      <c r="BP8" s="2">
        <f>IF(BP$2=0,0,INDEX('Placebo - Data'!$B:$BA,MATCH($Q8,'Placebo - Data'!$A:$A,0),MATCH(BP$1,'Placebo - Data'!$B$1:$BA$1,0)))*1000000*BP$5</f>
        <v>0</v>
      </c>
      <c r="BQ8" s="2"/>
      <c r="BR8" s="2"/>
    </row>
    <row r="9" spans="1:71" x14ac:dyDescent="0.25">
      <c r="A9" t="s">
        <v>38</v>
      </c>
      <c r="B9" s="2">
        <f t="shared" si="0"/>
        <v>3.0445389562258449</v>
      </c>
      <c r="Q9">
        <f>'Placebo - Data'!A4</f>
        <v>1984</v>
      </c>
      <c r="R9" s="2">
        <f>IF(R$2=0,0,INDEX('Placebo - Data'!$B:$BA,MATCH($Q9,'Placebo - Data'!$A:$A,0),MATCH(R$1,'Placebo - Data'!$B$1:$BA$1,0)))*1000000*R$5</f>
        <v>-2.9660682230314706</v>
      </c>
      <c r="S9" s="2">
        <f>IF(S$2=0,0,INDEX('Placebo - Data'!$B:$BA,MATCH($Q9,'Placebo - Data'!$A:$A,0),MATCH(S$1,'Placebo - Data'!$B$1:$BA$1,0)))*1000000*S$5</f>
        <v>0</v>
      </c>
      <c r="T9" s="2">
        <f>IF(T$2=0,0,INDEX('Placebo - Data'!$B:$BA,MATCH($Q9,'Placebo - Data'!$A:$A,0),MATCH(T$1,'Placebo - Data'!$B$1:$BA$1,0)))*1000000*T$5</f>
        <v>0</v>
      </c>
      <c r="U9" s="2">
        <f>IF(U$2=0,0,INDEX('Placebo - Data'!$B:$BA,MATCH($Q9,'Placebo - Data'!$A:$A,0),MATCH(U$1,'Placebo - Data'!$B$1:$BA$1,0)))*1000000*U$5</f>
        <v>5.0220628509123344</v>
      </c>
      <c r="V9" s="2">
        <f>IF(V$2=0,0,INDEX('Placebo - Data'!$B:$BA,MATCH($Q9,'Placebo - Data'!$A:$A,0),MATCH(V$1,'Placebo - Data'!$B$1:$BA$1,0)))*1000000*V$5</f>
        <v>0.24498203288203513</v>
      </c>
      <c r="W9" s="2">
        <f>IF(W$2=0,0,INDEX('Placebo - Data'!$B:$BA,MATCH($Q9,'Placebo - Data'!$A:$A,0),MATCH(W$1,'Placebo - Data'!$B$1:$BA$1,0)))*1000000*W$5</f>
        <v>0</v>
      </c>
      <c r="X9" s="2">
        <f>IF(X$2=0,0,INDEX('Placebo - Data'!$B:$BA,MATCH($Q9,'Placebo - Data'!$A:$A,0),MATCH(X$1,'Placebo - Data'!$B$1:$BA$1,0)))*1000000*X$5</f>
        <v>-7.7570748544530943</v>
      </c>
      <c r="Y9" s="2">
        <f>IF(Y$2=0,0,INDEX('Placebo - Data'!$B:$BA,MATCH($Q9,'Placebo - Data'!$A:$A,0),MATCH(Y$1,'Placebo - Data'!$B$1:$BA$1,0)))*1000000*Y$5</f>
        <v>0</v>
      </c>
      <c r="Z9" s="2">
        <f>IF(Z$2=0,0,INDEX('Placebo - Data'!$B:$BA,MATCH($Q9,'Placebo - Data'!$A:$A,0),MATCH(Z$1,'Placebo - Data'!$B$1:$BA$1,0)))*1000000*Z$5</f>
        <v>0</v>
      </c>
      <c r="AA9" s="2">
        <f>IF(AA$2=0,0,INDEX('Placebo - Data'!$B:$BA,MATCH($Q9,'Placebo - Data'!$A:$A,0),MATCH(AA$1,'Placebo - Data'!$B$1:$BA$1,0)))*1000000*AA$5</f>
        <v>0</v>
      </c>
      <c r="AB9" s="2">
        <f>IF(AB$2=0,0,INDEX('Placebo - Data'!$B:$BA,MATCH($Q9,'Placebo - Data'!$A:$A,0),MATCH(AB$1,'Placebo - Data'!$B$1:$BA$1,0)))*1000000*AB$5</f>
        <v>0</v>
      </c>
      <c r="AC9" s="2">
        <f>IF(AC$2=0,0,INDEX('Placebo - Data'!$B:$BA,MATCH($Q9,'Placebo - Data'!$A:$A,0),MATCH(AC$1,'Placebo - Data'!$B$1:$BA$1,0)))*1000000*AC$5</f>
        <v>-0.68669857000713819</v>
      </c>
      <c r="AD9" s="2">
        <f>IF(AD$2=0,0,INDEX('Placebo - Data'!$B:$BA,MATCH($Q9,'Placebo - Data'!$A:$A,0),MATCH(AD$1,'Placebo - Data'!$B$1:$BA$1,0)))*1000000*AD$5</f>
        <v>0</v>
      </c>
      <c r="AE9" s="2">
        <f>IF(AE$2=0,0,INDEX('Placebo - Data'!$B:$BA,MATCH($Q9,'Placebo - Data'!$A:$A,0),MATCH(AE$1,'Placebo - Data'!$B$1:$BA$1,0)))*1000000*AE$5</f>
        <v>19.235954823670909</v>
      </c>
      <c r="AF9" s="2">
        <f>IF(AF$2=0,0,INDEX('Placebo - Data'!$B:$BA,MATCH($Q9,'Placebo - Data'!$A:$A,0),MATCH(AF$1,'Placebo - Data'!$B$1:$BA$1,0)))*1000000*AF$5</f>
        <v>-0.52627996183218784</v>
      </c>
      <c r="AG9" s="2">
        <f>IF(AG$2=0,0,INDEX('Placebo - Data'!$B:$BA,MATCH($Q9,'Placebo - Data'!$A:$A,0),MATCH(AG$1,'Placebo - Data'!$B$1:$BA$1,0)))*1000000*AG$5</f>
        <v>0</v>
      </c>
      <c r="AH9" s="2">
        <f>IF(AH$2=0,0,INDEX('Placebo - Data'!$B:$BA,MATCH($Q9,'Placebo - Data'!$A:$A,0),MATCH(AH$1,'Placebo - Data'!$B$1:$BA$1,0)))*1000000*AH$5</f>
        <v>-3.1156000659393612</v>
      </c>
      <c r="AI9" s="2">
        <f>IF(AI$2=0,0,INDEX('Placebo - Data'!$B:$BA,MATCH($Q9,'Placebo - Data'!$A:$A,0),MATCH(AI$1,'Placebo - Data'!$B$1:$BA$1,0)))*1000000*AI$5</f>
        <v>13.767697964794934</v>
      </c>
      <c r="AJ9" s="2">
        <f>IF(AJ$2=0,0,INDEX('Placebo - Data'!$B:$BA,MATCH($Q9,'Placebo - Data'!$A:$A,0),MATCH(AJ$1,'Placebo - Data'!$B$1:$BA$1,0)))*1000000*AJ$5</f>
        <v>-18.873710359912366</v>
      </c>
      <c r="AK9" s="2">
        <f>IF(AK$2=0,0,INDEX('Placebo - Data'!$B:$BA,MATCH($Q9,'Placebo - Data'!$A:$A,0),MATCH(AK$1,'Placebo - Data'!$B$1:$BA$1,0)))*1000000*AK$5</f>
        <v>0</v>
      </c>
      <c r="AL9" s="2">
        <f>IF(AL$2=0,0,INDEX('Placebo - Data'!$B:$BA,MATCH($Q9,'Placebo - Data'!$A:$A,0),MATCH(AL$1,'Placebo - Data'!$B$1:$BA$1,0)))*1000000*AL$5</f>
        <v>13.299287275003735</v>
      </c>
      <c r="AM9" s="2">
        <f>IF(AM$2=0,0,INDEX('Placebo - Data'!$B:$BA,MATCH($Q9,'Placebo - Data'!$A:$A,0),MATCH(AM$1,'Placebo - Data'!$B$1:$BA$1,0)))*1000000*AM$5</f>
        <v>-0.10670919436961412</v>
      </c>
      <c r="AN9" s="2">
        <f>IF(AN$2=0,0,INDEX('Placebo - Data'!$B:$BA,MATCH($Q9,'Placebo - Data'!$A:$A,0),MATCH(AN$1,'Placebo - Data'!$B$1:$BA$1,0)))*1000000*AN$5</f>
        <v>0</v>
      </c>
      <c r="AO9" s="2">
        <f>IF(AO$2=0,0,INDEX('Placebo - Data'!$B:$BA,MATCH($Q9,'Placebo - Data'!$A:$A,0),MATCH(AO$1,'Placebo - Data'!$B$1:$BA$1,0)))*1000000*AO$5</f>
        <v>-16.7167072504526</v>
      </c>
      <c r="AP9" s="2">
        <f>IF(AP$2=0,0,INDEX('Placebo - Data'!$B:$BA,MATCH($Q9,'Placebo - Data'!$A:$A,0),MATCH(AP$1,'Placebo - Data'!$B$1:$BA$1,0)))*1000000*AP$5</f>
        <v>0</v>
      </c>
      <c r="AQ9" s="2">
        <f>IF(AQ$2=0,0,INDEX('Placebo - Data'!$B:$BA,MATCH($Q9,'Placebo - Data'!$A:$A,0),MATCH(AQ$1,'Placebo - Data'!$B$1:$BA$1,0)))*1000000*AQ$5</f>
        <v>17.010130250127986</v>
      </c>
      <c r="AR9" s="2">
        <f>IF(AR$2=0,0,INDEX('Placebo - Data'!$B:$BA,MATCH($Q9,'Placebo - Data'!$A:$A,0),MATCH(AR$1,'Placebo - Data'!$B$1:$BA$1,0)))*1000000*AR$5</f>
        <v>0</v>
      </c>
      <c r="AS9" s="2">
        <f>IF(AS$2=0,0,INDEX('Placebo - Data'!$B:$BA,MATCH($Q9,'Placebo - Data'!$A:$A,0),MATCH(AS$1,'Placebo - Data'!$B$1:$BA$1,0)))*1000000*AS$5</f>
        <v>25.458994059590623</v>
      </c>
      <c r="AT9" s="2">
        <f>IF(AT$2=0,0,INDEX('Placebo - Data'!$B:$BA,MATCH($Q9,'Placebo - Data'!$A:$A,0),MATCH(AT$1,'Placebo - Data'!$B$1:$BA$1,0)))*1000000*AT$5</f>
        <v>0</v>
      </c>
      <c r="AU9" s="2">
        <f>IF(AU$2=0,0,INDEX('Placebo - Data'!$B:$BA,MATCH($Q9,'Placebo - Data'!$A:$A,0),MATCH(AU$1,'Placebo - Data'!$B$1:$BA$1,0)))*1000000*AU$5</f>
        <v>0</v>
      </c>
      <c r="AV9" s="2">
        <f>IF(AV$2=0,0,INDEX('Placebo - Data'!$B:$BA,MATCH($Q9,'Placebo - Data'!$A:$A,0),MATCH(AV$1,'Placebo - Data'!$B$1:$BA$1,0)))*1000000*AV$5</f>
        <v>0</v>
      </c>
      <c r="AW9" s="2">
        <f>IF(AW$2=0,0,INDEX('Placebo - Data'!$B:$BA,MATCH($Q9,'Placebo - Data'!$A:$A,0),MATCH(AW$1,'Placebo - Data'!$B$1:$BA$1,0)))*1000000*AW$5</f>
        <v>0</v>
      </c>
      <c r="AX9" s="2">
        <f>IF(AX$2=0,0,INDEX('Placebo - Data'!$B:$BA,MATCH($Q9,'Placebo - Data'!$A:$A,0),MATCH(AX$1,'Placebo - Data'!$B$1:$BA$1,0)))*1000000*AX$5</f>
        <v>0</v>
      </c>
      <c r="AY9" s="2">
        <f>IF(AY$2=0,0,INDEX('Placebo - Data'!$B:$BA,MATCH($Q9,'Placebo - Data'!$A:$A,0),MATCH(AY$1,'Placebo - Data'!$B$1:$BA$1,0)))*1000000*AY$5</f>
        <v>0</v>
      </c>
      <c r="AZ9" s="2">
        <f>IF(AZ$2=0,0,INDEX('Placebo - Data'!$B:$BA,MATCH($Q9,'Placebo - Data'!$A:$A,0),MATCH(AZ$1,'Placebo - Data'!$B$1:$BA$1,0)))*1000000*AZ$5</f>
        <v>18.646747776074335</v>
      </c>
      <c r="BA9" s="2">
        <f>IF(BA$2=0,0,INDEX('Placebo - Data'!$B:$BA,MATCH($Q9,'Placebo - Data'!$A:$A,0),MATCH(BA$1,'Placebo - Data'!$B$1:$BA$1,0)))*1000000*BA$5</f>
        <v>0</v>
      </c>
      <c r="BB9" s="2">
        <f>IF(BB$2=0,0,INDEX('Placebo - Data'!$B:$BA,MATCH($Q9,'Placebo - Data'!$A:$A,0),MATCH(BB$1,'Placebo - Data'!$B$1:$BA$1,0)))*1000000*BB$5</f>
        <v>0</v>
      </c>
      <c r="BC9" s="2">
        <f>IF(BC$2=0,0,INDEX('Placebo - Data'!$B:$BA,MATCH($Q9,'Placebo - Data'!$A:$A,0),MATCH(BC$1,'Placebo - Data'!$B$1:$BA$1,0)))*1000000*BC$5</f>
        <v>0</v>
      </c>
      <c r="BD9" s="2">
        <f>IF(BD$2=0,0,INDEX('Placebo - Data'!$B:$BA,MATCH($Q9,'Placebo - Data'!$A:$A,0),MATCH(BD$1,'Placebo - Data'!$B$1:$BA$1,0)))*1000000*BD$5</f>
        <v>0</v>
      </c>
      <c r="BE9" s="2">
        <f>IF(BE$2=0,0,INDEX('Placebo - Data'!$B:$BA,MATCH($Q9,'Placebo - Data'!$A:$A,0),MATCH(BE$1,'Placebo - Data'!$B$1:$BA$1,0)))*1000000*BE$5</f>
        <v>0</v>
      </c>
      <c r="BF9" s="2">
        <f>IF(BF$2=0,0,INDEX('Placebo - Data'!$B:$BA,MATCH($Q9,'Placebo - Data'!$A:$A,0),MATCH(BF$1,'Placebo - Data'!$B$1:$BA$1,0)))*1000000*BF$5</f>
        <v>1.4133038739316817E-2</v>
      </c>
      <c r="BG9" s="2">
        <f>IF(BG$2=0,0,INDEX('Placebo - Data'!$B:$BA,MATCH($Q9,'Placebo - Data'!$A:$A,0),MATCH(BG$1,'Placebo - Data'!$B$1:$BA$1,0)))*1000000*BG$5</f>
        <v>-3.3817093481047777</v>
      </c>
      <c r="BH9" s="2">
        <f>IF(BH$2=0,0,INDEX('Placebo - Data'!$B:$BA,MATCH($Q9,'Placebo - Data'!$A:$A,0),MATCH(BH$1,'Placebo - Data'!$B$1:$BA$1,0)))*1000000*BH$5</f>
        <v>-10.128518624696881</v>
      </c>
      <c r="BI9" s="2">
        <f>IF(BI$2=0,0,INDEX('Placebo - Data'!$B:$BA,MATCH($Q9,'Placebo - Data'!$A:$A,0),MATCH(BI$1,'Placebo - Data'!$B$1:$BA$1,0)))*1000000*BI$5</f>
        <v>-16.861631593201309</v>
      </c>
      <c r="BJ9" s="2">
        <f>IF(BJ$2=0,0,INDEX('Placebo - Data'!$B:$BA,MATCH($Q9,'Placebo - Data'!$A:$A,0),MATCH(BJ$1,'Placebo - Data'!$B$1:$BA$1,0)))*1000000*BJ$5</f>
        <v>0</v>
      </c>
      <c r="BK9" s="2">
        <f>IF(BK$2=0,0,INDEX('Placebo - Data'!$B:$BA,MATCH($Q9,'Placebo - Data'!$A:$A,0),MATCH(BK$1,'Placebo - Data'!$B$1:$BA$1,0)))*1000000*BK$5</f>
        <v>0</v>
      </c>
      <c r="BL9" s="2">
        <f>IF(BL$2=0,0,INDEX('Placebo - Data'!$B:$BA,MATCH($Q9,'Placebo - Data'!$A:$A,0),MATCH(BL$1,'Placebo - Data'!$B$1:$BA$1,0)))*1000000*BL$5</f>
        <v>0</v>
      </c>
      <c r="BM9" s="2">
        <f>IF(BM$2=0,0,INDEX('Placebo - Data'!$B:$BA,MATCH($Q9,'Placebo - Data'!$A:$A,0),MATCH(BM$1,'Placebo - Data'!$B$1:$BA$1,0)))*1000000*BM$5</f>
        <v>0</v>
      </c>
      <c r="BN9" s="2">
        <f>IF(BN$2=0,0,INDEX('Placebo - Data'!$B:$BA,MATCH($Q9,'Placebo - Data'!$A:$A,0),MATCH(BN$1,'Placebo - Data'!$B$1:$BA$1,0)))*1000000*BN$5</f>
        <v>0</v>
      </c>
      <c r="BO9" s="2">
        <f>IF(BO$2=0,0,INDEX('Placebo - Data'!$B:$BA,MATCH($Q9,'Placebo - Data'!$A:$A,0),MATCH(BO$1,'Placebo - Data'!$B$1:$BA$1,0)))*1000000*BO$5</f>
        <v>-16.12398773431778</v>
      </c>
      <c r="BP9" s="2">
        <f>IF(BP$2=0,0,INDEX('Placebo - Data'!$B:$BA,MATCH($Q9,'Placebo - Data'!$A:$A,0),MATCH(BP$1,'Placebo - Data'!$B$1:$BA$1,0)))*1000000*BP$5</f>
        <v>0</v>
      </c>
      <c r="BQ9" s="2"/>
      <c r="BR9" s="2"/>
    </row>
    <row r="10" spans="1:71" x14ac:dyDescent="0.25">
      <c r="A10" t="s">
        <v>123</v>
      </c>
      <c r="B10" s="2">
        <f t="shared" si="0"/>
        <v>0</v>
      </c>
      <c r="Q10">
        <f>'Placebo - Data'!A5</f>
        <v>1985</v>
      </c>
      <c r="R10" s="2">
        <f>IF(R$2=0,0,INDEX('Placebo - Data'!$B:$BA,MATCH($Q10,'Placebo - Data'!$A:$A,0),MATCH(R$1,'Placebo - Data'!$B$1:$BA$1,0)))*1000000*R$5</f>
        <v>3.7694924230891047</v>
      </c>
      <c r="S10" s="2">
        <f>IF(S$2=0,0,INDEX('Placebo - Data'!$B:$BA,MATCH($Q10,'Placebo - Data'!$A:$A,0),MATCH(S$1,'Placebo - Data'!$B$1:$BA$1,0)))*1000000*S$5</f>
        <v>0</v>
      </c>
      <c r="T10" s="2">
        <f>IF(T$2=0,0,INDEX('Placebo - Data'!$B:$BA,MATCH($Q10,'Placebo - Data'!$A:$A,0),MATCH(T$1,'Placebo - Data'!$B$1:$BA$1,0)))*1000000*T$5</f>
        <v>0</v>
      </c>
      <c r="U10" s="2">
        <f>IF(U$2=0,0,INDEX('Placebo - Data'!$B:$BA,MATCH($Q10,'Placebo - Data'!$A:$A,0),MATCH(U$1,'Placebo - Data'!$B$1:$BA$1,0)))*1000000*U$5</f>
        <v>-13.741175280301832</v>
      </c>
      <c r="V10" s="2">
        <f>IF(V$2=0,0,INDEX('Placebo - Data'!$B:$BA,MATCH($Q10,'Placebo - Data'!$A:$A,0),MATCH(V$1,'Placebo - Data'!$B$1:$BA$1,0)))*1000000*V$5</f>
        <v>-4.4799189709010534</v>
      </c>
      <c r="W10" s="2">
        <f>IF(W$2=0,0,INDEX('Placebo - Data'!$B:$BA,MATCH($Q10,'Placebo - Data'!$A:$A,0),MATCH(W$1,'Placebo - Data'!$B$1:$BA$1,0)))*1000000*W$5</f>
        <v>0</v>
      </c>
      <c r="X10" s="2">
        <f>IF(X$2=0,0,INDEX('Placebo - Data'!$B:$BA,MATCH($Q10,'Placebo - Data'!$A:$A,0),MATCH(X$1,'Placebo - Data'!$B$1:$BA$1,0)))*1000000*X$5</f>
        <v>1.5446207726199646</v>
      </c>
      <c r="Y10" s="2">
        <f>IF(Y$2=0,0,INDEX('Placebo - Data'!$B:$BA,MATCH($Q10,'Placebo - Data'!$A:$A,0),MATCH(Y$1,'Placebo - Data'!$B$1:$BA$1,0)))*1000000*Y$5</f>
        <v>0</v>
      </c>
      <c r="Z10" s="2">
        <f>IF(Z$2=0,0,INDEX('Placebo - Data'!$B:$BA,MATCH($Q10,'Placebo - Data'!$A:$A,0),MATCH(Z$1,'Placebo - Data'!$B$1:$BA$1,0)))*1000000*Z$5</f>
        <v>0</v>
      </c>
      <c r="AA10" s="2">
        <f>IF(AA$2=0,0,INDEX('Placebo - Data'!$B:$BA,MATCH($Q10,'Placebo - Data'!$A:$A,0),MATCH(AA$1,'Placebo - Data'!$B$1:$BA$1,0)))*1000000*AA$5</f>
        <v>0</v>
      </c>
      <c r="AB10" s="2">
        <f>IF(AB$2=0,0,INDEX('Placebo - Data'!$B:$BA,MATCH($Q10,'Placebo - Data'!$A:$A,0),MATCH(AB$1,'Placebo - Data'!$B$1:$BA$1,0)))*1000000*AB$5</f>
        <v>0</v>
      </c>
      <c r="AC10" s="2">
        <f>IF(AC$2=0,0,INDEX('Placebo - Data'!$B:$BA,MATCH($Q10,'Placebo - Data'!$A:$A,0),MATCH(AC$1,'Placebo - Data'!$B$1:$BA$1,0)))*1000000*AC$5</f>
        <v>-0.53508654218603624</v>
      </c>
      <c r="AD10" s="2">
        <f>IF(AD$2=0,0,INDEX('Placebo - Data'!$B:$BA,MATCH($Q10,'Placebo - Data'!$A:$A,0),MATCH(AD$1,'Placebo - Data'!$B$1:$BA$1,0)))*1000000*AD$5</f>
        <v>0</v>
      </c>
      <c r="AE10" s="2">
        <f>IF(AE$2=0,0,INDEX('Placebo - Data'!$B:$BA,MATCH($Q10,'Placebo - Data'!$A:$A,0),MATCH(AE$1,'Placebo - Data'!$B$1:$BA$1,0)))*1000000*AE$5</f>
        <v>0.23028785278711439</v>
      </c>
      <c r="AF10" s="2">
        <f>IF(AF$2=0,0,INDEX('Placebo - Data'!$B:$BA,MATCH($Q10,'Placebo - Data'!$A:$A,0),MATCH(AF$1,'Placebo - Data'!$B$1:$BA$1,0)))*1000000*AF$5</f>
        <v>7.6593405538005754</v>
      </c>
      <c r="AG10" s="2">
        <f>IF(AG$2=0,0,INDEX('Placebo - Data'!$B:$BA,MATCH($Q10,'Placebo - Data'!$A:$A,0),MATCH(AG$1,'Placebo - Data'!$B$1:$BA$1,0)))*1000000*AG$5</f>
        <v>0</v>
      </c>
      <c r="AH10" s="2">
        <f>IF(AH$2=0,0,INDEX('Placebo - Data'!$B:$BA,MATCH($Q10,'Placebo - Data'!$A:$A,0),MATCH(AH$1,'Placebo - Data'!$B$1:$BA$1,0)))*1000000*AH$5</f>
        <v>-2.3010122731648153</v>
      </c>
      <c r="AI10" s="2">
        <f>IF(AI$2=0,0,INDEX('Placebo - Data'!$B:$BA,MATCH($Q10,'Placebo - Data'!$A:$A,0),MATCH(AI$1,'Placebo - Data'!$B$1:$BA$1,0)))*1000000*AI$5</f>
        <v>5.610761945717968</v>
      </c>
      <c r="AJ10" s="2">
        <f>IF(AJ$2=0,0,INDEX('Placebo - Data'!$B:$BA,MATCH($Q10,'Placebo - Data'!$A:$A,0),MATCH(AJ$1,'Placebo - Data'!$B$1:$BA$1,0)))*1000000*AJ$5</f>
        <v>13.759527064394206</v>
      </c>
      <c r="AK10" s="2">
        <f>IF(AK$2=0,0,INDEX('Placebo - Data'!$B:$BA,MATCH($Q10,'Placebo - Data'!$A:$A,0),MATCH(AK$1,'Placebo - Data'!$B$1:$BA$1,0)))*1000000*AK$5</f>
        <v>0</v>
      </c>
      <c r="AL10" s="2">
        <f>IF(AL$2=0,0,INDEX('Placebo - Data'!$B:$BA,MATCH($Q10,'Placebo - Data'!$A:$A,0),MATCH(AL$1,'Placebo - Data'!$B$1:$BA$1,0)))*1000000*AL$5</f>
        <v>-3.6114322483626893</v>
      </c>
      <c r="AM10" s="2">
        <f>IF(AM$2=0,0,INDEX('Placebo - Data'!$B:$BA,MATCH($Q10,'Placebo - Data'!$A:$A,0),MATCH(AM$1,'Placebo - Data'!$B$1:$BA$1,0)))*1000000*AM$5</f>
        <v>12.055068509653211</v>
      </c>
      <c r="AN10" s="2">
        <f>IF(AN$2=0,0,INDEX('Placebo - Data'!$B:$BA,MATCH($Q10,'Placebo - Data'!$A:$A,0),MATCH(AN$1,'Placebo - Data'!$B$1:$BA$1,0)))*1000000*AN$5</f>
        <v>0</v>
      </c>
      <c r="AO10" s="2">
        <f>IF(AO$2=0,0,INDEX('Placebo - Data'!$B:$BA,MATCH($Q10,'Placebo - Data'!$A:$A,0),MATCH(AO$1,'Placebo - Data'!$B$1:$BA$1,0)))*1000000*AO$5</f>
        <v>3.0326693831739249</v>
      </c>
      <c r="AP10" s="2">
        <f>IF(AP$2=0,0,INDEX('Placebo - Data'!$B:$BA,MATCH($Q10,'Placebo - Data'!$A:$A,0),MATCH(AP$1,'Placebo - Data'!$B$1:$BA$1,0)))*1000000*AP$5</f>
        <v>0</v>
      </c>
      <c r="AQ10" s="2">
        <f>IF(AQ$2=0,0,INDEX('Placebo - Data'!$B:$BA,MATCH($Q10,'Placebo - Data'!$A:$A,0),MATCH(AQ$1,'Placebo - Data'!$B$1:$BA$1,0)))*1000000*AQ$5</f>
        <v>6.7463170125847682</v>
      </c>
      <c r="AR10" s="2">
        <f>IF(AR$2=0,0,INDEX('Placebo - Data'!$B:$BA,MATCH($Q10,'Placebo - Data'!$A:$A,0),MATCH(AR$1,'Placebo - Data'!$B$1:$BA$1,0)))*1000000*AR$5</f>
        <v>0</v>
      </c>
      <c r="AS10" s="2">
        <f>IF(AS$2=0,0,INDEX('Placebo - Data'!$B:$BA,MATCH($Q10,'Placebo - Data'!$A:$A,0),MATCH(AS$1,'Placebo - Data'!$B$1:$BA$1,0)))*1000000*AS$5</f>
        <v>10.947052032861393</v>
      </c>
      <c r="AT10" s="2">
        <f>IF(AT$2=0,0,INDEX('Placebo - Data'!$B:$BA,MATCH($Q10,'Placebo - Data'!$A:$A,0),MATCH(AT$1,'Placebo - Data'!$B$1:$BA$1,0)))*1000000*AT$5</f>
        <v>0</v>
      </c>
      <c r="AU10" s="2">
        <f>IF(AU$2=0,0,INDEX('Placebo - Data'!$B:$BA,MATCH($Q10,'Placebo - Data'!$A:$A,0),MATCH(AU$1,'Placebo - Data'!$B$1:$BA$1,0)))*1000000*AU$5</f>
        <v>0</v>
      </c>
      <c r="AV10" s="2">
        <f>IF(AV$2=0,0,INDEX('Placebo - Data'!$B:$BA,MATCH($Q10,'Placebo - Data'!$A:$A,0),MATCH(AV$1,'Placebo - Data'!$B$1:$BA$1,0)))*1000000*AV$5</f>
        <v>0</v>
      </c>
      <c r="AW10" s="2">
        <f>IF(AW$2=0,0,INDEX('Placebo - Data'!$B:$BA,MATCH($Q10,'Placebo - Data'!$A:$A,0),MATCH(AW$1,'Placebo - Data'!$B$1:$BA$1,0)))*1000000*AW$5</f>
        <v>0</v>
      </c>
      <c r="AX10" s="2">
        <f>IF(AX$2=0,0,INDEX('Placebo - Data'!$B:$BA,MATCH($Q10,'Placebo - Data'!$A:$A,0),MATCH(AX$1,'Placebo - Data'!$B$1:$BA$1,0)))*1000000*AX$5</f>
        <v>0</v>
      </c>
      <c r="AY10" s="2">
        <f>IF(AY$2=0,0,INDEX('Placebo - Data'!$B:$BA,MATCH($Q10,'Placebo - Data'!$A:$A,0),MATCH(AY$1,'Placebo - Data'!$B$1:$BA$1,0)))*1000000*AY$5</f>
        <v>0</v>
      </c>
      <c r="AZ10" s="2">
        <f>IF(AZ$2=0,0,INDEX('Placebo - Data'!$B:$BA,MATCH($Q10,'Placebo - Data'!$A:$A,0),MATCH(AZ$1,'Placebo - Data'!$B$1:$BA$1,0)))*1000000*AZ$5</f>
        <v>20.702225810964592</v>
      </c>
      <c r="BA10" s="2">
        <f>IF(BA$2=0,0,INDEX('Placebo - Data'!$B:$BA,MATCH($Q10,'Placebo - Data'!$A:$A,0),MATCH(BA$1,'Placebo - Data'!$B$1:$BA$1,0)))*1000000*BA$5</f>
        <v>0</v>
      </c>
      <c r="BB10" s="2">
        <f>IF(BB$2=0,0,INDEX('Placebo - Data'!$B:$BA,MATCH($Q10,'Placebo - Data'!$A:$A,0),MATCH(BB$1,'Placebo - Data'!$B$1:$BA$1,0)))*1000000*BB$5</f>
        <v>0</v>
      </c>
      <c r="BC10" s="2">
        <f>IF(BC$2=0,0,INDEX('Placebo - Data'!$B:$BA,MATCH($Q10,'Placebo - Data'!$A:$A,0),MATCH(BC$1,'Placebo - Data'!$B$1:$BA$1,0)))*1000000*BC$5</f>
        <v>0</v>
      </c>
      <c r="BD10" s="2">
        <f>IF(BD$2=0,0,INDEX('Placebo - Data'!$B:$BA,MATCH($Q10,'Placebo - Data'!$A:$A,0),MATCH(BD$1,'Placebo - Data'!$B$1:$BA$1,0)))*1000000*BD$5</f>
        <v>0</v>
      </c>
      <c r="BE10" s="2">
        <f>IF(BE$2=0,0,INDEX('Placebo - Data'!$B:$BA,MATCH($Q10,'Placebo - Data'!$A:$A,0),MATCH(BE$1,'Placebo - Data'!$B$1:$BA$1,0)))*1000000*BE$5</f>
        <v>0</v>
      </c>
      <c r="BF10" s="2">
        <f>IF(BF$2=0,0,INDEX('Placebo - Data'!$B:$BA,MATCH($Q10,'Placebo - Data'!$A:$A,0),MATCH(BF$1,'Placebo - Data'!$B$1:$BA$1,0)))*1000000*BF$5</f>
        <v>-33.499120036140084</v>
      </c>
      <c r="BG10" s="2">
        <f>IF(BG$2=0,0,INDEX('Placebo - Data'!$B:$BA,MATCH($Q10,'Placebo - Data'!$A:$A,0),MATCH(BG$1,'Placebo - Data'!$B$1:$BA$1,0)))*1000000*BG$5</f>
        <v>-3.7789261568832444</v>
      </c>
      <c r="BH10" s="2">
        <f>IF(BH$2=0,0,INDEX('Placebo - Data'!$B:$BA,MATCH($Q10,'Placebo - Data'!$A:$A,0),MATCH(BH$1,'Placebo - Data'!$B$1:$BA$1,0)))*1000000*BH$5</f>
        <v>3.3208061722689308</v>
      </c>
      <c r="BI10" s="2">
        <f>IF(BI$2=0,0,INDEX('Placebo - Data'!$B:$BA,MATCH($Q10,'Placebo - Data'!$A:$A,0),MATCH(BI$1,'Placebo - Data'!$B$1:$BA$1,0)))*1000000*BI$5</f>
        <v>-3.2371635825256817</v>
      </c>
      <c r="BJ10" s="2">
        <f>IF(BJ$2=0,0,INDEX('Placebo - Data'!$B:$BA,MATCH($Q10,'Placebo - Data'!$A:$A,0),MATCH(BJ$1,'Placebo - Data'!$B$1:$BA$1,0)))*1000000*BJ$5</f>
        <v>0</v>
      </c>
      <c r="BK10" s="2">
        <f>IF(BK$2=0,0,INDEX('Placebo - Data'!$B:$BA,MATCH($Q10,'Placebo - Data'!$A:$A,0),MATCH(BK$1,'Placebo - Data'!$B$1:$BA$1,0)))*1000000*BK$5</f>
        <v>0</v>
      </c>
      <c r="BL10" s="2">
        <f>IF(BL$2=0,0,INDEX('Placebo - Data'!$B:$BA,MATCH($Q10,'Placebo - Data'!$A:$A,0),MATCH(BL$1,'Placebo - Data'!$B$1:$BA$1,0)))*1000000*BL$5</f>
        <v>0</v>
      </c>
      <c r="BM10" s="2">
        <f>IF(BM$2=0,0,INDEX('Placebo - Data'!$B:$BA,MATCH($Q10,'Placebo - Data'!$A:$A,0),MATCH(BM$1,'Placebo - Data'!$B$1:$BA$1,0)))*1000000*BM$5</f>
        <v>0</v>
      </c>
      <c r="BN10" s="2">
        <f>IF(BN$2=0,0,INDEX('Placebo - Data'!$B:$BA,MATCH($Q10,'Placebo - Data'!$A:$A,0),MATCH(BN$1,'Placebo - Data'!$B$1:$BA$1,0)))*1000000*BN$5</f>
        <v>0</v>
      </c>
      <c r="BO10" s="2">
        <f>IF(BO$2=0,0,INDEX('Placebo - Data'!$B:$BA,MATCH($Q10,'Placebo - Data'!$A:$A,0),MATCH(BO$1,'Placebo - Data'!$B$1:$BA$1,0)))*1000000*BO$5</f>
        <v>-1.8700279724725988</v>
      </c>
      <c r="BP10" s="2">
        <f>IF(BP$2=0,0,INDEX('Placebo - Data'!$B:$BA,MATCH($Q10,'Placebo - Data'!$A:$A,0),MATCH(BP$1,'Placebo - Data'!$B$1:$BA$1,0)))*1000000*BP$5</f>
        <v>0</v>
      </c>
      <c r="BQ10" s="2"/>
      <c r="BR10" s="2"/>
    </row>
    <row r="11" spans="1:71" x14ac:dyDescent="0.25">
      <c r="A11" t="s">
        <v>31</v>
      </c>
      <c r="B11" s="2">
        <f t="shared" si="0"/>
        <v>2.9680043780223491</v>
      </c>
      <c r="Q11">
        <f>'Placebo - Data'!A6</f>
        <v>1986</v>
      </c>
      <c r="R11" s="2">
        <f>IF(R$2=0,0,INDEX('Placebo - Data'!$B:$BA,MATCH($Q11,'Placebo - Data'!$A:$A,0),MATCH(R$1,'Placebo - Data'!$B$1:$BA$1,0)))*1000000*R$5</f>
        <v>5.1550987336668186</v>
      </c>
      <c r="S11" s="2">
        <f>IF(S$2=0,0,INDEX('Placebo - Data'!$B:$BA,MATCH($Q11,'Placebo - Data'!$A:$A,0),MATCH(S$1,'Placebo - Data'!$B$1:$BA$1,0)))*1000000*S$5</f>
        <v>0</v>
      </c>
      <c r="T11" s="2">
        <f>IF(T$2=0,0,INDEX('Placebo - Data'!$B:$BA,MATCH($Q11,'Placebo - Data'!$A:$A,0),MATCH(T$1,'Placebo - Data'!$B$1:$BA$1,0)))*1000000*T$5</f>
        <v>0</v>
      </c>
      <c r="U11" s="2">
        <f>IF(U$2=0,0,INDEX('Placebo - Data'!$B:$BA,MATCH($Q11,'Placebo - Data'!$A:$A,0),MATCH(U$1,'Placebo - Data'!$B$1:$BA$1,0)))*1000000*U$5</f>
        <v>-36.858236853731796</v>
      </c>
      <c r="V11" s="2">
        <f>IF(V$2=0,0,INDEX('Placebo - Data'!$B:$BA,MATCH($Q11,'Placebo - Data'!$A:$A,0),MATCH(V$1,'Placebo - Data'!$B$1:$BA$1,0)))*1000000*V$5</f>
        <v>-15.779905879753642</v>
      </c>
      <c r="W11" s="2">
        <f>IF(W$2=0,0,INDEX('Placebo - Data'!$B:$BA,MATCH($Q11,'Placebo - Data'!$A:$A,0),MATCH(W$1,'Placebo - Data'!$B$1:$BA$1,0)))*1000000*W$5</f>
        <v>0</v>
      </c>
      <c r="X11" s="2">
        <f>IF(X$2=0,0,INDEX('Placebo - Data'!$B:$BA,MATCH($Q11,'Placebo - Data'!$A:$A,0),MATCH(X$1,'Placebo - Data'!$B$1:$BA$1,0)))*1000000*X$5</f>
        <v>1.7402893490725546</v>
      </c>
      <c r="Y11" s="2">
        <f>IF(Y$2=0,0,INDEX('Placebo - Data'!$B:$BA,MATCH($Q11,'Placebo - Data'!$A:$A,0),MATCH(Y$1,'Placebo - Data'!$B$1:$BA$1,0)))*1000000*Y$5</f>
        <v>0</v>
      </c>
      <c r="Z11" s="2">
        <f>IF(Z$2=0,0,INDEX('Placebo - Data'!$B:$BA,MATCH($Q11,'Placebo - Data'!$A:$A,0),MATCH(Z$1,'Placebo - Data'!$B$1:$BA$1,0)))*1000000*Z$5</f>
        <v>0</v>
      </c>
      <c r="AA11" s="2">
        <f>IF(AA$2=0,0,INDEX('Placebo - Data'!$B:$BA,MATCH($Q11,'Placebo - Data'!$A:$A,0),MATCH(AA$1,'Placebo - Data'!$B$1:$BA$1,0)))*1000000*AA$5</f>
        <v>0</v>
      </c>
      <c r="AB11" s="2">
        <f>IF(AB$2=0,0,INDEX('Placebo - Data'!$B:$BA,MATCH($Q11,'Placebo - Data'!$A:$A,0),MATCH(AB$1,'Placebo - Data'!$B$1:$BA$1,0)))*1000000*AB$5</f>
        <v>0</v>
      </c>
      <c r="AC11" s="2">
        <f>IF(AC$2=0,0,INDEX('Placebo - Data'!$B:$BA,MATCH($Q11,'Placebo - Data'!$A:$A,0),MATCH(AC$1,'Placebo - Data'!$B$1:$BA$1,0)))*1000000*AC$5</f>
        <v>-15.246907423716038</v>
      </c>
      <c r="AD11" s="2">
        <f>IF(AD$2=0,0,INDEX('Placebo - Data'!$B:$BA,MATCH($Q11,'Placebo - Data'!$A:$A,0),MATCH(AD$1,'Placebo - Data'!$B$1:$BA$1,0)))*1000000*AD$5</f>
        <v>0</v>
      </c>
      <c r="AE11" s="2">
        <f>IF(AE$2=0,0,INDEX('Placebo - Data'!$B:$BA,MATCH($Q11,'Placebo - Data'!$A:$A,0),MATCH(AE$1,'Placebo - Data'!$B$1:$BA$1,0)))*1000000*AE$5</f>
        <v>5.9799262999149505</v>
      </c>
      <c r="AF11" s="2">
        <f>IF(AF$2=0,0,INDEX('Placebo - Data'!$B:$BA,MATCH($Q11,'Placebo - Data'!$A:$A,0),MATCH(AF$1,'Placebo - Data'!$B$1:$BA$1,0)))*1000000*AF$5</f>
        <v>6.3454585870204028</v>
      </c>
      <c r="AG11" s="2">
        <f>IF(AG$2=0,0,INDEX('Placebo - Data'!$B:$BA,MATCH($Q11,'Placebo - Data'!$A:$A,0),MATCH(AG$1,'Placebo - Data'!$B$1:$BA$1,0)))*1000000*AG$5</f>
        <v>0</v>
      </c>
      <c r="AH11" s="2">
        <f>IF(AH$2=0,0,INDEX('Placebo - Data'!$B:$BA,MATCH($Q11,'Placebo - Data'!$A:$A,0),MATCH(AH$1,'Placebo - Data'!$B$1:$BA$1,0)))*1000000*AH$5</f>
        <v>1.5432125337611069</v>
      </c>
      <c r="AI11" s="2">
        <f>IF(AI$2=0,0,INDEX('Placebo - Data'!$B:$BA,MATCH($Q11,'Placebo - Data'!$A:$A,0),MATCH(AI$1,'Placebo - Data'!$B$1:$BA$1,0)))*1000000*AI$5</f>
        <v>7.2956481744768098</v>
      </c>
      <c r="AJ11" s="2">
        <f>IF(AJ$2=0,0,INDEX('Placebo - Data'!$B:$BA,MATCH($Q11,'Placebo - Data'!$A:$A,0),MATCH(AJ$1,'Placebo - Data'!$B$1:$BA$1,0)))*1000000*AJ$5</f>
        <v>30.050194254727103</v>
      </c>
      <c r="AK11" s="2">
        <f>IF(AK$2=0,0,INDEX('Placebo - Data'!$B:$BA,MATCH($Q11,'Placebo - Data'!$A:$A,0),MATCH(AK$1,'Placebo - Data'!$B$1:$BA$1,0)))*1000000*AK$5</f>
        <v>0</v>
      </c>
      <c r="AL11" s="2">
        <f>IF(AL$2=0,0,INDEX('Placebo - Data'!$B:$BA,MATCH($Q11,'Placebo - Data'!$A:$A,0),MATCH(AL$1,'Placebo - Data'!$B$1:$BA$1,0)))*1000000*AL$5</f>
        <v>-15.298093785531819</v>
      </c>
      <c r="AM11" s="2">
        <f>IF(AM$2=0,0,INDEX('Placebo - Data'!$B:$BA,MATCH($Q11,'Placebo - Data'!$A:$A,0),MATCH(AM$1,'Placebo - Data'!$B$1:$BA$1,0)))*1000000*AM$5</f>
        <v>26.616740797180682</v>
      </c>
      <c r="AN11" s="2">
        <f>IF(AN$2=0,0,INDEX('Placebo - Data'!$B:$BA,MATCH($Q11,'Placebo - Data'!$A:$A,0),MATCH(AN$1,'Placebo - Data'!$B$1:$BA$1,0)))*1000000*AN$5</f>
        <v>0</v>
      </c>
      <c r="AO11" s="2">
        <f>IF(AO$2=0,0,INDEX('Placebo - Data'!$B:$BA,MATCH($Q11,'Placebo - Data'!$A:$A,0),MATCH(AO$1,'Placebo - Data'!$B$1:$BA$1,0)))*1000000*AO$5</f>
        <v>8.5919909906806424</v>
      </c>
      <c r="AP11" s="2">
        <f>IF(AP$2=0,0,INDEX('Placebo - Data'!$B:$BA,MATCH($Q11,'Placebo - Data'!$A:$A,0),MATCH(AP$1,'Placebo - Data'!$B$1:$BA$1,0)))*1000000*AP$5</f>
        <v>0</v>
      </c>
      <c r="AQ11" s="2">
        <f>IF(AQ$2=0,0,INDEX('Placebo - Data'!$B:$BA,MATCH($Q11,'Placebo - Data'!$A:$A,0),MATCH(AQ$1,'Placebo - Data'!$B$1:$BA$1,0)))*1000000*AQ$5</f>
        <v>-4.6452942115138285</v>
      </c>
      <c r="AR11" s="2">
        <f>IF(AR$2=0,0,INDEX('Placebo - Data'!$B:$BA,MATCH($Q11,'Placebo - Data'!$A:$A,0),MATCH(AR$1,'Placebo - Data'!$B$1:$BA$1,0)))*1000000*AR$5</f>
        <v>0</v>
      </c>
      <c r="AS11" s="2">
        <f>IF(AS$2=0,0,INDEX('Placebo - Data'!$B:$BA,MATCH($Q11,'Placebo - Data'!$A:$A,0),MATCH(AS$1,'Placebo - Data'!$B$1:$BA$1,0)))*1000000*AS$5</f>
        <v>-6.0176166698511224</v>
      </c>
      <c r="AT11" s="2">
        <f>IF(AT$2=0,0,INDEX('Placebo - Data'!$B:$BA,MATCH($Q11,'Placebo - Data'!$A:$A,0),MATCH(AT$1,'Placebo - Data'!$B$1:$BA$1,0)))*1000000*AT$5</f>
        <v>0</v>
      </c>
      <c r="AU11" s="2">
        <f>IF(AU$2=0,0,INDEX('Placebo - Data'!$B:$BA,MATCH($Q11,'Placebo - Data'!$A:$A,0),MATCH(AU$1,'Placebo - Data'!$B$1:$BA$1,0)))*1000000*AU$5</f>
        <v>0</v>
      </c>
      <c r="AV11" s="2">
        <f>IF(AV$2=0,0,INDEX('Placebo - Data'!$B:$BA,MATCH($Q11,'Placebo - Data'!$A:$A,0),MATCH(AV$1,'Placebo - Data'!$B$1:$BA$1,0)))*1000000*AV$5</f>
        <v>0</v>
      </c>
      <c r="AW11" s="2">
        <f>IF(AW$2=0,0,INDEX('Placebo - Data'!$B:$BA,MATCH($Q11,'Placebo - Data'!$A:$A,0),MATCH(AW$1,'Placebo - Data'!$B$1:$BA$1,0)))*1000000*AW$5</f>
        <v>0</v>
      </c>
      <c r="AX11" s="2">
        <f>IF(AX$2=0,0,INDEX('Placebo - Data'!$B:$BA,MATCH($Q11,'Placebo - Data'!$A:$A,0),MATCH(AX$1,'Placebo - Data'!$B$1:$BA$1,0)))*1000000*AX$5</f>
        <v>0</v>
      </c>
      <c r="AY11" s="2">
        <f>IF(AY$2=0,0,INDEX('Placebo - Data'!$B:$BA,MATCH($Q11,'Placebo - Data'!$A:$A,0),MATCH(AY$1,'Placebo - Data'!$B$1:$BA$1,0)))*1000000*AY$5</f>
        <v>0</v>
      </c>
      <c r="AZ11" s="2">
        <f>IF(AZ$2=0,0,INDEX('Placebo - Data'!$B:$BA,MATCH($Q11,'Placebo - Data'!$A:$A,0),MATCH(AZ$1,'Placebo - Data'!$B$1:$BA$1,0)))*1000000*AZ$5</f>
        <v>26.189483833150007</v>
      </c>
      <c r="BA11" s="2">
        <f>IF(BA$2=0,0,INDEX('Placebo - Data'!$B:$BA,MATCH($Q11,'Placebo - Data'!$A:$A,0),MATCH(BA$1,'Placebo - Data'!$B$1:$BA$1,0)))*1000000*BA$5</f>
        <v>0</v>
      </c>
      <c r="BB11" s="2">
        <f>IF(BB$2=0,0,INDEX('Placebo - Data'!$B:$BA,MATCH($Q11,'Placebo - Data'!$A:$A,0),MATCH(BB$1,'Placebo - Data'!$B$1:$BA$1,0)))*1000000*BB$5</f>
        <v>0</v>
      </c>
      <c r="BC11" s="2">
        <f>IF(BC$2=0,0,INDEX('Placebo - Data'!$B:$BA,MATCH($Q11,'Placebo - Data'!$A:$A,0),MATCH(BC$1,'Placebo - Data'!$B$1:$BA$1,0)))*1000000*BC$5</f>
        <v>0</v>
      </c>
      <c r="BD11" s="2">
        <f>IF(BD$2=0,0,INDEX('Placebo - Data'!$B:$BA,MATCH($Q11,'Placebo - Data'!$A:$A,0),MATCH(BD$1,'Placebo - Data'!$B$1:$BA$1,0)))*1000000*BD$5</f>
        <v>0</v>
      </c>
      <c r="BE11" s="2">
        <f>IF(BE$2=0,0,INDEX('Placebo - Data'!$B:$BA,MATCH($Q11,'Placebo - Data'!$A:$A,0),MATCH(BE$1,'Placebo - Data'!$B$1:$BA$1,0)))*1000000*BE$5</f>
        <v>0</v>
      </c>
      <c r="BF11" s="2">
        <f>IF(BF$2=0,0,INDEX('Placebo - Data'!$B:$BA,MATCH($Q11,'Placebo - Data'!$A:$A,0),MATCH(BF$1,'Placebo - Data'!$B$1:$BA$1,0)))*1000000*BF$5</f>
        <v>-65.736065153032541</v>
      </c>
      <c r="BG11" s="2">
        <f>IF(BG$2=0,0,INDEX('Placebo - Data'!$B:$BA,MATCH($Q11,'Placebo - Data'!$A:$A,0),MATCH(BG$1,'Placebo - Data'!$B$1:$BA$1,0)))*1000000*BG$5</f>
        <v>36.947189073543996</v>
      </c>
      <c r="BH11" s="2">
        <f>IF(BH$2=0,0,INDEX('Placebo - Data'!$B:$BA,MATCH($Q11,'Placebo - Data'!$A:$A,0),MATCH(BH$1,'Placebo - Data'!$B$1:$BA$1,0)))*1000000*BH$5</f>
        <v>-5.4355778047465719</v>
      </c>
      <c r="BI11" s="2">
        <f>IF(BI$2=0,0,INDEX('Placebo - Data'!$B:$BA,MATCH($Q11,'Placebo - Data'!$A:$A,0),MATCH(BI$1,'Placebo - Data'!$B$1:$BA$1,0)))*1000000*BI$5</f>
        <v>30.349710868904367</v>
      </c>
      <c r="BJ11" s="2">
        <f>IF(BJ$2=0,0,INDEX('Placebo - Data'!$B:$BA,MATCH($Q11,'Placebo - Data'!$A:$A,0),MATCH(BJ$1,'Placebo - Data'!$B$1:$BA$1,0)))*1000000*BJ$5</f>
        <v>0</v>
      </c>
      <c r="BK11" s="2">
        <f>IF(BK$2=0,0,INDEX('Placebo - Data'!$B:$BA,MATCH($Q11,'Placebo - Data'!$A:$A,0),MATCH(BK$1,'Placebo - Data'!$B$1:$BA$1,0)))*1000000*BK$5</f>
        <v>0</v>
      </c>
      <c r="BL11" s="2">
        <f>IF(BL$2=0,0,INDEX('Placebo - Data'!$B:$BA,MATCH($Q11,'Placebo - Data'!$A:$A,0),MATCH(BL$1,'Placebo - Data'!$B$1:$BA$1,0)))*1000000*BL$5</f>
        <v>0</v>
      </c>
      <c r="BM11" s="2">
        <f>IF(BM$2=0,0,INDEX('Placebo - Data'!$B:$BA,MATCH($Q11,'Placebo - Data'!$A:$A,0),MATCH(BM$1,'Placebo - Data'!$B$1:$BA$1,0)))*1000000*BM$5</f>
        <v>0</v>
      </c>
      <c r="BN11" s="2">
        <f>IF(BN$2=0,0,INDEX('Placebo - Data'!$B:$BA,MATCH($Q11,'Placebo - Data'!$A:$A,0),MATCH(BN$1,'Placebo - Data'!$B$1:$BA$1,0)))*1000000*BN$5</f>
        <v>0</v>
      </c>
      <c r="BO11" s="2">
        <f>IF(BO$2=0,0,INDEX('Placebo - Data'!$B:$BA,MATCH($Q11,'Placebo - Data'!$A:$A,0),MATCH(BO$1,'Placebo - Data'!$B$1:$BA$1,0)))*1000000*BO$5</f>
        <v>7.3569835876696743</v>
      </c>
      <c r="BP11" s="2">
        <f>IF(BP$2=0,0,INDEX('Placebo - Data'!$B:$BA,MATCH($Q11,'Placebo - Data'!$A:$A,0),MATCH(BP$1,'Placebo - Data'!$B$1:$BA$1,0)))*1000000*BP$5</f>
        <v>0</v>
      </c>
      <c r="BQ11" s="2"/>
      <c r="BR11" s="2"/>
    </row>
    <row r="12" spans="1:71" x14ac:dyDescent="0.25">
      <c r="A12" t="s">
        <v>47</v>
      </c>
      <c r="B12" s="2">
        <f t="shared" si="0"/>
        <v>2.5212786129187821</v>
      </c>
      <c r="Q12">
        <f>'Placebo - Data'!A7</f>
        <v>1987</v>
      </c>
      <c r="R12" s="2">
        <f>IF(R$2=0,0,INDEX('Placebo - Data'!$B:$BA,MATCH($Q12,'Placebo - Data'!$A:$A,0),MATCH(R$1,'Placebo - Data'!$B$1:$BA$1,0)))*1000000*R$5</f>
        <v>2.2481187897938071</v>
      </c>
      <c r="S12" s="2">
        <f>IF(S$2=0,0,INDEX('Placebo - Data'!$B:$BA,MATCH($Q12,'Placebo - Data'!$A:$A,0),MATCH(S$1,'Placebo - Data'!$B$1:$BA$1,0)))*1000000*S$5</f>
        <v>0</v>
      </c>
      <c r="T12" s="2">
        <f>IF(T$2=0,0,INDEX('Placebo - Data'!$B:$BA,MATCH($Q12,'Placebo - Data'!$A:$A,0),MATCH(T$1,'Placebo - Data'!$B$1:$BA$1,0)))*1000000*T$5</f>
        <v>0</v>
      </c>
      <c r="U12" s="2">
        <f>IF(U$2=0,0,INDEX('Placebo - Data'!$B:$BA,MATCH($Q12,'Placebo - Data'!$A:$A,0),MATCH(U$1,'Placebo - Data'!$B$1:$BA$1,0)))*1000000*U$5</f>
        <v>-30.398903618333861</v>
      </c>
      <c r="V12" s="2">
        <f>IF(V$2=0,0,INDEX('Placebo - Data'!$B:$BA,MATCH($Q12,'Placebo - Data'!$A:$A,0),MATCH(V$1,'Placebo - Data'!$B$1:$BA$1,0)))*1000000*V$5</f>
        <v>-20.990672055631876</v>
      </c>
      <c r="W12" s="2">
        <f>IF(W$2=0,0,INDEX('Placebo - Data'!$B:$BA,MATCH($Q12,'Placebo - Data'!$A:$A,0),MATCH(W$1,'Placebo - Data'!$B$1:$BA$1,0)))*1000000*W$5</f>
        <v>0</v>
      </c>
      <c r="X12" s="2">
        <f>IF(X$2=0,0,INDEX('Placebo - Data'!$B:$BA,MATCH($Q12,'Placebo - Data'!$A:$A,0),MATCH(X$1,'Placebo - Data'!$B$1:$BA$1,0)))*1000000*X$5</f>
        <v>24.455384846078232</v>
      </c>
      <c r="Y12" s="2">
        <f>IF(Y$2=0,0,INDEX('Placebo - Data'!$B:$BA,MATCH($Q12,'Placebo - Data'!$A:$A,0),MATCH(Y$1,'Placebo - Data'!$B$1:$BA$1,0)))*1000000*Y$5</f>
        <v>0</v>
      </c>
      <c r="Z12" s="2">
        <f>IF(Z$2=0,0,INDEX('Placebo - Data'!$B:$BA,MATCH($Q12,'Placebo - Data'!$A:$A,0),MATCH(Z$1,'Placebo - Data'!$B$1:$BA$1,0)))*1000000*Z$5</f>
        <v>0</v>
      </c>
      <c r="AA12" s="2">
        <f>IF(AA$2=0,0,INDEX('Placebo - Data'!$B:$BA,MATCH($Q12,'Placebo - Data'!$A:$A,0),MATCH(AA$1,'Placebo - Data'!$B$1:$BA$1,0)))*1000000*AA$5</f>
        <v>0</v>
      </c>
      <c r="AB12" s="2">
        <f>IF(AB$2=0,0,INDEX('Placebo - Data'!$B:$BA,MATCH($Q12,'Placebo - Data'!$A:$A,0),MATCH(AB$1,'Placebo - Data'!$B$1:$BA$1,0)))*1000000*AB$5</f>
        <v>0</v>
      </c>
      <c r="AC12" s="2">
        <f>IF(AC$2=0,0,INDEX('Placebo - Data'!$B:$BA,MATCH($Q12,'Placebo - Data'!$A:$A,0),MATCH(AC$1,'Placebo - Data'!$B$1:$BA$1,0)))*1000000*AC$5</f>
        <v>-21.75759436795488</v>
      </c>
      <c r="AD12" s="2">
        <f>IF(AD$2=0,0,INDEX('Placebo - Data'!$B:$BA,MATCH($Q12,'Placebo - Data'!$A:$A,0),MATCH(AD$1,'Placebo - Data'!$B$1:$BA$1,0)))*1000000*AD$5</f>
        <v>0</v>
      </c>
      <c r="AE12" s="2">
        <f>IF(AE$2=0,0,INDEX('Placebo - Data'!$B:$BA,MATCH($Q12,'Placebo - Data'!$A:$A,0),MATCH(AE$1,'Placebo - Data'!$B$1:$BA$1,0)))*1000000*AE$5</f>
        <v>-15.963292753440328</v>
      </c>
      <c r="AF12" s="2">
        <f>IF(AF$2=0,0,INDEX('Placebo - Data'!$B:$BA,MATCH($Q12,'Placebo - Data'!$A:$A,0),MATCH(AF$1,'Placebo - Data'!$B$1:$BA$1,0)))*1000000*AF$5</f>
        <v>9.5526647783117369</v>
      </c>
      <c r="AG12" s="2">
        <f>IF(AG$2=0,0,INDEX('Placebo - Data'!$B:$BA,MATCH($Q12,'Placebo - Data'!$A:$A,0),MATCH(AG$1,'Placebo - Data'!$B$1:$BA$1,0)))*1000000*AG$5</f>
        <v>0</v>
      </c>
      <c r="AH12" s="2">
        <f>IF(AH$2=0,0,INDEX('Placebo - Data'!$B:$BA,MATCH($Q12,'Placebo - Data'!$A:$A,0),MATCH(AH$1,'Placebo - Data'!$B$1:$BA$1,0)))*1000000*AH$5</f>
        <v>1.368350922348327</v>
      </c>
      <c r="AI12" s="2">
        <f>IF(AI$2=0,0,INDEX('Placebo - Data'!$B:$BA,MATCH($Q12,'Placebo - Data'!$A:$A,0),MATCH(AI$1,'Placebo - Data'!$B$1:$BA$1,0)))*1000000*AI$5</f>
        <v>-1.4618884733863524</v>
      </c>
      <c r="AJ12" s="2">
        <f>IF(AJ$2=0,0,INDEX('Placebo - Data'!$B:$BA,MATCH($Q12,'Placebo - Data'!$A:$A,0),MATCH(AJ$1,'Placebo - Data'!$B$1:$BA$1,0)))*1000000*AJ$5</f>
        <v>26.685642296797596</v>
      </c>
      <c r="AK12" s="2">
        <f>IF(AK$2=0,0,INDEX('Placebo - Data'!$B:$BA,MATCH($Q12,'Placebo - Data'!$A:$A,0),MATCH(AK$1,'Placebo - Data'!$B$1:$BA$1,0)))*1000000*AK$5</f>
        <v>0</v>
      </c>
      <c r="AL12" s="2">
        <f>IF(AL$2=0,0,INDEX('Placebo - Data'!$B:$BA,MATCH($Q12,'Placebo - Data'!$A:$A,0),MATCH(AL$1,'Placebo - Data'!$B$1:$BA$1,0)))*1000000*AL$5</f>
        <v>-5.7899396779248491</v>
      </c>
      <c r="AM12" s="2">
        <f>IF(AM$2=0,0,INDEX('Placebo - Data'!$B:$BA,MATCH($Q12,'Placebo - Data'!$A:$A,0),MATCH(AM$1,'Placebo - Data'!$B$1:$BA$1,0)))*1000000*AM$5</f>
        <v>12.516786227934062</v>
      </c>
      <c r="AN12" s="2">
        <f>IF(AN$2=0,0,INDEX('Placebo - Data'!$B:$BA,MATCH($Q12,'Placebo - Data'!$A:$A,0),MATCH(AN$1,'Placebo - Data'!$B$1:$BA$1,0)))*1000000*AN$5</f>
        <v>0</v>
      </c>
      <c r="AO12" s="2">
        <f>IF(AO$2=0,0,INDEX('Placebo - Data'!$B:$BA,MATCH($Q12,'Placebo - Data'!$A:$A,0),MATCH(AO$1,'Placebo - Data'!$B$1:$BA$1,0)))*1000000*AO$5</f>
        <v>12.227199476910755</v>
      </c>
      <c r="AP12" s="2">
        <f>IF(AP$2=0,0,INDEX('Placebo - Data'!$B:$BA,MATCH($Q12,'Placebo - Data'!$A:$A,0),MATCH(AP$1,'Placebo - Data'!$B$1:$BA$1,0)))*1000000*AP$5</f>
        <v>0</v>
      </c>
      <c r="AQ12" s="2">
        <f>IF(AQ$2=0,0,INDEX('Placebo - Data'!$B:$BA,MATCH($Q12,'Placebo - Data'!$A:$A,0),MATCH(AQ$1,'Placebo - Data'!$B$1:$BA$1,0)))*1000000*AQ$5</f>
        <v>-8.298955435748212</v>
      </c>
      <c r="AR12" s="2">
        <f>IF(AR$2=0,0,INDEX('Placebo - Data'!$B:$BA,MATCH($Q12,'Placebo - Data'!$A:$A,0),MATCH(AR$1,'Placebo - Data'!$B$1:$BA$1,0)))*1000000*AR$5</f>
        <v>0</v>
      </c>
      <c r="AS12" s="2">
        <f>IF(AS$2=0,0,INDEX('Placebo - Data'!$B:$BA,MATCH($Q12,'Placebo - Data'!$A:$A,0),MATCH(AS$1,'Placebo - Data'!$B$1:$BA$1,0)))*1000000*AS$5</f>
        <v>-1.8377128299107426</v>
      </c>
      <c r="AT12" s="2">
        <f>IF(AT$2=0,0,INDEX('Placebo - Data'!$B:$BA,MATCH($Q12,'Placebo - Data'!$A:$A,0),MATCH(AT$1,'Placebo - Data'!$B$1:$BA$1,0)))*1000000*AT$5</f>
        <v>0</v>
      </c>
      <c r="AU12" s="2">
        <f>IF(AU$2=0,0,INDEX('Placebo - Data'!$B:$BA,MATCH($Q12,'Placebo - Data'!$A:$A,0),MATCH(AU$1,'Placebo - Data'!$B$1:$BA$1,0)))*1000000*AU$5</f>
        <v>0</v>
      </c>
      <c r="AV12" s="2">
        <f>IF(AV$2=0,0,INDEX('Placebo - Data'!$B:$BA,MATCH($Q12,'Placebo - Data'!$A:$A,0),MATCH(AV$1,'Placebo - Data'!$B$1:$BA$1,0)))*1000000*AV$5</f>
        <v>0</v>
      </c>
      <c r="AW12" s="2">
        <f>IF(AW$2=0,0,INDEX('Placebo - Data'!$B:$BA,MATCH($Q12,'Placebo - Data'!$A:$A,0),MATCH(AW$1,'Placebo - Data'!$B$1:$BA$1,0)))*1000000*AW$5</f>
        <v>0</v>
      </c>
      <c r="AX12" s="2">
        <f>IF(AX$2=0,0,INDEX('Placebo - Data'!$B:$BA,MATCH($Q12,'Placebo - Data'!$A:$A,0),MATCH(AX$1,'Placebo - Data'!$B$1:$BA$1,0)))*1000000*AX$5</f>
        <v>0</v>
      </c>
      <c r="AY12" s="2">
        <f>IF(AY$2=0,0,INDEX('Placebo - Data'!$B:$BA,MATCH($Q12,'Placebo - Data'!$A:$A,0),MATCH(AY$1,'Placebo - Data'!$B$1:$BA$1,0)))*1000000*AY$5</f>
        <v>0</v>
      </c>
      <c r="AZ12" s="2">
        <f>IF(AZ$2=0,0,INDEX('Placebo - Data'!$B:$BA,MATCH($Q12,'Placebo - Data'!$A:$A,0),MATCH(AZ$1,'Placebo - Data'!$B$1:$BA$1,0)))*1000000*AZ$5</f>
        <v>7.0327510002243798</v>
      </c>
      <c r="BA12" s="2">
        <f>IF(BA$2=0,0,INDEX('Placebo - Data'!$B:$BA,MATCH($Q12,'Placebo - Data'!$A:$A,0),MATCH(BA$1,'Placebo - Data'!$B$1:$BA$1,0)))*1000000*BA$5</f>
        <v>0</v>
      </c>
      <c r="BB12" s="2">
        <f>IF(BB$2=0,0,INDEX('Placebo - Data'!$B:$BA,MATCH($Q12,'Placebo - Data'!$A:$A,0),MATCH(BB$1,'Placebo - Data'!$B$1:$BA$1,0)))*1000000*BB$5</f>
        <v>0</v>
      </c>
      <c r="BC12" s="2">
        <f>IF(BC$2=0,0,INDEX('Placebo - Data'!$B:$BA,MATCH($Q12,'Placebo - Data'!$A:$A,0),MATCH(BC$1,'Placebo - Data'!$B$1:$BA$1,0)))*1000000*BC$5</f>
        <v>0</v>
      </c>
      <c r="BD12" s="2">
        <f>IF(BD$2=0,0,INDEX('Placebo - Data'!$B:$BA,MATCH($Q12,'Placebo - Data'!$A:$A,0),MATCH(BD$1,'Placebo - Data'!$B$1:$BA$1,0)))*1000000*BD$5</f>
        <v>0</v>
      </c>
      <c r="BE12" s="2">
        <f>IF(BE$2=0,0,INDEX('Placebo - Data'!$B:$BA,MATCH($Q12,'Placebo - Data'!$A:$A,0),MATCH(BE$1,'Placebo - Data'!$B$1:$BA$1,0)))*1000000*BE$5</f>
        <v>0</v>
      </c>
      <c r="BF12" s="2">
        <f>IF(BF$2=0,0,INDEX('Placebo - Data'!$B:$BA,MATCH($Q12,'Placebo - Data'!$A:$A,0),MATCH(BF$1,'Placebo - Data'!$B$1:$BA$1,0)))*1000000*BF$5</f>
        <v>-62.016057199798524</v>
      </c>
      <c r="BG12" s="2">
        <f>IF(BG$2=0,0,INDEX('Placebo - Data'!$B:$BA,MATCH($Q12,'Placebo - Data'!$A:$A,0),MATCH(BG$1,'Placebo - Data'!$B$1:$BA$1,0)))*1000000*BG$5</f>
        <v>31.609310099156573</v>
      </c>
      <c r="BH12" s="2">
        <f>IF(BH$2=0,0,INDEX('Placebo - Data'!$B:$BA,MATCH($Q12,'Placebo - Data'!$A:$A,0),MATCH(BH$1,'Placebo - Data'!$B$1:$BA$1,0)))*1000000*BH$5</f>
        <v>-3.1612789825885557</v>
      </c>
      <c r="BI12" s="2">
        <f>IF(BI$2=0,0,INDEX('Placebo - Data'!$B:$BA,MATCH($Q12,'Placebo - Data'!$A:$A,0),MATCH(BI$1,'Placebo - Data'!$B$1:$BA$1,0)))*1000000*BI$5</f>
        <v>33.82968861842528</v>
      </c>
      <c r="BJ12" s="2">
        <f>IF(BJ$2=0,0,INDEX('Placebo - Data'!$B:$BA,MATCH($Q12,'Placebo - Data'!$A:$A,0),MATCH(BJ$1,'Placebo - Data'!$B$1:$BA$1,0)))*1000000*BJ$5</f>
        <v>0</v>
      </c>
      <c r="BK12" s="2">
        <f>IF(BK$2=0,0,INDEX('Placebo - Data'!$B:$BA,MATCH($Q12,'Placebo - Data'!$A:$A,0),MATCH(BK$1,'Placebo - Data'!$B$1:$BA$1,0)))*1000000*BK$5</f>
        <v>0</v>
      </c>
      <c r="BL12" s="2">
        <f>IF(BL$2=0,0,INDEX('Placebo - Data'!$B:$BA,MATCH($Q12,'Placebo - Data'!$A:$A,0),MATCH(BL$1,'Placebo - Data'!$B$1:$BA$1,0)))*1000000*BL$5</f>
        <v>0</v>
      </c>
      <c r="BM12" s="2">
        <f>IF(BM$2=0,0,INDEX('Placebo - Data'!$B:$BA,MATCH($Q12,'Placebo - Data'!$A:$A,0),MATCH(BM$1,'Placebo - Data'!$B$1:$BA$1,0)))*1000000*BM$5</f>
        <v>0</v>
      </c>
      <c r="BN12" s="2">
        <f>IF(BN$2=0,0,INDEX('Placebo - Data'!$B:$BA,MATCH($Q12,'Placebo - Data'!$A:$A,0),MATCH(BN$1,'Placebo - Data'!$B$1:$BA$1,0)))*1000000*BN$5</f>
        <v>0</v>
      </c>
      <c r="BO12" s="2">
        <f>IF(BO$2=0,0,INDEX('Placebo - Data'!$B:$BA,MATCH($Q12,'Placebo - Data'!$A:$A,0),MATCH(BO$1,'Placebo - Data'!$B$1:$BA$1,0)))*1000000*BO$5</f>
        <v>0.55107938123910571</v>
      </c>
      <c r="BP12" s="2">
        <f>IF(BP$2=0,0,INDEX('Placebo - Data'!$B:$BA,MATCH($Q12,'Placebo - Data'!$A:$A,0),MATCH(BP$1,'Placebo - Data'!$B$1:$BA$1,0)))*1000000*BP$5</f>
        <v>0</v>
      </c>
      <c r="BQ12" s="2"/>
      <c r="BR12" s="2"/>
    </row>
    <row r="13" spans="1:71" x14ac:dyDescent="0.25">
      <c r="A13" t="s">
        <v>111</v>
      </c>
      <c r="B13" s="2">
        <f t="shared" si="0"/>
        <v>0</v>
      </c>
      <c r="Q13">
        <f>'Placebo - Data'!A8</f>
        <v>1988</v>
      </c>
      <c r="R13" s="2">
        <f>IF(R$2=0,0,INDEX('Placebo - Data'!$B:$BA,MATCH($Q13,'Placebo - Data'!$A:$A,0),MATCH(R$1,'Placebo - Data'!$B$1:$BA$1,0)))*1000000*R$5</f>
        <v>-6.2509493545803707</v>
      </c>
      <c r="S13" s="2">
        <f>IF(S$2=0,0,INDEX('Placebo - Data'!$B:$BA,MATCH($Q13,'Placebo - Data'!$A:$A,0),MATCH(S$1,'Placebo - Data'!$B$1:$BA$1,0)))*1000000*S$5</f>
        <v>0</v>
      </c>
      <c r="T13" s="2">
        <f>IF(T$2=0,0,INDEX('Placebo - Data'!$B:$BA,MATCH($Q13,'Placebo - Data'!$A:$A,0),MATCH(T$1,'Placebo - Data'!$B$1:$BA$1,0)))*1000000*T$5</f>
        <v>0</v>
      </c>
      <c r="U13" s="2">
        <f>IF(U$2=0,0,INDEX('Placebo - Data'!$B:$BA,MATCH($Q13,'Placebo - Data'!$A:$A,0),MATCH(U$1,'Placebo - Data'!$B$1:$BA$1,0)))*1000000*U$5</f>
        <v>-15.546132999588735</v>
      </c>
      <c r="V13" s="2">
        <f>IF(V$2=0,0,INDEX('Placebo - Data'!$B:$BA,MATCH($Q13,'Placebo - Data'!$A:$A,0),MATCH(V$1,'Placebo - Data'!$B$1:$BA$1,0)))*1000000*V$5</f>
        <v>-35.087115975329652</v>
      </c>
      <c r="W13" s="2">
        <f>IF(W$2=0,0,INDEX('Placebo - Data'!$B:$BA,MATCH($Q13,'Placebo - Data'!$A:$A,0),MATCH(W$1,'Placebo - Data'!$B$1:$BA$1,0)))*1000000*W$5</f>
        <v>0</v>
      </c>
      <c r="X13" s="2">
        <f>IF(X$2=0,0,INDEX('Placebo - Data'!$B:$BA,MATCH($Q13,'Placebo - Data'!$A:$A,0),MATCH(X$1,'Placebo - Data'!$B$1:$BA$1,0)))*1000000*X$5</f>
        <v>22.093143343226984</v>
      </c>
      <c r="Y13" s="2">
        <f>IF(Y$2=0,0,INDEX('Placebo - Data'!$B:$BA,MATCH($Q13,'Placebo - Data'!$A:$A,0),MATCH(Y$1,'Placebo - Data'!$B$1:$BA$1,0)))*1000000*Y$5</f>
        <v>0</v>
      </c>
      <c r="Z13" s="2">
        <f>IF(Z$2=0,0,INDEX('Placebo - Data'!$B:$BA,MATCH($Q13,'Placebo - Data'!$A:$A,0),MATCH(Z$1,'Placebo - Data'!$B$1:$BA$1,0)))*1000000*Z$5</f>
        <v>0</v>
      </c>
      <c r="AA13" s="2">
        <f>IF(AA$2=0,0,INDEX('Placebo - Data'!$B:$BA,MATCH($Q13,'Placebo - Data'!$A:$A,0),MATCH(AA$1,'Placebo - Data'!$B$1:$BA$1,0)))*1000000*AA$5</f>
        <v>0</v>
      </c>
      <c r="AB13" s="2">
        <f>IF(AB$2=0,0,INDEX('Placebo - Data'!$B:$BA,MATCH($Q13,'Placebo - Data'!$A:$A,0),MATCH(AB$1,'Placebo - Data'!$B$1:$BA$1,0)))*1000000*AB$5</f>
        <v>0</v>
      </c>
      <c r="AC13" s="2">
        <f>IF(AC$2=0,0,INDEX('Placebo - Data'!$B:$BA,MATCH($Q13,'Placebo - Data'!$A:$A,0),MATCH(AC$1,'Placebo - Data'!$B$1:$BA$1,0)))*1000000*AC$5</f>
        <v>-14.008645848662127</v>
      </c>
      <c r="AD13" s="2">
        <f>IF(AD$2=0,0,INDEX('Placebo - Data'!$B:$BA,MATCH($Q13,'Placebo - Data'!$A:$A,0),MATCH(AD$1,'Placebo - Data'!$B$1:$BA$1,0)))*1000000*AD$5</f>
        <v>0</v>
      </c>
      <c r="AE13" s="2">
        <f>IF(AE$2=0,0,INDEX('Placebo - Data'!$B:$BA,MATCH($Q13,'Placebo - Data'!$A:$A,0),MATCH(AE$1,'Placebo - Data'!$B$1:$BA$1,0)))*1000000*AE$5</f>
        <v>10.326459232601337</v>
      </c>
      <c r="AF13" s="2">
        <f>IF(AF$2=0,0,INDEX('Placebo - Data'!$B:$BA,MATCH($Q13,'Placebo - Data'!$A:$A,0),MATCH(AF$1,'Placebo - Data'!$B$1:$BA$1,0)))*1000000*AF$5</f>
        <v>10.097575795953162</v>
      </c>
      <c r="AG13" s="2">
        <f>IF(AG$2=0,0,INDEX('Placebo - Data'!$B:$BA,MATCH($Q13,'Placebo - Data'!$A:$A,0),MATCH(AG$1,'Placebo - Data'!$B$1:$BA$1,0)))*1000000*AG$5</f>
        <v>0</v>
      </c>
      <c r="AH13" s="2">
        <f>IF(AH$2=0,0,INDEX('Placebo - Data'!$B:$BA,MATCH($Q13,'Placebo - Data'!$A:$A,0),MATCH(AH$1,'Placebo - Data'!$B$1:$BA$1,0)))*1000000*AH$5</f>
        <v>11.287104825896677</v>
      </c>
      <c r="AI13" s="2">
        <f>IF(AI$2=0,0,INDEX('Placebo - Data'!$B:$BA,MATCH($Q13,'Placebo - Data'!$A:$A,0),MATCH(AI$1,'Placebo - Data'!$B$1:$BA$1,0)))*1000000*AI$5</f>
        <v>4.9026275519281626</v>
      </c>
      <c r="AJ13" s="2">
        <f>IF(AJ$2=0,0,INDEX('Placebo - Data'!$B:$BA,MATCH($Q13,'Placebo - Data'!$A:$A,0),MATCH(AJ$1,'Placebo - Data'!$B$1:$BA$1,0)))*1000000*AJ$5</f>
        <v>6.0904058045707643</v>
      </c>
      <c r="AK13" s="2">
        <f>IF(AK$2=0,0,INDEX('Placebo - Data'!$B:$BA,MATCH($Q13,'Placebo - Data'!$A:$A,0),MATCH(AK$1,'Placebo - Data'!$B$1:$BA$1,0)))*1000000*AK$5</f>
        <v>0</v>
      </c>
      <c r="AL13" s="2">
        <f>IF(AL$2=0,0,INDEX('Placebo - Data'!$B:$BA,MATCH($Q13,'Placebo - Data'!$A:$A,0),MATCH(AL$1,'Placebo - Data'!$B$1:$BA$1,0)))*1000000*AL$5</f>
        <v>2.0092975319130346</v>
      </c>
      <c r="AM13" s="2">
        <f>IF(AM$2=0,0,INDEX('Placebo - Data'!$B:$BA,MATCH($Q13,'Placebo - Data'!$A:$A,0),MATCH(AM$1,'Placebo - Data'!$B$1:$BA$1,0)))*1000000*AM$5</f>
        <v>6.7543660406954587</v>
      </c>
      <c r="AN13" s="2">
        <f>IF(AN$2=0,0,INDEX('Placebo - Data'!$B:$BA,MATCH($Q13,'Placebo - Data'!$A:$A,0),MATCH(AN$1,'Placebo - Data'!$B$1:$BA$1,0)))*1000000*AN$5</f>
        <v>0</v>
      </c>
      <c r="AO13" s="2">
        <f>IF(AO$2=0,0,INDEX('Placebo - Data'!$B:$BA,MATCH($Q13,'Placebo - Data'!$A:$A,0),MATCH(AO$1,'Placebo - Data'!$B$1:$BA$1,0)))*1000000*AO$5</f>
        <v>4.8007600526034366</v>
      </c>
      <c r="AP13" s="2">
        <f>IF(AP$2=0,0,INDEX('Placebo - Data'!$B:$BA,MATCH($Q13,'Placebo - Data'!$A:$A,0),MATCH(AP$1,'Placebo - Data'!$B$1:$BA$1,0)))*1000000*AP$5</f>
        <v>0</v>
      </c>
      <c r="AQ13" s="2">
        <f>IF(AQ$2=0,0,INDEX('Placebo - Data'!$B:$BA,MATCH($Q13,'Placebo - Data'!$A:$A,0),MATCH(AQ$1,'Placebo - Data'!$B$1:$BA$1,0)))*1000000*AQ$5</f>
        <v>-11.043694939871784</v>
      </c>
      <c r="AR13" s="2">
        <f>IF(AR$2=0,0,INDEX('Placebo - Data'!$B:$BA,MATCH($Q13,'Placebo - Data'!$A:$A,0),MATCH(AR$1,'Placebo - Data'!$B$1:$BA$1,0)))*1000000*AR$5</f>
        <v>0</v>
      </c>
      <c r="AS13" s="2">
        <f>IF(AS$2=0,0,INDEX('Placebo - Data'!$B:$BA,MATCH($Q13,'Placebo - Data'!$A:$A,0),MATCH(AS$1,'Placebo - Data'!$B$1:$BA$1,0)))*1000000*AS$5</f>
        <v>-7.1207336986844894</v>
      </c>
      <c r="AT13" s="2">
        <f>IF(AT$2=0,0,INDEX('Placebo - Data'!$B:$BA,MATCH($Q13,'Placebo - Data'!$A:$A,0),MATCH(AT$1,'Placebo - Data'!$B$1:$BA$1,0)))*1000000*AT$5</f>
        <v>0</v>
      </c>
      <c r="AU13" s="2">
        <f>IF(AU$2=0,0,INDEX('Placebo - Data'!$B:$BA,MATCH($Q13,'Placebo - Data'!$A:$A,0),MATCH(AU$1,'Placebo - Data'!$B$1:$BA$1,0)))*1000000*AU$5</f>
        <v>0</v>
      </c>
      <c r="AV13" s="2">
        <f>IF(AV$2=0,0,INDEX('Placebo - Data'!$B:$BA,MATCH($Q13,'Placebo - Data'!$A:$A,0),MATCH(AV$1,'Placebo - Data'!$B$1:$BA$1,0)))*1000000*AV$5</f>
        <v>0</v>
      </c>
      <c r="AW13" s="2">
        <f>IF(AW$2=0,0,INDEX('Placebo - Data'!$B:$BA,MATCH($Q13,'Placebo - Data'!$A:$A,0),MATCH(AW$1,'Placebo - Data'!$B$1:$BA$1,0)))*1000000*AW$5</f>
        <v>0</v>
      </c>
      <c r="AX13" s="2">
        <f>IF(AX$2=0,0,INDEX('Placebo - Data'!$B:$BA,MATCH($Q13,'Placebo - Data'!$A:$A,0),MATCH(AX$1,'Placebo - Data'!$B$1:$BA$1,0)))*1000000*AX$5</f>
        <v>0</v>
      </c>
      <c r="AY13" s="2">
        <f>IF(AY$2=0,0,INDEX('Placebo - Data'!$B:$BA,MATCH($Q13,'Placebo - Data'!$A:$A,0),MATCH(AY$1,'Placebo - Data'!$B$1:$BA$1,0)))*1000000*AY$5</f>
        <v>0</v>
      </c>
      <c r="AZ13" s="2">
        <f>IF(AZ$2=0,0,INDEX('Placebo - Data'!$B:$BA,MATCH($Q13,'Placebo - Data'!$A:$A,0),MATCH(AZ$1,'Placebo - Data'!$B$1:$BA$1,0)))*1000000*AZ$5</f>
        <v>24.960740120150149</v>
      </c>
      <c r="BA13" s="2">
        <f>IF(BA$2=0,0,INDEX('Placebo - Data'!$B:$BA,MATCH($Q13,'Placebo - Data'!$A:$A,0),MATCH(BA$1,'Placebo - Data'!$B$1:$BA$1,0)))*1000000*BA$5</f>
        <v>0</v>
      </c>
      <c r="BB13" s="2">
        <f>IF(BB$2=0,0,INDEX('Placebo - Data'!$B:$BA,MATCH($Q13,'Placebo - Data'!$A:$A,0),MATCH(BB$1,'Placebo - Data'!$B$1:$BA$1,0)))*1000000*BB$5</f>
        <v>0</v>
      </c>
      <c r="BC13" s="2">
        <f>IF(BC$2=0,0,INDEX('Placebo - Data'!$B:$BA,MATCH($Q13,'Placebo - Data'!$A:$A,0),MATCH(BC$1,'Placebo - Data'!$B$1:$BA$1,0)))*1000000*BC$5</f>
        <v>0</v>
      </c>
      <c r="BD13" s="2">
        <f>IF(BD$2=0,0,INDEX('Placebo - Data'!$B:$BA,MATCH($Q13,'Placebo - Data'!$A:$A,0),MATCH(BD$1,'Placebo - Data'!$B$1:$BA$1,0)))*1000000*BD$5</f>
        <v>0</v>
      </c>
      <c r="BE13" s="2">
        <f>IF(BE$2=0,0,INDEX('Placebo - Data'!$B:$BA,MATCH($Q13,'Placebo - Data'!$A:$A,0),MATCH(BE$1,'Placebo - Data'!$B$1:$BA$1,0)))*1000000*BE$5</f>
        <v>0</v>
      </c>
      <c r="BF13" s="2">
        <f>IF(BF$2=0,0,INDEX('Placebo - Data'!$B:$BA,MATCH($Q13,'Placebo - Data'!$A:$A,0),MATCH(BF$1,'Placebo - Data'!$B$1:$BA$1,0)))*1000000*BF$5</f>
        <v>-31.64177542203106</v>
      </c>
      <c r="BG13" s="2">
        <f>IF(BG$2=0,0,INDEX('Placebo - Data'!$B:$BA,MATCH($Q13,'Placebo - Data'!$A:$A,0),MATCH(BG$1,'Placebo - Data'!$B$1:$BA$1,0)))*1000000*BG$5</f>
        <v>12.476257325033657</v>
      </c>
      <c r="BH13" s="2">
        <f>IF(BH$2=0,0,INDEX('Placebo - Data'!$B:$BA,MATCH($Q13,'Placebo - Data'!$A:$A,0),MATCH(BH$1,'Placebo - Data'!$B$1:$BA$1,0)))*1000000*BH$5</f>
        <v>-5.9717131080105901</v>
      </c>
      <c r="BI13" s="2">
        <f>IF(BI$2=0,0,INDEX('Placebo - Data'!$B:$BA,MATCH($Q13,'Placebo - Data'!$A:$A,0),MATCH(BI$1,'Placebo - Data'!$B$1:$BA$1,0)))*1000000*BI$5</f>
        <v>17.616792320040986</v>
      </c>
      <c r="BJ13" s="2">
        <f>IF(BJ$2=0,0,INDEX('Placebo - Data'!$B:$BA,MATCH($Q13,'Placebo - Data'!$A:$A,0),MATCH(BJ$1,'Placebo - Data'!$B$1:$BA$1,0)))*1000000*BJ$5</f>
        <v>0</v>
      </c>
      <c r="BK13" s="2">
        <f>IF(BK$2=0,0,INDEX('Placebo - Data'!$B:$BA,MATCH($Q13,'Placebo - Data'!$A:$A,0),MATCH(BK$1,'Placebo - Data'!$B$1:$BA$1,0)))*1000000*BK$5</f>
        <v>0</v>
      </c>
      <c r="BL13" s="2">
        <f>IF(BL$2=0,0,INDEX('Placebo - Data'!$B:$BA,MATCH($Q13,'Placebo - Data'!$A:$A,0),MATCH(BL$1,'Placebo - Data'!$B$1:$BA$1,0)))*1000000*BL$5</f>
        <v>0</v>
      </c>
      <c r="BM13" s="2">
        <f>IF(BM$2=0,0,INDEX('Placebo - Data'!$B:$BA,MATCH($Q13,'Placebo - Data'!$A:$A,0),MATCH(BM$1,'Placebo - Data'!$B$1:$BA$1,0)))*1000000*BM$5</f>
        <v>0</v>
      </c>
      <c r="BN13" s="2">
        <f>IF(BN$2=0,0,INDEX('Placebo - Data'!$B:$BA,MATCH($Q13,'Placebo - Data'!$A:$A,0),MATCH(BN$1,'Placebo - Data'!$B$1:$BA$1,0)))*1000000*BN$5</f>
        <v>0</v>
      </c>
      <c r="BO13" s="2">
        <f>IF(BO$2=0,0,INDEX('Placebo - Data'!$B:$BA,MATCH($Q13,'Placebo - Data'!$A:$A,0),MATCH(BO$1,'Placebo - Data'!$B$1:$BA$1,0)))*1000000*BO$5</f>
        <v>-5.6443373068759684</v>
      </c>
      <c r="BP13" s="2">
        <f>IF(BP$2=0,0,INDEX('Placebo - Data'!$B:$BA,MATCH($Q13,'Placebo - Data'!$A:$A,0),MATCH(BP$1,'Placebo - Data'!$B$1:$BA$1,0)))*1000000*BP$5</f>
        <v>0</v>
      </c>
      <c r="BQ13" s="2"/>
      <c r="BR13" s="2"/>
    </row>
    <row r="14" spans="1:71" x14ac:dyDescent="0.25">
      <c r="A14" t="s">
        <v>45</v>
      </c>
      <c r="B14" s="2">
        <f t="shared" si="0"/>
        <v>2.388716504123892</v>
      </c>
      <c r="Q14">
        <f>'Placebo - Data'!A9</f>
        <v>1989</v>
      </c>
      <c r="R14" s="2">
        <f>IF(R$2=0,0,INDEX('Placebo - Data'!$B:$BA,MATCH($Q14,'Placebo - Data'!$A:$A,0),MATCH(R$1,'Placebo - Data'!$B$1:$BA$1,0)))*1000000*R$5</f>
        <v>-7.2446464400854893</v>
      </c>
      <c r="S14" s="2">
        <f>IF(S$2=0,0,INDEX('Placebo - Data'!$B:$BA,MATCH($Q14,'Placebo - Data'!$A:$A,0),MATCH(S$1,'Placebo - Data'!$B$1:$BA$1,0)))*1000000*S$5</f>
        <v>0</v>
      </c>
      <c r="T14" s="2">
        <f>IF(T$2=0,0,INDEX('Placebo - Data'!$B:$BA,MATCH($Q14,'Placebo - Data'!$A:$A,0),MATCH(T$1,'Placebo - Data'!$B$1:$BA$1,0)))*1000000*T$5</f>
        <v>0</v>
      </c>
      <c r="U14" s="2">
        <f>IF(U$2=0,0,INDEX('Placebo - Data'!$B:$BA,MATCH($Q14,'Placebo - Data'!$A:$A,0),MATCH(U$1,'Placebo - Data'!$B$1:$BA$1,0)))*1000000*U$5</f>
        <v>-0.66270996512685088</v>
      </c>
      <c r="V14" s="2">
        <f>IF(V$2=0,0,INDEX('Placebo - Data'!$B:$BA,MATCH($Q14,'Placebo - Data'!$A:$A,0),MATCH(V$1,'Placebo - Data'!$B$1:$BA$1,0)))*1000000*V$5</f>
        <v>-62.897590396460146</v>
      </c>
      <c r="W14" s="2">
        <f>IF(W$2=0,0,INDEX('Placebo - Data'!$B:$BA,MATCH($Q14,'Placebo - Data'!$A:$A,0),MATCH(W$1,'Placebo - Data'!$B$1:$BA$1,0)))*1000000*W$5</f>
        <v>0</v>
      </c>
      <c r="X14" s="2">
        <f>IF(X$2=0,0,INDEX('Placebo - Data'!$B:$BA,MATCH($Q14,'Placebo - Data'!$A:$A,0),MATCH(X$1,'Placebo - Data'!$B$1:$BA$1,0)))*1000000*X$5</f>
        <v>2.7512448923516786</v>
      </c>
      <c r="Y14" s="2">
        <f>IF(Y$2=0,0,INDEX('Placebo - Data'!$B:$BA,MATCH($Q14,'Placebo - Data'!$A:$A,0),MATCH(Y$1,'Placebo - Data'!$B$1:$BA$1,0)))*1000000*Y$5</f>
        <v>0</v>
      </c>
      <c r="Z14" s="2">
        <f>IF(Z$2=0,0,INDEX('Placebo - Data'!$B:$BA,MATCH($Q14,'Placebo - Data'!$A:$A,0),MATCH(Z$1,'Placebo - Data'!$B$1:$BA$1,0)))*1000000*Z$5</f>
        <v>0</v>
      </c>
      <c r="AA14" s="2">
        <f>IF(AA$2=0,0,INDEX('Placebo - Data'!$B:$BA,MATCH($Q14,'Placebo - Data'!$A:$A,0),MATCH(AA$1,'Placebo - Data'!$B$1:$BA$1,0)))*1000000*AA$5</f>
        <v>0</v>
      </c>
      <c r="AB14" s="2">
        <f>IF(AB$2=0,0,INDEX('Placebo - Data'!$B:$BA,MATCH($Q14,'Placebo - Data'!$A:$A,0),MATCH(AB$1,'Placebo - Data'!$B$1:$BA$1,0)))*1000000*AB$5</f>
        <v>0</v>
      </c>
      <c r="AC14" s="2">
        <f>IF(AC$2=0,0,INDEX('Placebo - Data'!$B:$BA,MATCH($Q14,'Placebo - Data'!$A:$A,0),MATCH(AC$1,'Placebo - Data'!$B$1:$BA$1,0)))*1000000*AC$5</f>
        <v>-25.216704671038315</v>
      </c>
      <c r="AD14" s="2">
        <f>IF(AD$2=0,0,INDEX('Placebo - Data'!$B:$BA,MATCH($Q14,'Placebo - Data'!$A:$A,0),MATCH(AD$1,'Placebo - Data'!$B$1:$BA$1,0)))*1000000*AD$5</f>
        <v>0</v>
      </c>
      <c r="AE14" s="2">
        <f>IF(AE$2=0,0,INDEX('Placebo - Data'!$B:$BA,MATCH($Q14,'Placebo - Data'!$A:$A,0),MATCH(AE$1,'Placebo - Data'!$B$1:$BA$1,0)))*1000000*AE$5</f>
        <v>5.6539402066846378</v>
      </c>
      <c r="AF14" s="2">
        <f>IF(AF$2=0,0,INDEX('Placebo - Data'!$B:$BA,MATCH($Q14,'Placebo - Data'!$A:$A,0),MATCH(AF$1,'Placebo - Data'!$B$1:$BA$1,0)))*1000000*AF$5</f>
        <v>20.784507796633989</v>
      </c>
      <c r="AG14" s="2">
        <f>IF(AG$2=0,0,INDEX('Placebo - Data'!$B:$BA,MATCH($Q14,'Placebo - Data'!$A:$A,0),MATCH(AG$1,'Placebo - Data'!$B$1:$BA$1,0)))*1000000*AG$5</f>
        <v>0</v>
      </c>
      <c r="AH14" s="2">
        <f>IF(AH$2=0,0,INDEX('Placebo - Data'!$B:$BA,MATCH($Q14,'Placebo - Data'!$A:$A,0),MATCH(AH$1,'Placebo - Data'!$B$1:$BA$1,0)))*1000000*AH$5</f>
        <v>23.064001652528532</v>
      </c>
      <c r="AI14" s="2">
        <f>IF(AI$2=0,0,INDEX('Placebo - Data'!$B:$BA,MATCH($Q14,'Placebo - Data'!$A:$A,0),MATCH(AI$1,'Placebo - Data'!$B$1:$BA$1,0)))*1000000*AI$5</f>
        <v>7.3669675657583866</v>
      </c>
      <c r="AJ14" s="2">
        <f>IF(AJ$2=0,0,INDEX('Placebo - Data'!$B:$BA,MATCH($Q14,'Placebo - Data'!$A:$A,0),MATCH(AJ$1,'Placebo - Data'!$B$1:$BA$1,0)))*1000000*AJ$5</f>
        <v>7.4701110861497</v>
      </c>
      <c r="AK14" s="2">
        <f>IF(AK$2=0,0,INDEX('Placebo - Data'!$B:$BA,MATCH($Q14,'Placebo - Data'!$A:$A,0),MATCH(AK$1,'Placebo - Data'!$B$1:$BA$1,0)))*1000000*AK$5</f>
        <v>0</v>
      </c>
      <c r="AL14" s="2">
        <f>IF(AL$2=0,0,INDEX('Placebo - Data'!$B:$BA,MATCH($Q14,'Placebo - Data'!$A:$A,0),MATCH(AL$1,'Placebo - Data'!$B$1:$BA$1,0)))*1000000*AL$5</f>
        <v>15.157371308305301</v>
      </c>
      <c r="AM14" s="2">
        <f>IF(AM$2=0,0,INDEX('Placebo - Data'!$B:$BA,MATCH($Q14,'Placebo - Data'!$A:$A,0),MATCH(AM$1,'Placebo - Data'!$B$1:$BA$1,0)))*1000000*AM$5</f>
        <v>-4.2803440010175109</v>
      </c>
      <c r="AN14" s="2">
        <f>IF(AN$2=0,0,INDEX('Placebo - Data'!$B:$BA,MATCH($Q14,'Placebo - Data'!$A:$A,0),MATCH(AN$1,'Placebo - Data'!$B$1:$BA$1,0)))*1000000*AN$5</f>
        <v>0</v>
      </c>
      <c r="AO14" s="2">
        <f>IF(AO$2=0,0,INDEX('Placebo - Data'!$B:$BA,MATCH($Q14,'Placebo - Data'!$A:$A,0),MATCH(AO$1,'Placebo - Data'!$B$1:$BA$1,0)))*1000000*AO$5</f>
        <v>-15.407847968162969</v>
      </c>
      <c r="AP14" s="2">
        <f>IF(AP$2=0,0,INDEX('Placebo - Data'!$B:$BA,MATCH($Q14,'Placebo - Data'!$A:$A,0),MATCH(AP$1,'Placebo - Data'!$B$1:$BA$1,0)))*1000000*AP$5</f>
        <v>0</v>
      </c>
      <c r="AQ14" s="2">
        <f>IF(AQ$2=0,0,INDEX('Placebo - Data'!$B:$BA,MATCH($Q14,'Placebo - Data'!$A:$A,0),MATCH(AQ$1,'Placebo - Data'!$B$1:$BA$1,0)))*1000000*AQ$5</f>
        <v>-17.886617570184171</v>
      </c>
      <c r="AR14" s="2">
        <f>IF(AR$2=0,0,INDEX('Placebo - Data'!$B:$BA,MATCH($Q14,'Placebo - Data'!$A:$A,0),MATCH(AR$1,'Placebo - Data'!$B$1:$BA$1,0)))*1000000*AR$5</f>
        <v>0</v>
      </c>
      <c r="AS14" s="2">
        <f>IF(AS$2=0,0,INDEX('Placebo - Data'!$B:$BA,MATCH($Q14,'Placebo - Data'!$A:$A,0),MATCH(AS$1,'Placebo - Data'!$B$1:$BA$1,0)))*1000000*AS$5</f>
        <v>6.1278760767891072</v>
      </c>
      <c r="AT14" s="2">
        <f>IF(AT$2=0,0,INDEX('Placebo - Data'!$B:$BA,MATCH($Q14,'Placebo - Data'!$A:$A,0),MATCH(AT$1,'Placebo - Data'!$B$1:$BA$1,0)))*1000000*AT$5</f>
        <v>0</v>
      </c>
      <c r="AU14" s="2">
        <f>IF(AU$2=0,0,INDEX('Placebo - Data'!$B:$BA,MATCH($Q14,'Placebo - Data'!$A:$A,0),MATCH(AU$1,'Placebo - Data'!$B$1:$BA$1,0)))*1000000*AU$5</f>
        <v>0</v>
      </c>
      <c r="AV14" s="2">
        <f>IF(AV$2=0,0,INDEX('Placebo - Data'!$B:$BA,MATCH($Q14,'Placebo - Data'!$A:$A,0),MATCH(AV$1,'Placebo - Data'!$B$1:$BA$1,0)))*1000000*AV$5</f>
        <v>0</v>
      </c>
      <c r="AW14" s="2">
        <f>IF(AW$2=0,0,INDEX('Placebo - Data'!$B:$BA,MATCH($Q14,'Placebo - Data'!$A:$A,0),MATCH(AW$1,'Placebo - Data'!$B$1:$BA$1,0)))*1000000*AW$5</f>
        <v>0</v>
      </c>
      <c r="AX14" s="2">
        <f>IF(AX$2=0,0,INDEX('Placebo - Data'!$B:$BA,MATCH($Q14,'Placebo - Data'!$A:$A,0),MATCH(AX$1,'Placebo - Data'!$B$1:$BA$1,0)))*1000000*AX$5</f>
        <v>0</v>
      </c>
      <c r="AY14" s="2">
        <f>IF(AY$2=0,0,INDEX('Placebo - Data'!$B:$BA,MATCH($Q14,'Placebo - Data'!$A:$A,0),MATCH(AY$1,'Placebo - Data'!$B$1:$BA$1,0)))*1000000*AY$5</f>
        <v>0</v>
      </c>
      <c r="AZ14" s="2">
        <f>IF(AZ$2=0,0,INDEX('Placebo - Data'!$B:$BA,MATCH($Q14,'Placebo - Data'!$A:$A,0),MATCH(AZ$1,'Placebo - Data'!$B$1:$BA$1,0)))*1000000*AZ$5</f>
        <v>45.329528802540153</v>
      </c>
      <c r="BA14" s="2">
        <f>IF(BA$2=0,0,INDEX('Placebo - Data'!$B:$BA,MATCH($Q14,'Placebo - Data'!$A:$A,0),MATCH(BA$1,'Placebo - Data'!$B$1:$BA$1,0)))*1000000*BA$5</f>
        <v>0</v>
      </c>
      <c r="BB14" s="2">
        <f>IF(BB$2=0,0,INDEX('Placebo - Data'!$B:$BA,MATCH($Q14,'Placebo - Data'!$A:$A,0),MATCH(BB$1,'Placebo - Data'!$B$1:$BA$1,0)))*1000000*BB$5</f>
        <v>0</v>
      </c>
      <c r="BC14" s="2">
        <f>IF(BC$2=0,0,INDEX('Placebo - Data'!$B:$BA,MATCH($Q14,'Placebo - Data'!$A:$A,0),MATCH(BC$1,'Placebo - Data'!$B$1:$BA$1,0)))*1000000*BC$5</f>
        <v>0</v>
      </c>
      <c r="BD14" s="2">
        <f>IF(BD$2=0,0,INDEX('Placebo - Data'!$B:$BA,MATCH($Q14,'Placebo - Data'!$A:$A,0),MATCH(BD$1,'Placebo - Data'!$B$1:$BA$1,0)))*1000000*BD$5</f>
        <v>0</v>
      </c>
      <c r="BE14" s="2">
        <f>IF(BE$2=0,0,INDEX('Placebo - Data'!$B:$BA,MATCH($Q14,'Placebo - Data'!$A:$A,0),MATCH(BE$1,'Placebo - Data'!$B$1:$BA$1,0)))*1000000*BE$5</f>
        <v>0</v>
      </c>
      <c r="BF14" s="2">
        <f>IF(BF$2=0,0,INDEX('Placebo - Data'!$B:$BA,MATCH($Q14,'Placebo - Data'!$A:$A,0),MATCH(BF$1,'Placebo - Data'!$B$1:$BA$1,0)))*1000000*BF$5</f>
        <v>-20.473877157201059</v>
      </c>
      <c r="BG14" s="2">
        <f>IF(BG$2=0,0,INDEX('Placebo - Data'!$B:$BA,MATCH($Q14,'Placebo - Data'!$A:$A,0),MATCH(BG$1,'Placebo - Data'!$B$1:$BA$1,0)))*1000000*BG$5</f>
        <v>-25.362845917697996</v>
      </c>
      <c r="BH14" s="2">
        <f>IF(BH$2=0,0,INDEX('Placebo - Data'!$B:$BA,MATCH($Q14,'Placebo - Data'!$A:$A,0),MATCH(BH$1,'Placebo - Data'!$B$1:$BA$1,0)))*1000000*BH$5</f>
        <v>2.4690757527423557</v>
      </c>
      <c r="BI14" s="2">
        <f>IF(BI$2=0,0,INDEX('Placebo - Data'!$B:$BA,MATCH($Q14,'Placebo - Data'!$A:$A,0),MATCH(BI$1,'Placebo - Data'!$B$1:$BA$1,0)))*1000000*BI$5</f>
        <v>9.58150667429436</v>
      </c>
      <c r="BJ14" s="2">
        <f>IF(BJ$2=0,0,INDEX('Placebo - Data'!$B:$BA,MATCH($Q14,'Placebo - Data'!$A:$A,0),MATCH(BJ$1,'Placebo - Data'!$B$1:$BA$1,0)))*1000000*BJ$5</f>
        <v>0</v>
      </c>
      <c r="BK14" s="2">
        <f>IF(BK$2=0,0,INDEX('Placebo - Data'!$B:$BA,MATCH($Q14,'Placebo - Data'!$A:$A,0),MATCH(BK$1,'Placebo - Data'!$B$1:$BA$1,0)))*1000000*BK$5</f>
        <v>0</v>
      </c>
      <c r="BL14" s="2">
        <f>IF(BL$2=0,0,INDEX('Placebo - Data'!$B:$BA,MATCH($Q14,'Placebo - Data'!$A:$A,0),MATCH(BL$1,'Placebo - Data'!$B$1:$BA$1,0)))*1000000*BL$5</f>
        <v>0</v>
      </c>
      <c r="BM14" s="2">
        <f>IF(BM$2=0,0,INDEX('Placebo - Data'!$B:$BA,MATCH($Q14,'Placebo - Data'!$A:$A,0),MATCH(BM$1,'Placebo - Data'!$B$1:$BA$1,0)))*1000000*BM$5</f>
        <v>0</v>
      </c>
      <c r="BN14" s="2">
        <f>IF(BN$2=0,0,INDEX('Placebo - Data'!$B:$BA,MATCH($Q14,'Placebo - Data'!$A:$A,0),MATCH(BN$1,'Placebo - Data'!$B$1:$BA$1,0)))*1000000*BN$5</f>
        <v>0</v>
      </c>
      <c r="BO14" s="2">
        <f>IF(BO$2=0,0,INDEX('Placebo - Data'!$B:$BA,MATCH($Q14,'Placebo - Data'!$A:$A,0),MATCH(BO$1,'Placebo - Data'!$B$1:$BA$1,0)))*1000000*BO$5</f>
        <v>3.8147586565173697</v>
      </c>
      <c r="BP14" s="2">
        <f>IF(BP$2=0,0,INDEX('Placebo - Data'!$B:$BA,MATCH($Q14,'Placebo - Data'!$A:$A,0),MATCH(BP$1,'Placebo - Data'!$B$1:$BA$1,0)))*1000000*BP$5</f>
        <v>0</v>
      </c>
      <c r="BQ14" s="2"/>
      <c r="BR14" s="2"/>
    </row>
    <row r="15" spans="1:71" x14ac:dyDescent="0.25">
      <c r="A15" t="s">
        <v>48</v>
      </c>
      <c r="B15" s="2">
        <f t="shared" si="0"/>
        <v>2.23461849271682</v>
      </c>
      <c r="Q15">
        <f>'Placebo - Data'!A10</f>
        <v>1990</v>
      </c>
      <c r="R15" s="2">
        <f>IF(R$2=0,0,INDEX('Placebo - Data'!$B:$BA,MATCH($Q15,'Placebo - Data'!$A:$A,0),MATCH(R$1,'Placebo - Data'!$B$1:$BA$1,0)))*1000000*R$5</f>
        <v>1.4727140751347179</v>
      </c>
      <c r="S15" s="2">
        <f>IF(S$2=0,0,INDEX('Placebo - Data'!$B:$BA,MATCH($Q15,'Placebo - Data'!$A:$A,0),MATCH(S$1,'Placebo - Data'!$B$1:$BA$1,0)))*1000000*S$5</f>
        <v>0</v>
      </c>
      <c r="T15" s="2">
        <f>IF(T$2=0,0,INDEX('Placebo - Data'!$B:$BA,MATCH($Q15,'Placebo - Data'!$A:$A,0),MATCH(T$1,'Placebo - Data'!$B$1:$BA$1,0)))*1000000*T$5</f>
        <v>0</v>
      </c>
      <c r="U15" s="2">
        <f>IF(U$2=0,0,INDEX('Placebo - Data'!$B:$BA,MATCH($Q15,'Placebo - Data'!$A:$A,0),MATCH(U$1,'Placebo - Data'!$B$1:$BA$1,0)))*1000000*U$5</f>
        <v>-6.7135497374692932</v>
      </c>
      <c r="V15" s="2">
        <f>IF(V$2=0,0,INDEX('Placebo - Data'!$B:$BA,MATCH($Q15,'Placebo - Data'!$A:$A,0),MATCH(V$1,'Placebo - Data'!$B$1:$BA$1,0)))*1000000*V$5</f>
        <v>-15.300771337933838</v>
      </c>
      <c r="W15" s="2">
        <f>IF(W$2=0,0,INDEX('Placebo - Data'!$B:$BA,MATCH($Q15,'Placebo - Data'!$A:$A,0),MATCH(W$1,'Placebo - Data'!$B$1:$BA$1,0)))*1000000*W$5</f>
        <v>0</v>
      </c>
      <c r="X15" s="2">
        <f>IF(X$2=0,0,INDEX('Placebo - Data'!$B:$BA,MATCH($Q15,'Placebo - Data'!$A:$A,0),MATCH(X$1,'Placebo - Data'!$B$1:$BA$1,0)))*1000000*X$5</f>
        <v>9.1891979536740109</v>
      </c>
      <c r="Y15" s="2">
        <f>IF(Y$2=0,0,INDEX('Placebo - Data'!$B:$BA,MATCH($Q15,'Placebo - Data'!$A:$A,0),MATCH(Y$1,'Placebo - Data'!$B$1:$BA$1,0)))*1000000*Y$5</f>
        <v>0</v>
      </c>
      <c r="Z15" s="2">
        <f>IF(Z$2=0,0,INDEX('Placebo - Data'!$B:$BA,MATCH($Q15,'Placebo - Data'!$A:$A,0),MATCH(Z$1,'Placebo - Data'!$B$1:$BA$1,0)))*1000000*Z$5</f>
        <v>0</v>
      </c>
      <c r="AA15" s="2">
        <f>IF(AA$2=0,0,INDEX('Placebo - Data'!$B:$BA,MATCH($Q15,'Placebo - Data'!$A:$A,0),MATCH(AA$1,'Placebo - Data'!$B$1:$BA$1,0)))*1000000*AA$5</f>
        <v>0</v>
      </c>
      <c r="AB15" s="2">
        <f>IF(AB$2=0,0,INDEX('Placebo - Data'!$B:$BA,MATCH($Q15,'Placebo - Data'!$A:$A,0),MATCH(AB$1,'Placebo - Data'!$B$1:$BA$1,0)))*1000000*AB$5</f>
        <v>0</v>
      </c>
      <c r="AC15" s="2">
        <f>IF(AC$2=0,0,INDEX('Placebo - Data'!$B:$BA,MATCH($Q15,'Placebo - Data'!$A:$A,0),MATCH(AC$1,'Placebo - Data'!$B$1:$BA$1,0)))*1000000*AC$5</f>
        <v>-6.2123463067109697</v>
      </c>
      <c r="AD15" s="2">
        <f>IF(AD$2=0,0,INDEX('Placebo - Data'!$B:$BA,MATCH($Q15,'Placebo - Data'!$A:$A,0),MATCH(AD$1,'Placebo - Data'!$B$1:$BA$1,0)))*1000000*AD$5</f>
        <v>0</v>
      </c>
      <c r="AE15" s="2">
        <f>IF(AE$2=0,0,INDEX('Placebo - Data'!$B:$BA,MATCH($Q15,'Placebo - Data'!$A:$A,0),MATCH(AE$1,'Placebo - Data'!$B$1:$BA$1,0)))*1000000*AE$5</f>
        <v>-5.2206078180461191</v>
      </c>
      <c r="AF15" s="2">
        <f>IF(AF$2=0,0,INDEX('Placebo - Data'!$B:$BA,MATCH($Q15,'Placebo - Data'!$A:$A,0),MATCH(AF$1,'Placebo - Data'!$B$1:$BA$1,0)))*1000000*AF$5</f>
        <v>-6.3622728703194298</v>
      </c>
      <c r="AG15" s="2">
        <f>IF(AG$2=0,0,INDEX('Placebo - Data'!$B:$BA,MATCH($Q15,'Placebo - Data'!$A:$A,0),MATCH(AG$1,'Placebo - Data'!$B$1:$BA$1,0)))*1000000*AG$5</f>
        <v>0</v>
      </c>
      <c r="AH15" s="2">
        <f>IF(AH$2=0,0,INDEX('Placebo - Data'!$B:$BA,MATCH($Q15,'Placebo - Data'!$A:$A,0),MATCH(AH$1,'Placebo - Data'!$B$1:$BA$1,0)))*1000000*AH$5</f>
        <v>-5.8497766985965427</v>
      </c>
      <c r="AI15" s="2">
        <f>IF(AI$2=0,0,INDEX('Placebo - Data'!$B:$BA,MATCH($Q15,'Placebo - Data'!$A:$A,0),MATCH(AI$1,'Placebo - Data'!$B$1:$BA$1,0)))*1000000*AI$5</f>
        <v>13.373095498536713</v>
      </c>
      <c r="AJ15" s="2">
        <f>IF(AJ$2=0,0,INDEX('Placebo - Data'!$B:$BA,MATCH($Q15,'Placebo - Data'!$A:$A,0),MATCH(AJ$1,'Placebo - Data'!$B$1:$BA$1,0)))*1000000*AJ$5</f>
        <v>-18.14480492612347</v>
      </c>
      <c r="AK15" s="2">
        <f>IF(AK$2=0,0,INDEX('Placebo - Data'!$B:$BA,MATCH($Q15,'Placebo - Data'!$A:$A,0),MATCH(AK$1,'Placebo - Data'!$B$1:$BA$1,0)))*1000000*AK$5</f>
        <v>0</v>
      </c>
      <c r="AL15" s="2">
        <f>IF(AL$2=0,0,INDEX('Placebo - Data'!$B:$BA,MATCH($Q15,'Placebo - Data'!$A:$A,0),MATCH(AL$1,'Placebo - Data'!$B$1:$BA$1,0)))*1000000*AL$5</f>
        <v>8.0502240962232463</v>
      </c>
      <c r="AM15" s="2">
        <f>IF(AM$2=0,0,INDEX('Placebo - Data'!$B:$BA,MATCH($Q15,'Placebo - Data'!$A:$A,0),MATCH(AM$1,'Placebo - Data'!$B$1:$BA$1,0)))*1000000*AM$5</f>
        <v>1.1334595910739154</v>
      </c>
      <c r="AN15" s="2">
        <f>IF(AN$2=0,0,INDEX('Placebo - Data'!$B:$BA,MATCH($Q15,'Placebo - Data'!$A:$A,0),MATCH(AN$1,'Placebo - Data'!$B$1:$BA$1,0)))*1000000*AN$5</f>
        <v>0</v>
      </c>
      <c r="AO15" s="2">
        <f>IF(AO$2=0,0,INDEX('Placebo - Data'!$B:$BA,MATCH($Q15,'Placebo - Data'!$A:$A,0),MATCH(AO$1,'Placebo - Data'!$B$1:$BA$1,0)))*1000000*AO$5</f>
        <v>-0.89007187398237875</v>
      </c>
      <c r="AP15" s="2">
        <f>IF(AP$2=0,0,INDEX('Placebo - Data'!$B:$BA,MATCH($Q15,'Placebo - Data'!$A:$A,0),MATCH(AP$1,'Placebo - Data'!$B$1:$BA$1,0)))*1000000*AP$5</f>
        <v>0</v>
      </c>
      <c r="AQ15" s="2">
        <f>IF(AQ$2=0,0,INDEX('Placebo - Data'!$B:$BA,MATCH($Q15,'Placebo - Data'!$A:$A,0),MATCH(AQ$1,'Placebo - Data'!$B$1:$BA$1,0)))*1000000*AQ$5</f>
        <v>-2.5254905722249532</v>
      </c>
      <c r="AR15" s="2">
        <f>IF(AR$2=0,0,INDEX('Placebo - Data'!$B:$BA,MATCH($Q15,'Placebo - Data'!$A:$A,0),MATCH(AR$1,'Placebo - Data'!$B$1:$BA$1,0)))*1000000*AR$5</f>
        <v>0</v>
      </c>
      <c r="AS15" s="2">
        <f>IF(AS$2=0,0,INDEX('Placebo - Data'!$B:$BA,MATCH($Q15,'Placebo - Data'!$A:$A,0),MATCH(AS$1,'Placebo - Data'!$B$1:$BA$1,0)))*1000000*AS$5</f>
        <v>12.132917618146166</v>
      </c>
      <c r="AT15" s="2">
        <f>IF(AT$2=0,0,INDEX('Placebo - Data'!$B:$BA,MATCH($Q15,'Placebo - Data'!$A:$A,0),MATCH(AT$1,'Placebo - Data'!$B$1:$BA$1,0)))*1000000*AT$5</f>
        <v>0</v>
      </c>
      <c r="AU15" s="2">
        <f>IF(AU$2=0,0,INDEX('Placebo - Data'!$B:$BA,MATCH($Q15,'Placebo - Data'!$A:$A,0),MATCH(AU$1,'Placebo - Data'!$B$1:$BA$1,0)))*1000000*AU$5</f>
        <v>0</v>
      </c>
      <c r="AV15" s="2">
        <f>IF(AV$2=0,0,INDEX('Placebo - Data'!$B:$BA,MATCH($Q15,'Placebo - Data'!$A:$A,0),MATCH(AV$1,'Placebo - Data'!$B$1:$BA$1,0)))*1000000*AV$5</f>
        <v>0</v>
      </c>
      <c r="AW15" s="2">
        <f>IF(AW$2=0,0,INDEX('Placebo - Data'!$B:$BA,MATCH($Q15,'Placebo - Data'!$A:$A,0),MATCH(AW$1,'Placebo - Data'!$B$1:$BA$1,0)))*1000000*AW$5</f>
        <v>0</v>
      </c>
      <c r="AX15" s="2">
        <f>IF(AX$2=0,0,INDEX('Placebo - Data'!$B:$BA,MATCH($Q15,'Placebo - Data'!$A:$A,0),MATCH(AX$1,'Placebo - Data'!$B$1:$BA$1,0)))*1000000*AX$5</f>
        <v>0</v>
      </c>
      <c r="AY15" s="2">
        <f>IF(AY$2=0,0,INDEX('Placebo - Data'!$B:$BA,MATCH($Q15,'Placebo - Data'!$A:$A,0),MATCH(AY$1,'Placebo - Data'!$B$1:$BA$1,0)))*1000000*AY$5</f>
        <v>0</v>
      </c>
      <c r="AZ15" s="2">
        <f>IF(AZ$2=0,0,INDEX('Placebo - Data'!$B:$BA,MATCH($Q15,'Placebo - Data'!$A:$A,0),MATCH(AZ$1,'Placebo - Data'!$B$1:$BA$1,0)))*1000000*AZ$5</f>
        <v>-8.3781351349898614</v>
      </c>
      <c r="BA15" s="2">
        <f>IF(BA$2=0,0,INDEX('Placebo - Data'!$B:$BA,MATCH($Q15,'Placebo - Data'!$A:$A,0),MATCH(BA$1,'Placebo - Data'!$B$1:$BA$1,0)))*1000000*BA$5</f>
        <v>0</v>
      </c>
      <c r="BB15" s="2">
        <f>IF(BB$2=0,0,INDEX('Placebo - Data'!$B:$BA,MATCH($Q15,'Placebo - Data'!$A:$A,0),MATCH(BB$1,'Placebo - Data'!$B$1:$BA$1,0)))*1000000*BB$5</f>
        <v>0</v>
      </c>
      <c r="BC15" s="2">
        <f>IF(BC$2=0,0,INDEX('Placebo - Data'!$B:$BA,MATCH($Q15,'Placebo - Data'!$A:$A,0),MATCH(BC$1,'Placebo - Data'!$B$1:$BA$1,0)))*1000000*BC$5</f>
        <v>0</v>
      </c>
      <c r="BD15" s="2">
        <f>IF(BD$2=0,0,INDEX('Placebo - Data'!$B:$BA,MATCH($Q15,'Placebo - Data'!$A:$A,0),MATCH(BD$1,'Placebo - Data'!$B$1:$BA$1,0)))*1000000*BD$5</f>
        <v>0</v>
      </c>
      <c r="BE15" s="2">
        <f>IF(BE$2=0,0,INDEX('Placebo - Data'!$B:$BA,MATCH($Q15,'Placebo - Data'!$A:$A,0),MATCH(BE$1,'Placebo - Data'!$B$1:$BA$1,0)))*1000000*BE$5</f>
        <v>0</v>
      </c>
      <c r="BF15" s="2">
        <f>IF(BF$2=0,0,INDEX('Placebo - Data'!$B:$BA,MATCH($Q15,'Placebo - Data'!$A:$A,0),MATCH(BF$1,'Placebo - Data'!$B$1:$BA$1,0)))*1000000*BF$5</f>
        <v>-23.967913875821978</v>
      </c>
      <c r="BG15" s="2">
        <f>IF(BG$2=0,0,INDEX('Placebo - Data'!$B:$BA,MATCH($Q15,'Placebo - Data'!$A:$A,0),MATCH(BG$1,'Placebo - Data'!$B$1:$BA$1,0)))*1000000*BG$5</f>
        <v>0.14358968769556668</v>
      </c>
      <c r="BH15" s="2">
        <f>IF(BH$2=0,0,INDEX('Placebo - Data'!$B:$BA,MATCH($Q15,'Placebo - Data'!$A:$A,0),MATCH(BH$1,'Placebo - Data'!$B$1:$BA$1,0)))*1000000*BH$5</f>
        <v>-2.4342089091078378</v>
      </c>
      <c r="BI15" s="2">
        <f>IF(BI$2=0,0,INDEX('Placebo - Data'!$B:$BA,MATCH($Q15,'Placebo - Data'!$A:$A,0),MATCH(BI$1,'Placebo - Data'!$B$1:$BA$1,0)))*1000000*BI$5</f>
        <v>8.7398784671677276</v>
      </c>
      <c r="BJ15" s="2">
        <f>IF(BJ$2=0,0,INDEX('Placebo - Data'!$B:$BA,MATCH($Q15,'Placebo - Data'!$A:$A,0),MATCH(BJ$1,'Placebo - Data'!$B$1:$BA$1,0)))*1000000*BJ$5</f>
        <v>0</v>
      </c>
      <c r="BK15" s="2">
        <f>IF(BK$2=0,0,INDEX('Placebo - Data'!$B:$BA,MATCH($Q15,'Placebo - Data'!$A:$A,0),MATCH(BK$1,'Placebo - Data'!$B$1:$BA$1,0)))*1000000*BK$5</f>
        <v>0</v>
      </c>
      <c r="BL15" s="2">
        <f>IF(BL$2=0,0,INDEX('Placebo - Data'!$B:$BA,MATCH($Q15,'Placebo - Data'!$A:$A,0),MATCH(BL$1,'Placebo - Data'!$B$1:$BA$1,0)))*1000000*BL$5</f>
        <v>0</v>
      </c>
      <c r="BM15" s="2">
        <f>IF(BM$2=0,0,INDEX('Placebo - Data'!$B:$BA,MATCH($Q15,'Placebo - Data'!$A:$A,0),MATCH(BM$1,'Placebo - Data'!$B$1:$BA$1,0)))*1000000*BM$5</f>
        <v>0</v>
      </c>
      <c r="BN15" s="2">
        <f>IF(BN$2=0,0,INDEX('Placebo - Data'!$B:$BA,MATCH($Q15,'Placebo - Data'!$A:$A,0),MATCH(BN$1,'Placebo - Data'!$B$1:$BA$1,0)))*1000000*BN$5</f>
        <v>0</v>
      </c>
      <c r="BO15" s="2">
        <f>IF(BO$2=0,0,INDEX('Placebo - Data'!$B:$BA,MATCH($Q15,'Placebo - Data'!$A:$A,0),MATCH(BO$1,'Placebo - Data'!$B$1:$BA$1,0)))*1000000*BO$5</f>
        <v>7.0090213739604224</v>
      </c>
      <c r="BP15" s="2">
        <f>IF(BP$2=0,0,INDEX('Placebo - Data'!$B:$BA,MATCH($Q15,'Placebo - Data'!$A:$A,0),MATCH(BP$1,'Placebo - Data'!$B$1:$BA$1,0)))*1000000*BP$5</f>
        <v>0</v>
      </c>
      <c r="BQ15" s="2"/>
      <c r="BR15" s="2"/>
    </row>
    <row r="16" spans="1:71" x14ac:dyDescent="0.25">
      <c r="A16" t="s">
        <v>37</v>
      </c>
      <c r="B16" s="2">
        <f t="shared" si="0"/>
        <v>2.1856180534488683</v>
      </c>
      <c r="Q16">
        <f>'Placebo - Data'!A11</f>
        <v>1991</v>
      </c>
      <c r="R16" s="2">
        <f>IF(R$2=0,0,INDEX('Placebo - Data'!$B:$BA,MATCH($Q16,'Placebo - Data'!$A:$A,0),MATCH(R$1,'Placebo - Data'!$B$1:$BA$1,0)))*1000000*R$5</f>
        <v>1.5026448636490386</v>
      </c>
      <c r="S16" s="2">
        <f>IF(S$2=0,0,INDEX('Placebo - Data'!$B:$BA,MATCH($Q16,'Placebo - Data'!$A:$A,0),MATCH(S$1,'Placebo - Data'!$B$1:$BA$1,0)))*1000000*S$5</f>
        <v>0</v>
      </c>
      <c r="T16" s="2">
        <f>IF(T$2=0,0,INDEX('Placebo - Data'!$B:$BA,MATCH($Q16,'Placebo - Data'!$A:$A,0),MATCH(T$1,'Placebo - Data'!$B$1:$BA$1,0)))*1000000*T$5</f>
        <v>0</v>
      </c>
      <c r="U16" s="2">
        <f>IF(U$2=0,0,INDEX('Placebo - Data'!$B:$BA,MATCH($Q16,'Placebo - Data'!$A:$A,0),MATCH(U$1,'Placebo - Data'!$B$1:$BA$1,0)))*1000000*U$5</f>
        <v>-7.9043402365641668</v>
      </c>
      <c r="V16" s="2">
        <f>IF(V$2=0,0,INDEX('Placebo - Data'!$B:$BA,MATCH($Q16,'Placebo - Data'!$A:$A,0),MATCH(V$1,'Placebo - Data'!$B$1:$BA$1,0)))*1000000*V$5</f>
        <v>-30.433036954491399</v>
      </c>
      <c r="W16" s="2">
        <f>IF(W$2=0,0,INDEX('Placebo - Data'!$B:$BA,MATCH($Q16,'Placebo - Data'!$A:$A,0),MATCH(W$1,'Placebo - Data'!$B$1:$BA$1,0)))*1000000*W$5</f>
        <v>0</v>
      </c>
      <c r="X16" s="2">
        <f>IF(X$2=0,0,INDEX('Placebo - Data'!$B:$BA,MATCH($Q16,'Placebo - Data'!$A:$A,0),MATCH(X$1,'Placebo - Data'!$B$1:$BA$1,0)))*1000000*X$5</f>
        <v>-13.059257071290631</v>
      </c>
      <c r="Y16" s="2">
        <f>IF(Y$2=0,0,INDEX('Placebo - Data'!$B:$BA,MATCH($Q16,'Placebo - Data'!$A:$A,0),MATCH(Y$1,'Placebo - Data'!$B$1:$BA$1,0)))*1000000*Y$5</f>
        <v>0</v>
      </c>
      <c r="Z16" s="2">
        <f>IF(Z$2=0,0,INDEX('Placebo - Data'!$B:$BA,MATCH($Q16,'Placebo - Data'!$A:$A,0),MATCH(Z$1,'Placebo - Data'!$B$1:$BA$1,0)))*1000000*Z$5</f>
        <v>0</v>
      </c>
      <c r="AA16" s="2">
        <f>IF(AA$2=0,0,INDEX('Placebo - Data'!$B:$BA,MATCH($Q16,'Placebo - Data'!$A:$A,0),MATCH(AA$1,'Placebo - Data'!$B$1:$BA$1,0)))*1000000*AA$5</f>
        <v>0</v>
      </c>
      <c r="AB16" s="2">
        <f>IF(AB$2=0,0,INDEX('Placebo - Data'!$B:$BA,MATCH($Q16,'Placebo - Data'!$A:$A,0),MATCH(AB$1,'Placebo - Data'!$B$1:$BA$1,0)))*1000000*AB$5</f>
        <v>0</v>
      </c>
      <c r="AC16" s="2">
        <f>IF(AC$2=0,0,INDEX('Placebo - Data'!$B:$BA,MATCH($Q16,'Placebo - Data'!$A:$A,0),MATCH(AC$1,'Placebo - Data'!$B$1:$BA$1,0)))*1000000*AC$5</f>
        <v>2.4463518002448836</v>
      </c>
      <c r="AD16" s="2">
        <f>IF(AD$2=0,0,INDEX('Placebo - Data'!$B:$BA,MATCH($Q16,'Placebo - Data'!$A:$A,0),MATCH(AD$1,'Placebo - Data'!$B$1:$BA$1,0)))*1000000*AD$5</f>
        <v>0</v>
      </c>
      <c r="AE16" s="2">
        <f>IF(AE$2=0,0,INDEX('Placebo - Data'!$B:$BA,MATCH($Q16,'Placebo - Data'!$A:$A,0),MATCH(AE$1,'Placebo - Data'!$B$1:$BA$1,0)))*1000000*AE$5</f>
        <v>-0.91231646592859761</v>
      </c>
      <c r="AF16" s="2">
        <f>IF(AF$2=0,0,INDEX('Placebo - Data'!$B:$BA,MATCH($Q16,'Placebo - Data'!$A:$A,0),MATCH(AF$1,'Placebo - Data'!$B$1:$BA$1,0)))*1000000*AF$5</f>
        <v>-11.0589389805682</v>
      </c>
      <c r="AG16" s="2">
        <f>IF(AG$2=0,0,INDEX('Placebo - Data'!$B:$BA,MATCH($Q16,'Placebo - Data'!$A:$A,0),MATCH(AG$1,'Placebo - Data'!$B$1:$BA$1,0)))*1000000*AG$5</f>
        <v>0</v>
      </c>
      <c r="AH16" s="2">
        <f>IF(AH$2=0,0,INDEX('Placebo - Data'!$B:$BA,MATCH($Q16,'Placebo - Data'!$A:$A,0),MATCH(AH$1,'Placebo - Data'!$B$1:$BA$1,0)))*1000000*AH$5</f>
        <v>4.0132936192094348</v>
      </c>
      <c r="AI16" s="2">
        <f>IF(AI$2=0,0,INDEX('Placebo - Data'!$B:$BA,MATCH($Q16,'Placebo - Data'!$A:$A,0),MATCH(AI$1,'Placebo - Data'!$B$1:$BA$1,0)))*1000000*AI$5</f>
        <v>7.3920418799389154</v>
      </c>
      <c r="AJ16" s="2">
        <f>IF(AJ$2=0,0,INDEX('Placebo - Data'!$B:$BA,MATCH($Q16,'Placebo - Data'!$A:$A,0),MATCH(AJ$1,'Placebo - Data'!$B$1:$BA$1,0)))*1000000*AJ$5</f>
        <v>-13.545454748964403</v>
      </c>
      <c r="AK16" s="2">
        <f>IF(AK$2=0,0,INDEX('Placebo - Data'!$B:$BA,MATCH($Q16,'Placebo - Data'!$A:$A,0),MATCH(AK$1,'Placebo - Data'!$B$1:$BA$1,0)))*1000000*AK$5</f>
        <v>0</v>
      </c>
      <c r="AL16" s="2">
        <f>IF(AL$2=0,0,INDEX('Placebo - Data'!$B:$BA,MATCH($Q16,'Placebo - Data'!$A:$A,0),MATCH(AL$1,'Placebo - Data'!$B$1:$BA$1,0)))*1000000*AL$5</f>
        <v>7.6314863690640777</v>
      </c>
      <c r="AM16" s="2">
        <f>IF(AM$2=0,0,INDEX('Placebo - Data'!$B:$BA,MATCH($Q16,'Placebo - Data'!$A:$A,0),MATCH(AM$1,'Placebo - Data'!$B$1:$BA$1,0)))*1000000*AM$5</f>
        <v>3.5635857784654945</v>
      </c>
      <c r="AN16" s="2">
        <f>IF(AN$2=0,0,INDEX('Placebo - Data'!$B:$BA,MATCH($Q16,'Placebo - Data'!$A:$A,0),MATCH(AN$1,'Placebo - Data'!$B$1:$BA$1,0)))*1000000*AN$5</f>
        <v>0</v>
      </c>
      <c r="AO16" s="2">
        <f>IF(AO$2=0,0,INDEX('Placebo - Data'!$B:$BA,MATCH($Q16,'Placebo - Data'!$A:$A,0),MATCH(AO$1,'Placebo - Data'!$B$1:$BA$1,0)))*1000000*AO$5</f>
        <v>1.9110345874651102</v>
      </c>
      <c r="AP16" s="2">
        <f>IF(AP$2=0,0,INDEX('Placebo - Data'!$B:$BA,MATCH($Q16,'Placebo - Data'!$A:$A,0),MATCH(AP$1,'Placebo - Data'!$B$1:$BA$1,0)))*1000000*AP$5</f>
        <v>0</v>
      </c>
      <c r="AQ16" s="2">
        <f>IF(AQ$2=0,0,INDEX('Placebo - Data'!$B:$BA,MATCH($Q16,'Placebo - Data'!$A:$A,0),MATCH(AQ$1,'Placebo - Data'!$B$1:$BA$1,0)))*1000000*AQ$5</f>
        <v>-4.1683078961796127</v>
      </c>
      <c r="AR16" s="2">
        <f>IF(AR$2=0,0,INDEX('Placebo - Data'!$B:$BA,MATCH($Q16,'Placebo - Data'!$A:$A,0),MATCH(AR$1,'Placebo - Data'!$B$1:$BA$1,0)))*1000000*AR$5</f>
        <v>0</v>
      </c>
      <c r="AS16" s="2">
        <f>IF(AS$2=0,0,INDEX('Placebo - Data'!$B:$BA,MATCH($Q16,'Placebo - Data'!$A:$A,0),MATCH(AS$1,'Placebo - Data'!$B$1:$BA$1,0)))*1000000*AS$5</f>
        <v>-2.8413016934791813</v>
      </c>
      <c r="AT16" s="2">
        <f>IF(AT$2=0,0,INDEX('Placebo - Data'!$B:$BA,MATCH($Q16,'Placebo - Data'!$A:$A,0),MATCH(AT$1,'Placebo - Data'!$B$1:$BA$1,0)))*1000000*AT$5</f>
        <v>0</v>
      </c>
      <c r="AU16" s="2">
        <f>IF(AU$2=0,0,INDEX('Placebo - Data'!$B:$BA,MATCH($Q16,'Placebo - Data'!$A:$A,0),MATCH(AU$1,'Placebo - Data'!$B$1:$BA$1,0)))*1000000*AU$5</f>
        <v>0</v>
      </c>
      <c r="AV16" s="2">
        <f>IF(AV$2=0,0,INDEX('Placebo - Data'!$B:$BA,MATCH($Q16,'Placebo - Data'!$A:$A,0),MATCH(AV$1,'Placebo - Data'!$B$1:$BA$1,0)))*1000000*AV$5</f>
        <v>0</v>
      </c>
      <c r="AW16" s="2">
        <f>IF(AW$2=0,0,INDEX('Placebo - Data'!$B:$BA,MATCH($Q16,'Placebo - Data'!$A:$A,0),MATCH(AW$1,'Placebo - Data'!$B$1:$BA$1,0)))*1000000*AW$5</f>
        <v>0</v>
      </c>
      <c r="AX16" s="2">
        <f>IF(AX$2=0,0,INDEX('Placebo - Data'!$B:$BA,MATCH($Q16,'Placebo - Data'!$A:$A,0),MATCH(AX$1,'Placebo - Data'!$B$1:$BA$1,0)))*1000000*AX$5</f>
        <v>0</v>
      </c>
      <c r="AY16" s="2">
        <f>IF(AY$2=0,0,INDEX('Placebo - Data'!$B:$BA,MATCH($Q16,'Placebo - Data'!$A:$A,0),MATCH(AY$1,'Placebo - Data'!$B$1:$BA$1,0)))*1000000*AY$5</f>
        <v>0</v>
      </c>
      <c r="AZ16" s="2">
        <f>IF(AZ$2=0,0,INDEX('Placebo - Data'!$B:$BA,MATCH($Q16,'Placebo - Data'!$A:$A,0),MATCH(AZ$1,'Placebo - Data'!$B$1:$BA$1,0)))*1000000*AZ$5</f>
        <v>15.705409168731421</v>
      </c>
      <c r="BA16" s="2">
        <f>IF(BA$2=0,0,INDEX('Placebo - Data'!$B:$BA,MATCH($Q16,'Placebo - Data'!$A:$A,0),MATCH(BA$1,'Placebo - Data'!$B$1:$BA$1,0)))*1000000*BA$5</f>
        <v>0</v>
      </c>
      <c r="BB16" s="2">
        <f>IF(BB$2=0,0,INDEX('Placebo - Data'!$B:$BA,MATCH($Q16,'Placebo - Data'!$A:$A,0),MATCH(BB$1,'Placebo - Data'!$B$1:$BA$1,0)))*1000000*BB$5</f>
        <v>0</v>
      </c>
      <c r="BC16" s="2">
        <f>IF(BC$2=0,0,INDEX('Placebo - Data'!$B:$BA,MATCH($Q16,'Placebo - Data'!$A:$A,0),MATCH(BC$1,'Placebo - Data'!$B$1:$BA$1,0)))*1000000*BC$5</f>
        <v>0</v>
      </c>
      <c r="BD16" s="2">
        <f>IF(BD$2=0,0,INDEX('Placebo - Data'!$B:$BA,MATCH($Q16,'Placebo - Data'!$A:$A,0),MATCH(BD$1,'Placebo - Data'!$B$1:$BA$1,0)))*1000000*BD$5</f>
        <v>0</v>
      </c>
      <c r="BE16" s="2">
        <f>IF(BE$2=0,0,INDEX('Placebo - Data'!$B:$BA,MATCH($Q16,'Placebo - Data'!$A:$A,0),MATCH(BE$1,'Placebo - Data'!$B$1:$BA$1,0)))*1000000*BE$5</f>
        <v>0</v>
      </c>
      <c r="BF16" s="2">
        <f>IF(BF$2=0,0,INDEX('Placebo - Data'!$B:$BA,MATCH($Q16,'Placebo - Data'!$A:$A,0),MATCH(BF$1,'Placebo - Data'!$B$1:$BA$1,0)))*1000000*BF$5</f>
        <v>-11.219993211852852</v>
      </c>
      <c r="BG16" s="2">
        <f>IF(BG$2=0,0,INDEX('Placebo - Data'!$B:$BA,MATCH($Q16,'Placebo - Data'!$A:$A,0),MATCH(BG$1,'Placebo - Data'!$B$1:$BA$1,0)))*1000000*BG$5</f>
        <v>-5.9385301938164048</v>
      </c>
      <c r="BH16" s="2">
        <f>IF(BH$2=0,0,INDEX('Placebo - Data'!$B:$BA,MATCH($Q16,'Placebo - Data'!$A:$A,0),MATCH(BH$1,'Placebo - Data'!$B$1:$BA$1,0)))*1000000*BH$5</f>
        <v>-4.0289742173627019</v>
      </c>
      <c r="BI16" s="2">
        <f>IF(BI$2=0,0,INDEX('Placebo - Data'!$B:$BA,MATCH($Q16,'Placebo - Data'!$A:$A,0),MATCH(BI$1,'Placebo - Data'!$B$1:$BA$1,0)))*1000000*BI$5</f>
        <v>9.0076500782743096</v>
      </c>
      <c r="BJ16" s="2">
        <f>IF(BJ$2=0,0,INDEX('Placebo - Data'!$B:$BA,MATCH($Q16,'Placebo - Data'!$A:$A,0),MATCH(BJ$1,'Placebo - Data'!$B$1:$BA$1,0)))*1000000*BJ$5</f>
        <v>0</v>
      </c>
      <c r="BK16" s="2">
        <f>IF(BK$2=0,0,INDEX('Placebo - Data'!$B:$BA,MATCH($Q16,'Placebo - Data'!$A:$A,0),MATCH(BK$1,'Placebo - Data'!$B$1:$BA$1,0)))*1000000*BK$5</f>
        <v>0</v>
      </c>
      <c r="BL16" s="2">
        <f>IF(BL$2=0,0,INDEX('Placebo - Data'!$B:$BA,MATCH($Q16,'Placebo - Data'!$A:$A,0),MATCH(BL$1,'Placebo - Data'!$B$1:$BA$1,0)))*1000000*BL$5</f>
        <v>0</v>
      </c>
      <c r="BM16" s="2">
        <f>IF(BM$2=0,0,INDEX('Placebo - Data'!$B:$BA,MATCH($Q16,'Placebo - Data'!$A:$A,0),MATCH(BM$1,'Placebo - Data'!$B$1:$BA$1,0)))*1000000*BM$5</f>
        <v>0</v>
      </c>
      <c r="BN16" s="2">
        <f>IF(BN$2=0,0,INDEX('Placebo - Data'!$B:$BA,MATCH($Q16,'Placebo - Data'!$A:$A,0),MATCH(BN$1,'Placebo - Data'!$B$1:$BA$1,0)))*1000000*BN$5</f>
        <v>0</v>
      </c>
      <c r="BO16" s="2">
        <f>IF(BO$2=0,0,INDEX('Placebo - Data'!$B:$BA,MATCH($Q16,'Placebo - Data'!$A:$A,0),MATCH(BO$1,'Placebo - Data'!$B$1:$BA$1,0)))*1000000*BO$5</f>
        <v>5.5525824791402556</v>
      </c>
      <c r="BP16" s="2">
        <f>IF(BP$2=0,0,INDEX('Placebo - Data'!$B:$BA,MATCH($Q16,'Placebo - Data'!$A:$A,0),MATCH(BP$1,'Placebo - Data'!$B$1:$BA$1,0)))*1000000*BP$5</f>
        <v>0</v>
      </c>
      <c r="BQ16" s="2"/>
      <c r="BR16" s="2"/>
    </row>
    <row r="17" spans="1:70" x14ac:dyDescent="0.25">
      <c r="A17" t="s">
        <v>33</v>
      </c>
      <c r="B17" s="2">
        <f t="shared" si="0"/>
        <v>2.1500535513695205</v>
      </c>
      <c r="Q17">
        <f>'Placebo - Data'!A12</f>
        <v>1992</v>
      </c>
      <c r="R17" s="2">
        <f>IF(R$2=0,0,INDEX('Placebo - Data'!$B:$BA,MATCH($Q17,'Placebo - Data'!$A:$A,0),MATCH(R$1,'Placebo - Data'!$B$1:$BA$1,0)))*1000000*R$5</f>
        <v>-1.7430412526664441</v>
      </c>
      <c r="S17" s="2">
        <f>IF(S$2=0,0,INDEX('Placebo - Data'!$B:$BA,MATCH($Q17,'Placebo - Data'!$A:$A,0),MATCH(S$1,'Placebo - Data'!$B$1:$BA$1,0)))*1000000*S$5</f>
        <v>0</v>
      </c>
      <c r="T17" s="2">
        <f>IF(T$2=0,0,INDEX('Placebo - Data'!$B:$BA,MATCH($Q17,'Placebo - Data'!$A:$A,0),MATCH(T$1,'Placebo - Data'!$B$1:$BA$1,0)))*1000000*T$5</f>
        <v>0</v>
      </c>
      <c r="U17" s="2">
        <f>IF(U$2=0,0,INDEX('Placebo - Data'!$B:$BA,MATCH($Q17,'Placebo - Data'!$A:$A,0),MATCH(U$1,'Placebo - Data'!$B$1:$BA$1,0)))*1000000*U$5</f>
        <v>12.510063243098557</v>
      </c>
      <c r="V17" s="2">
        <f>IF(V$2=0,0,INDEX('Placebo - Data'!$B:$BA,MATCH($Q17,'Placebo - Data'!$A:$A,0),MATCH(V$1,'Placebo - Data'!$B$1:$BA$1,0)))*1000000*V$5</f>
        <v>-2.6352975055488059</v>
      </c>
      <c r="W17" s="2">
        <f>IF(W$2=0,0,INDEX('Placebo - Data'!$B:$BA,MATCH($Q17,'Placebo - Data'!$A:$A,0),MATCH(W$1,'Placebo - Data'!$B$1:$BA$1,0)))*1000000*W$5</f>
        <v>0</v>
      </c>
      <c r="X17" s="2">
        <f>IF(X$2=0,0,INDEX('Placebo - Data'!$B:$BA,MATCH($Q17,'Placebo - Data'!$A:$A,0),MATCH(X$1,'Placebo - Data'!$B$1:$BA$1,0)))*1000000*X$5</f>
        <v>1.5751968476251932</v>
      </c>
      <c r="Y17" s="2">
        <f>IF(Y$2=0,0,INDEX('Placebo - Data'!$B:$BA,MATCH($Q17,'Placebo - Data'!$A:$A,0),MATCH(Y$1,'Placebo - Data'!$B$1:$BA$1,0)))*1000000*Y$5</f>
        <v>0</v>
      </c>
      <c r="Z17" s="2">
        <f>IF(Z$2=0,0,INDEX('Placebo - Data'!$B:$BA,MATCH($Q17,'Placebo - Data'!$A:$A,0),MATCH(Z$1,'Placebo - Data'!$B$1:$BA$1,0)))*1000000*Z$5</f>
        <v>0</v>
      </c>
      <c r="AA17" s="2">
        <f>IF(AA$2=0,0,INDEX('Placebo - Data'!$B:$BA,MATCH($Q17,'Placebo - Data'!$A:$A,0),MATCH(AA$1,'Placebo - Data'!$B$1:$BA$1,0)))*1000000*AA$5</f>
        <v>0</v>
      </c>
      <c r="AB17" s="2">
        <f>IF(AB$2=0,0,INDEX('Placebo - Data'!$B:$BA,MATCH($Q17,'Placebo - Data'!$A:$A,0),MATCH(AB$1,'Placebo - Data'!$B$1:$BA$1,0)))*1000000*AB$5</f>
        <v>0</v>
      </c>
      <c r="AC17" s="2">
        <f>IF(AC$2=0,0,INDEX('Placebo - Data'!$B:$BA,MATCH($Q17,'Placebo - Data'!$A:$A,0),MATCH(AC$1,'Placebo - Data'!$B$1:$BA$1,0)))*1000000*AC$5</f>
        <v>4.7621892917959485</v>
      </c>
      <c r="AD17" s="2">
        <f>IF(AD$2=0,0,INDEX('Placebo - Data'!$B:$BA,MATCH($Q17,'Placebo - Data'!$A:$A,0),MATCH(AD$1,'Placebo - Data'!$B$1:$BA$1,0)))*1000000*AD$5</f>
        <v>0</v>
      </c>
      <c r="AE17" s="2">
        <f>IF(AE$2=0,0,INDEX('Placebo - Data'!$B:$BA,MATCH($Q17,'Placebo - Data'!$A:$A,0),MATCH(AE$1,'Placebo - Data'!$B$1:$BA$1,0)))*1000000*AE$5</f>
        <v>-16.259609765256755</v>
      </c>
      <c r="AF17" s="2">
        <f>IF(AF$2=0,0,INDEX('Placebo - Data'!$B:$BA,MATCH($Q17,'Placebo - Data'!$A:$A,0),MATCH(AF$1,'Placebo - Data'!$B$1:$BA$1,0)))*1000000*AF$5</f>
        <v>7.5984644354321063</v>
      </c>
      <c r="AG17" s="2">
        <f>IF(AG$2=0,0,INDEX('Placebo - Data'!$B:$BA,MATCH($Q17,'Placebo - Data'!$A:$A,0),MATCH(AG$1,'Placebo - Data'!$B$1:$BA$1,0)))*1000000*AG$5</f>
        <v>0</v>
      </c>
      <c r="AH17" s="2">
        <f>IF(AH$2=0,0,INDEX('Placebo - Data'!$B:$BA,MATCH($Q17,'Placebo - Data'!$A:$A,0),MATCH(AH$1,'Placebo - Data'!$B$1:$BA$1,0)))*1000000*AH$5</f>
        <v>-4.8106553549587261</v>
      </c>
      <c r="AI17" s="2">
        <f>IF(AI$2=0,0,INDEX('Placebo - Data'!$B:$BA,MATCH($Q17,'Placebo - Data'!$A:$A,0),MATCH(AI$1,'Placebo - Data'!$B$1:$BA$1,0)))*1000000*AI$5</f>
        <v>3.9075675886124372</v>
      </c>
      <c r="AJ17" s="2">
        <f>IF(AJ$2=0,0,INDEX('Placebo - Data'!$B:$BA,MATCH($Q17,'Placebo - Data'!$A:$A,0),MATCH(AJ$1,'Placebo - Data'!$B$1:$BA$1,0)))*1000000*AJ$5</f>
        <v>-26.305797291570343</v>
      </c>
      <c r="AK17" s="2">
        <f>IF(AK$2=0,0,INDEX('Placebo - Data'!$B:$BA,MATCH($Q17,'Placebo - Data'!$A:$A,0),MATCH(AK$1,'Placebo - Data'!$B$1:$BA$1,0)))*1000000*AK$5</f>
        <v>0</v>
      </c>
      <c r="AL17" s="2">
        <f>IF(AL$2=0,0,INDEX('Placebo - Data'!$B:$BA,MATCH($Q17,'Placebo - Data'!$A:$A,0),MATCH(AL$1,'Placebo - Data'!$B$1:$BA$1,0)))*1000000*AL$5</f>
        <v>7.5521147664403543</v>
      </c>
      <c r="AM17" s="2">
        <f>IF(AM$2=0,0,INDEX('Placebo - Data'!$B:$BA,MATCH($Q17,'Placebo - Data'!$A:$A,0),MATCH(AM$1,'Placebo - Data'!$B$1:$BA$1,0)))*1000000*AM$5</f>
        <v>3.7308673199731857</v>
      </c>
      <c r="AN17" s="2">
        <f>IF(AN$2=0,0,INDEX('Placebo - Data'!$B:$BA,MATCH($Q17,'Placebo - Data'!$A:$A,0),MATCH(AN$1,'Placebo - Data'!$B$1:$BA$1,0)))*1000000*AN$5</f>
        <v>0</v>
      </c>
      <c r="AO17" s="2">
        <f>IF(AO$2=0,0,INDEX('Placebo - Data'!$B:$BA,MATCH($Q17,'Placebo - Data'!$A:$A,0),MATCH(AO$1,'Placebo - Data'!$B$1:$BA$1,0)))*1000000*AO$5</f>
        <v>-12.931272976857144</v>
      </c>
      <c r="AP17" s="2">
        <f>IF(AP$2=0,0,INDEX('Placebo - Data'!$B:$BA,MATCH($Q17,'Placebo - Data'!$A:$A,0),MATCH(AP$1,'Placebo - Data'!$B$1:$BA$1,0)))*1000000*AP$5</f>
        <v>0</v>
      </c>
      <c r="AQ17" s="2">
        <f>IF(AQ$2=0,0,INDEX('Placebo - Data'!$B:$BA,MATCH($Q17,'Placebo - Data'!$A:$A,0),MATCH(AQ$1,'Placebo - Data'!$B$1:$BA$1,0)))*1000000*AQ$5</f>
        <v>-9.2093132479931228</v>
      </c>
      <c r="AR17" s="2">
        <f>IF(AR$2=0,0,INDEX('Placebo - Data'!$B:$BA,MATCH($Q17,'Placebo - Data'!$A:$A,0),MATCH(AR$1,'Placebo - Data'!$B$1:$BA$1,0)))*1000000*AR$5</f>
        <v>0</v>
      </c>
      <c r="AS17" s="2">
        <f>IF(AS$2=0,0,INDEX('Placebo - Data'!$B:$BA,MATCH($Q17,'Placebo - Data'!$A:$A,0),MATCH(AS$1,'Placebo - Data'!$B$1:$BA$1,0)))*1000000*AS$5</f>
        <v>17.396158000337891</v>
      </c>
      <c r="AT17" s="2">
        <f>IF(AT$2=0,0,INDEX('Placebo - Data'!$B:$BA,MATCH($Q17,'Placebo - Data'!$A:$A,0),MATCH(AT$1,'Placebo - Data'!$B$1:$BA$1,0)))*1000000*AT$5</f>
        <v>0</v>
      </c>
      <c r="AU17" s="2">
        <f>IF(AU$2=0,0,INDEX('Placebo - Data'!$B:$BA,MATCH($Q17,'Placebo - Data'!$A:$A,0),MATCH(AU$1,'Placebo - Data'!$B$1:$BA$1,0)))*1000000*AU$5</f>
        <v>0</v>
      </c>
      <c r="AV17" s="2">
        <f>IF(AV$2=0,0,INDEX('Placebo - Data'!$B:$BA,MATCH($Q17,'Placebo - Data'!$A:$A,0),MATCH(AV$1,'Placebo - Data'!$B$1:$BA$1,0)))*1000000*AV$5</f>
        <v>0</v>
      </c>
      <c r="AW17" s="2">
        <f>IF(AW$2=0,0,INDEX('Placebo - Data'!$B:$BA,MATCH($Q17,'Placebo - Data'!$A:$A,0),MATCH(AW$1,'Placebo - Data'!$B$1:$BA$1,0)))*1000000*AW$5</f>
        <v>0</v>
      </c>
      <c r="AX17" s="2">
        <f>IF(AX$2=0,0,INDEX('Placebo - Data'!$B:$BA,MATCH($Q17,'Placebo - Data'!$A:$A,0),MATCH(AX$1,'Placebo - Data'!$B$1:$BA$1,0)))*1000000*AX$5</f>
        <v>0</v>
      </c>
      <c r="AY17" s="2">
        <f>IF(AY$2=0,0,INDEX('Placebo - Data'!$B:$BA,MATCH($Q17,'Placebo - Data'!$A:$A,0),MATCH(AY$1,'Placebo - Data'!$B$1:$BA$1,0)))*1000000*AY$5</f>
        <v>0</v>
      </c>
      <c r="AZ17" s="2">
        <f>IF(AZ$2=0,0,INDEX('Placebo - Data'!$B:$BA,MATCH($Q17,'Placebo - Data'!$A:$A,0),MATCH(AZ$1,'Placebo - Data'!$B$1:$BA$1,0)))*1000000*AZ$5</f>
        <v>16.668089301674627</v>
      </c>
      <c r="BA17" s="2">
        <f>IF(BA$2=0,0,INDEX('Placebo - Data'!$B:$BA,MATCH($Q17,'Placebo - Data'!$A:$A,0),MATCH(BA$1,'Placebo - Data'!$B$1:$BA$1,0)))*1000000*BA$5</f>
        <v>0</v>
      </c>
      <c r="BB17" s="2">
        <f>IF(BB$2=0,0,INDEX('Placebo - Data'!$B:$BA,MATCH($Q17,'Placebo - Data'!$A:$A,0),MATCH(BB$1,'Placebo - Data'!$B$1:$BA$1,0)))*1000000*BB$5</f>
        <v>0</v>
      </c>
      <c r="BC17" s="2">
        <f>IF(BC$2=0,0,INDEX('Placebo - Data'!$B:$BA,MATCH($Q17,'Placebo - Data'!$A:$A,0),MATCH(BC$1,'Placebo - Data'!$B$1:$BA$1,0)))*1000000*BC$5</f>
        <v>0</v>
      </c>
      <c r="BD17" s="2">
        <f>IF(BD$2=0,0,INDEX('Placebo - Data'!$B:$BA,MATCH($Q17,'Placebo - Data'!$A:$A,0),MATCH(BD$1,'Placebo - Data'!$B$1:$BA$1,0)))*1000000*BD$5</f>
        <v>0</v>
      </c>
      <c r="BE17" s="2">
        <f>IF(BE$2=0,0,INDEX('Placebo - Data'!$B:$BA,MATCH($Q17,'Placebo - Data'!$A:$A,0),MATCH(BE$1,'Placebo - Data'!$B$1:$BA$1,0)))*1000000*BE$5</f>
        <v>0</v>
      </c>
      <c r="BF17" s="2">
        <f>IF(BF$2=0,0,INDEX('Placebo - Data'!$B:$BA,MATCH($Q17,'Placebo - Data'!$A:$A,0),MATCH(BF$1,'Placebo - Data'!$B$1:$BA$1,0)))*1000000*BF$5</f>
        <v>13.570329429057892</v>
      </c>
      <c r="BG17" s="2">
        <f>IF(BG$2=0,0,INDEX('Placebo - Data'!$B:$BA,MATCH($Q17,'Placebo - Data'!$A:$A,0),MATCH(BG$1,'Placebo - Data'!$B$1:$BA$1,0)))*1000000*BG$5</f>
        <v>-23.121810954762623</v>
      </c>
      <c r="BH17" s="2">
        <f>IF(BH$2=0,0,INDEX('Placebo - Data'!$B:$BA,MATCH($Q17,'Placebo - Data'!$A:$A,0),MATCH(BH$1,'Placebo - Data'!$B$1:$BA$1,0)))*1000000*BH$5</f>
        <v>-18.473363525117747</v>
      </c>
      <c r="BI17" s="2">
        <f>IF(BI$2=0,0,INDEX('Placebo - Data'!$B:$BA,MATCH($Q17,'Placebo - Data'!$A:$A,0),MATCH(BI$1,'Placebo - Data'!$B$1:$BA$1,0)))*1000000*BI$5</f>
        <v>-3.2237851428362774</v>
      </c>
      <c r="BJ17" s="2">
        <f>IF(BJ$2=0,0,INDEX('Placebo - Data'!$B:$BA,MATCH($Q17,'Placebo - Data'!$A:$A,0),MATCH(BJ$1,'Placebo - Data'!$B$1:$BA$1,0)))*1000000*BJ$5</f>
        <v>0</v>
      </c>
      <c r="BK17" s="2">
        <f>IF(BK$2=0,0,INDEX('Placebo - Data'!$B:$BA,MATCH($Q17,'Placebo - Data'!$A:$A,0),MATCH(BK$1,'Placebo - Data'!$B$1:$BA$1,0)))*1000000*BK$5</f>
        <v>0</v>
      </c>
      <c r="BL17" s="2">
        <f>IF(BL$2=0,0,INDEX('Placebo - Data'!$B:$BA,MATCH($Q17,'Placebo - Data'!$A:$A,0),MATCH(BL$1,'Placebo - Data'!$B$1:$BA$1,0)))*1000000*BL$5</f>
        <v>0</v>
      </c>
      <c r="BM17" s="2">
        <f>IF(BM$2=0,0,INDEX('Placebo - Data'!$B:$BA,MATCH($Q17,'Placebo - Data'!$A:$A,0),MATCH(BM$1,'Placebo - Data'!$B$1:$BA$1,0)))*1000000*BM$5</f>
        <v>0</v>
      </c>
      <c r="BN17" s="2">
        <f>IF(BN$2=0,0,INDEX('Placebo - Data'!$B:$BA,MATCH($Q17,'Placebo - Data'!$A:$A,0),MATCH(BN$1,'Placebo - Data'!$B$1:$BA$1,0)))*1000000*BN$5</f>
        <v>0</v>
      </c>
      <c r="BO17" s="2">
        <f>IF(BO$2=0,0,INDEX('Placebo - Data'!$B:$BA,MATCH($Q17,'Placebo - Data'!$A:$A,0),MATCH(BO$1,'Placebo - Data'!$B$1:$BA$1,0)))*1000000*BO$5</f>
        <v>8.763287951296661</v>
      </c>
      <c r="BP17" s="2">
        <f>IF(BP$2=0,0,INDEX('Placebo - Data'!$B:$BA,MATCH($Q17,'Placebo - Data'!$A:$A,0),MATCH(BP$1,'Placebo - Data'!$B$1:$BA$1,0)))*1000000*BP$5</f>
        <v>0</v>
      </c>
      <c r="BQ17" s="2"/>
      <c r="BR17" s="2"/>
    </row>
    <row r="18" spans="1:70" x14ac:dyDescent="0.25">
      <c r="A18" t="s">
        <v>40</v>
      </c>
      <c r="B18" s="2">
        <f t="shared" si="0"/>
        <v>2.1446100318221037</v>
      </c>
      <c r="Q18">
        <f>'Placebo - Data'!A13</f>
        <v>1993</v>
      </c>
      <c r="R18" s="2">
        <f>IF(R$2=0,0,INDEX('Placebo - Data'!$B:$BA,MATCH($Q18,'Placebo - Data'!$A:$A,0),MATCH(R$1,'Placebo - Data'!$B$1:$BA$1,0)))*1000000*R$5</f>
        <v>-2.1861303594050696</v>
      </c>
      <c r="S18" s="2">
        <f>IF(S$2=0,0,INDEX('Placebo - Data'!$B:$BA,MATCH($Q18,'Placebo - Data'!$A:$A,0),MATCH(S$1,'Placebo - Data'!$B$1:$BA$1,0)))*1000000*S$5</f>
        <v>0</v>
      </c>
      <c r="T18" s="2">
        <f>IF(T$2=0,0,INDEX('Placebo - Data'!$B:$BA,MATCH($Q18,'Placebo - Data'!$A:$A,0),MATCH(T$1,'Placebo - Data'!$B$1:$BA$1,0)))*1000000*T$5</f>
        <v>0</v>
      </c>
      <c r="U18" s="2">
        <f>IF(U$2=0,0,INDEX('Placebo - Data'!$B:$BA,MATCH($Q18,'Placebo - Data'!$A:$A,0),MATCH(U$1,'Placebo - Data'!$B$1:$BA$1,0)))*1000000*U$5</f>
        <v>1.2446583923519938</v>
      </c>
      <c r="V18" s="2">
        <f>IF(V$2=0,0,INDEX('Placebo - Data'!$B:$BA,MATCH($Q18,'Placebo - Data'!$A:$A,0),MATCH(V$1,'Placebo - Data'!$B$1:$BA$1,0)))*1000000*V$5</f>
        <v>3.6477604226092808</v>
      </c>
      <c r="W18" s="2">
        <f>IF(W$2=0,0,INDEX('Placebo - Data'!$B:$BA,MATCH($Q18,'Placebo - Data'!$A:$A,0),MATCH(W$1,'Placebo - Data'!$B$1:$BA$1,0)))*1000000*W$5</f>
        <v>0</v>
      </c>
      <c r="X18" s="2">
        <f>IF(X$2=0,0,INDEX('Placebo - Data'!$B:$BA,MATCH($Q18,'Placebo - Data'!$A:$A,0),MATCH(X$1,'Placebo - Data'!$B$1:$BA$1,0)))*1000000*X$5</f>
        <v>0.53730877880298067</v>
      </c>
      <c r="Y18" s="2">
        <f>IF(Y$2=0,0,INDEX('Placebo - Data'!$B:$BA,MATCH($Q18,'Placebo - Data'!$A:$A,0),MATCH(Y$1,'Placebo - Data'!$B$1:$BA$1,0)))*1000000*Y$5</f>
        <v>0</v>
      </c>
      <c r="Z18" s="2">
        <f>IF(Z$2=0,0,INDEX('Placebo - Data'!$B:$BA,MATCH($Q18,'Placebo - Data'!$A:$A,0),MATCH(Z$1,'Placebo - Data'!$B$1:$BA$1,0)))*1000000*Z$5</f>
        <v>0</v>
      </c>
      <c r="AA18" s="2">
        <f>IF(AA$2=0,0,INDEX('Placebo - Data'!$B:$BA,MATCH($Q18,'Placebo - Data'!$A:$A,0),MATCH(AA$1,'Placebo - Data'!$B$1:$BA$1,0)))*1000000*AA$5</f>
        <v>0</v>
      </c>
      <c r="AB18" s="2">
        <f>IF(AB$2=0,0,INDEX('Placebo - Data'!$B:$BA,MATCH($Q18,'Placebo - Data'!$A:$A,0),MATCH(AB$1,'Placebo - Data'!$B$1:$BA$1,0)))*1000000*AB$5</f>
        <v>0</v>
      </c>
      <c r="AC18" s="2">
        <f>IF(AC$2=0,0,INDEX('Placebo - Data'!$B:$BA,MATCH($Q18,'Placebo - Data'!$A:$A,0),MATCH(AC$1,'Placebo - Data'!$B$1:$BA$1,0)))*1000000*AC$5</f>
        <v>-2.5929016373993363</v>
      </c>
      <c r="AD18" s="2">
        <f>IF(AD$2=0,0,INDEX('Placebo - Data'!$B:$BA,MATCH($Q18,'Placebo - Data'!$A:$A,0),MATCH(AD$1,'Placebo - Data'!$B$1:$BA$1,0)))*1000000*AD$5</f>
        <v>0</v>
      </c>
      <c r="AE18" s="2">
        <f>IF(AE$2=0,0,INDEX('Placebo - Data'!$B:$BA,MATCH($Q18,'Placebo - Data'!$A:$A,0),MATCH(AE$1,'Placebo - Data'!$B$1:$BA$1,0)))*1000000*AE$5</f>
        <v>-8.4766597865382209</v>
      </c>
      <c r="AF18" s="2">
        <f>IF(AF$2=0,0,INDEX('Placebo - Data'!$B:$BA,MATCH($Q18,'Placebo - Data'!$A:$A,0),MATCH(AF$1,'Placebo - Data'!$B$1:$BA$1,0)))*1000000*AF$5</f>
        <v>5.6638291425770149</v>
      </c>
      <c r="AG18" s="2">
        <f>IF(AG$2=0,0,INDEX('Placebo - Data'!$B:$BA,MATCH($Q18,'Placebo - Data'!$A:$A,0),MATCH(AG$1,'Placebo - Data'!$B$1:$BA$1,0)))*1000000*AG$5</f>
        <v>0</v>
      </c>
      <c r="AH18" s="2">
        <f>IF(AH$2=0,0,INDEX('Placebo - Data'!$B:$BA,MATCH($Q18,'Placebo - Data'!$A:$A,0),MATCH(AH$1,'Placebo - Data'!$B$1:$BA$1,0)))*1000000*AH$5</f>
        <v>5.779930688731838</v>
      </c>
      <c r="AI18" s="2">
        <f>IF(AI$2=0,0,INDEX('Placebo - Data'!$B:$BA,MATCH($Q18,'Placebo - Data'!$A:$A,0),MATCH(AI$1,'Placebo - Data'!$B$1:$BA$1,0)))*1000000*AI$5</f>
        <v>-2.6235791210638126</v>
      </c>
      <c r="AJ18" s="2">
        <f>IF(AJ$2=0,0,INDEX('Placebo - Data'!$B:$BA,MATCH($Q18,'Placebo - Data'!$A:$A,0),MATCH(AJ$1,'Placebo - Data'!$B$1:$BA$1,0)))*1000000*AJ$5</f>
        <v>-25.279812689404935</v>
      </c>
      <c r="AK18" s="2">
        <f>IF(AK$2=0,0,INDEX('Placebo - Data'!$B:$BA,MATCH($Q18,'Placebo - Data'!$A:$A,0),MATCH(AK$1,'Placebo - Data'!$B$1:$BA$1,0)))*1000000*AK$5</f>
        <v>0</v>
      </c>
      <c r="AL18" s="2">
        <f>IF(AL$2=0,0,INDEX('Placebo - Data'!$B:$BA,MATCH($Q18,'Placebo - Data'!$A:$A,0),MATCH(AL$1,'Placebo - Data'!$B$1:$BA$1,0)))*1000000*AL$5</f>
        <v>7.2921889113786165</v>
      </c>
      <c r="AM18" s="2">
        <f>IF(AM$2=0,0,INDEX('Placebo - Data'!$B:$BA,MATCH($Q18,'Placebo - Data'!$A:$A,0),MATCH(AM$1,'Placebo - Data'!$B$1:$BA$1,0)))*1000000*AM$5</f>
        <v>4.114819603273645</v>
      </c>
      <c r="AN18" s="2">
        <f>IF(AN$2=0,0,INDEX('Placebo - Data'!$B:$BA,MATCH($Q18,'Placebo - Data'!$A:$A,0),MATCH(AN$1,'Placebo - Data'!$B$1:$BA$1,0)))*1000000*AN$5</f>
        <v>0</v>
      </c>
      <c r="AO18" s="2">
        <f>IF(AO$2=0,0,INDEX('Placebo - Data'!$B:$BA,MATCH($Q18,'Placebo - Data'!$A:$A,0),MATCH(AO$1,'Placebo - Data'!$B$1:$BA$1,0)))*1000000*AO$5</f>
        <v>-7.8683842730242759</v>
      </c>
      <c r="AP18" s="2">
        <f>IF(AP$2=0,0,INDEX('Placebo - Data'!$B:$BA,MATCH($Q18,'Placebo - Data'!$A:$A,0),MATCH(AP$1,'Placebo - Data'!$B$1:$BA$1,0)))*1000000*AP$5</f>
        <v>0</v>
      </c>
      <c r="AQ18" s="2">
        <f>IF(AQ$2=0,0,INDEX('Placebo - Data'!$B:$BA,MATCH($Q18,'Placebo - Data'!$A:$A,0),MATCH(AQ$1,'Placebo - Data'!$B$1:$BA$1,0)))*1000000*AQ$5</f>
        <v>-8.3486784205888398</v>
      </c>
      <c r="AR18" s="2">
        <f>IF(AR$2=0,0,INDEX('Placebo - Data'!$B:$BA,MATCH($Q18,'Placebo - Data'!$A:$A,0),MATCH(AR$1,'Placebo - Data'!$B$1:$BA$1,0)))*1000000*AR$5</f>
        <v>0</v>
      </c>
      <c r="AS18" s="2">
        <f>IF(AS$2=0,0,INDEX('Placebo - Data'!$B:$BA,MATCH($Q18,'Placebo - Data'!$A:$A,0),MATCH(AS$1,'Placebo - Data'!$B$1:$BA$1,0)))*1000000*AS$5</f>
        <v>8.7436847024946474</v>
      </c>
      <c r="AT18" s="2">
        <f>IF(AT$2=0,0,INDEX('Placebo - Data'!$B:$BA,MATCH($Q18,'Placebo - Data'!$A:$A,0),MATCH(AT$1,'Placebo - Data'!$B$1:$BA$1,0)))*1000000*AT$5</f>
        <v>0</v>
      </c>
      <c r="AU18" s="2">
        <f>IF(AU$2=0,0,INDEX('Placebo - Data'!$B:$BA,MATCH($Q18,'Placebo - Data'!$A:$A,0),MATCH(AU$1,'Placebo - Data'!$B$1:$BA$1,0)))*1000000*AU$5</f>
        <v>0</v>
      </c>
      <c r="AV18" s="2">
        <f>IF(AV$2=0,0,INDEX('Placebo - Data'!$B:$BA,MATCH($Q18,'Placebo - Data'!$A:$A,0),MATCH(AV$1,'Placebo - Data'!$B$1:$BA$1,0)))*1000000*AV$5</f>
        <v>0</v>
      </c>
      <c r="AW18" s="2">
        <f>IF(AW$2=0,0,INDEX('Placebo - Data'!$B:$BA,MATCH($Q18,'Placebo - Data'!$A:$A,0),MATCH(AW$1,'Placebo - Data'!$B$1:$BA$1,0)))*1000000*AW$5</f>
        <v>0</v>
      </c>
      <c r="AX18" s="2">
        <f>IF(AX$2=0,0,INDEX('Placebo - Data'!$B:$BA,MATCH($Q18,'Placebo - Data'!$A:$A,0),MATCH(AX$1,'Placebo - Data'!$B$1:$BA$1,0)))*1000000*AX$5</f>
        <v>0</v>
      </c>
      <c r="AY18" s="2">
        <f>IF(AY$2=0,0,INDEX('Placebo - Data'!$B:$BA,MATCH($Q18,'Placebo - Data'!$A:$A,0),MATCH(AY$1,'Placebo - Data'!$B$1:$BA$1,0)))*1000000*AY$5</f>
        <v>0</v>
      </c>
      <c r="AZ18" s="2">
        <f>IF(AZ$2=0,0,INDEX('Placebo - Data'!$B:$BA,MATCH($Q18,'Placebo - Data'!$A:$A,0),MATCH(AZ$1,'Placebo - Data'!$B$1:$BA$1,0)))*1000000*AZ$5</f>
        <v>1.0325545645173406</v>
      </c>
      <c r="BA18" s="2">
        <f>IF(BA$2=0,0,INDEX('Placebo - Data'!$B:$BA,MATCH($Q18,'Placebo - Data'!$A:$A,0),MATCH(BA$1,'Placebo - Data'!$B$1:$BA$1,0)))*1000000*BA$5</f>
        <v>0</v>
      </c>
      <c r="BB18" s="2">
        <f>IF(BB$2=0,0,INDEX('Placebo - Data'!$B:$BA,MATCH($Q18,'Placebo - Data'!$A:$A,0),MATCH(BB$1,'Placebo - Data'!$B$1:$BA$1,0)))*1000000*BB$5</f>
        <v>0</v>
      </c>
      <c r="BC18" s="2">
        <f>IF(BC$2=0,0,INDEX('Placebo - Data'!$B:$BA,MATCH($Q18,'Placebo - Data'!$A:$A,0),MATCH(BC$1,'Placebo - Data'!$B$1:$BA$1,0)))*1000000*BC$5</f>
        <v>0</v>
      </c>
      <c r="BD18" s="2">
        <f>IF(BD$2=0,0,INDEX('Placebo - Data'!$B:$BA,MATCH($Q18,'Placebo - Data'!$A:$A,0),MATCH(BD$1,'Placebo - Data'!$B$1:$BA$1,0)))*1000000*BD$5</f>
        <v>0</v>
      </c>
      <c r="BE18" s="2">
        <f>IF(BE$2=0,0,INDEX('Placebo - Data'!$B:$BA,MATCH($Q18,'Placebo - Data'!$A:$A,0),MATCH(BE$1,'Placebo - Data'!$B$1:$BA$1,0)))*1000000*BE$5</f>
        <v>0</v>
      </c>
      <c r="BF18" s="2">
        <f>IF(BF$2=0,0,INDEX('Placebo - Data'!$B:$BA,MATCH($Q18,'Placebo - Data'!$A:$A,0),MATCH(BF$1,'Placebo - Data'!$B$1:$BA$1,0)))*1000000*BF$5</f>
        <v>14.797202311456203</v>
      </c>
      <c r="BG18" s="2">
        <f>IF(BG$2=0,0,INDEX('Placebo - Data'!$B:$BA,MATCH($Q18,'Placebo - Data'!$A:$A,0),MATCH(BG$1,'Placebo - Data'!$B$1:$BA$1,0)))*1000000*BG$5</f>
        <v>10.588666555122472</v>
      </c>
      <c r="BH18" s="2">
        <f>IF(BH$2=0,0,INDEX('Placebo - Data'!$B:$BA,MATCH($Q18,'Placebo - Data'!$A:$A,0),MATCH(BH$1,'Placebo - Data'!$B$1:$BA$1,0)))*1000000*BH$5</f>
        <v>-14.273183296609204</v>
      </c>
      <c r="BI18" s="2">
        <f>IF(BI$2=0,0,INDEX('Placebo - Data'!$B:$BA,MATCH($Q18,'Placebo - Data'!$A:$A,0),MATCH(BI$1,'Placebo - Data'!$B$1:$BA$1,0)))*1000000*BI$5</f>
        <v>-4.7713424464745913</v>
      </c>
      <c r="BJ18" s="2">
        <f>IF(BJ$2=0,0,INDEX('Placebo - Data'!$B:$BA,MATCH($Q18,'Placebo - Data'!$A:$A,0),MATCH(BJ$1,'Placebo - Data'!$B$1:$BA$1,0)))*1000000*BJ$5</f>
        <v>0</v>
      </c>
      <c r="BK18" s="2">
        <f>IF(BK$2=0,0,INDEX('Placebo - Data'!$B:$BA,MATCH($Q18,'Placebo - Data'!$A:$A,0),MATCH(BK$1,'Placebo - Data'!$B$1:$BA$1,0)))*1000000*BK$5</f>
        <v>0</v>
      </c>
      <c r="BL18" s="2">
        <f>IF(BL$2=0,0,INDEX('Placebo - Data'!$B:$BA,MATCH($Q18,'Placebo - Data'!$A:$A,0),MATCH(BL$1,'Placebo - Data'!$B$1:$BA$1,0)))*1000000*BL$5</f>
        <v>0</v>
      </c>
      <c r="BM18" s="2">
        <f>IF(BM$2=0,0,INDEX('Placebo - Data'!$B:$BA,MATCH($Q18,'Placebo - Data'!$A:$A,0),MATCH(BM$1,'Placebo - Data'!$B$1:$BA$1,0)))*1000000*BM$5</f>
        <v>0</v>
      </c>
      <c r="BN18" s="2">
        <f>IF(BN$2=0,0,INDEX('Placebo - Data'!$B:$BA,MATCH($Q18,'Placebo - Data'!$A:$A,0),MATCH(BN$1,'Placebo - Data'!$B$1:$BA$1,0)))*1000000*BN$5</f>
        <v>0</v>
      </c>
      <c r="BO18" s="2">
        <f>IF(BO$2=0,0,INDEX('Placebo - Data'!$B:$BA,MATCH($Q18,'Placebo - Data'!$A:$A,0),MATCH(BO$1,'Placebo - Data'!$B$1:$BA$1,0)))*1000000*BO$5</f>
        <v>-2.0236766431480646</v>
      </c>
      <c r="BP18" s="2">
        <f>IF(BP$2=0,0,INDEX('Placebo - Data'!$B:$BA,MATCH($Q18,'Placebo - Data'!$A:$A,0),MATCH(BP$1,'Placebo - Data'!$B$1:$BA$1,0)))*1000000*BP$5</f>
        <v>0</v>
      </c>
      <c r="BQ18" s="2"/>
      <c r="BR18" s="2"/>
    </row>
    <row r="19" spans="1:70" x14ac:dyDescent="0.25">
      <c r="A19" t="s">
        <v>41</v>
      </c>
      <c r="B19" s="2">
        <f t="shared" si="0"/>
        <v>2.1432539772345565</v>
      </c>
      <c r="Q19">
        <f>'Placebo - Data'!A14</f>
        <v>1994</v>
      </c>
      <c r="R19" s="2">
        <f>IF(R$2=0,0,INDEX('Placebo - Data'!$B:$BA,MATCH($Q19,'Placebo - Data'!$A:$A,0),MATCH(R$1,'Placebo - Data'!$B$1:$BA$1,0)))*1000000*R$5</f>
        <v>-8.651832104078494</v>
      </c>
      <c r="S19" s="2">
        <f>IF(S$2=0,0,INDEX('Placebo - Data'!$B:$BA,MATCH($Q19,'Placebo - Data'!$A:$A,0),MATCH(S$1,'Placebo - Data'!$B$1:$BA$1,0)))*1000000*S$5</f>
        <v>0</v>
      </c>
      <c r="T19" s="2">
        <f>IF(T$2=0,0,INDEX('Placebo - Data'!$B:$BA,MATCH($Q19,'Placebo - Data'!$A:$A,0),MATCH(T$1,'Placebo - Data'!$B$1:$BA$1,0)))*1000000*T$5</f>
        <v>0</v>
      </c>
      <c r="U19" s="2">
        <f>IF(U$2=0,0,INDEX('Placebo - Data'!$B:$BA,MATCH($Q19,'Placebo - Data'!$A:$A,0),MATCH(U$1,'Placebo - Data'!$B$1:$BA$1,0)))*1000000*U$5</f>
        <v>7.7200638770591468</v>
      </c>
      <c r="V19" s="2">
        <f>IF(V$2=0,0,INDEX('Placebo - Data'!$B:$BA,MATCH($Q19,'Placebo - Data'!$A:$A,0),MATCH(V$1,'Placebo - Data'!$B$1:$BA$1,0)))*1000000*V$5</f>
        <v>1.5235031014526612</v>
      </c>
      <c r="W19" s="2">
        <f>IF(W$2=0,0,INDEX('Placebo - Data'!$B:$BA,MATCH($Q19,'Placebo - Data'!$A:$A,0),MATCH(W$1,'Placebo - Data'!$B$1:$BA$1,0)))*1000000*W$5</f>
        <v>0</v>
      </c>
      <c r="X19" s="2">
        <f>IF(X$2=0,0,INDEX('Placebo - Data'!$B:$BA,MATCH($Q19,'Placebo - Data'!$A:$A,0),MATCH(X$1,'Placebo - Data'!$B$1:$BA$1,0)))*1000000*X$5</f>
        <v>-3.9921692405187059</v>
      </c>
      <c r="Y19" s="2">
        <f>IF(Y$2=0,0,INDEX('Placebo - Data'!$B:$BA,MATCH($Q19,'Placebo - Data'!$A:$A,0),MATCH(Y$1,'Placebo - Data'!$B$1:$BA$1,0)))*1000000*Y$5</f>
        <v>0</v>
      </c>
      <c r="Z19" s="2">
        <f>IF(Z$2=0,0,INDEX('Placebo - Data'!$B:$BA,MATCH($Q19,'Placebo - Data'!$A:$A,0),MATCH(Z$1,'Placebo - Data'!$B$1:$BA$1,0)))*1000000*Z$5</f>
        <v>0</v>
      </c>
      <c r="AA19" s="2">
        <f>IF(AA$2=0,0,INDEX('Placebo - Data'!$B:$BA,MATCH($Q19,'Placebo - Data'!$A:$A,0),MATCH(AA$1,'Placebo - Data'!$B$1:$BA$1,0)))*1000000*AA$5</f>
        <v>0</v>
      </c>
      <c r="AB19" s="2">
        <f>IF(AB$2=0,0,INDEX('Placebo - Data'!$B:$BA,MATCH($Q19,'Placebo - Data'!$A:$A,0),MATCH(AB$1,'Placebo - Data'!$B$1:$BA$1,0)))*1000000*AB$5</f>
        <v>0</v>
      </c>
      <c r="AC19" s="2">
        <f>IF(AC$2=0,0,INDEX('Placebo - Data'!$B:$BA,MATCH($Q19,'Placebo - Data'!$A:$A,0),MATCH(AC$1,'Placebo - Data'!$B$1:$BA$1,0)))*1000000*AC$5</f>
        <v>4.9957939154410269</v>
      </c>
      <c r="AD19" s="2">
        <f>IF(AD$2=0,0,INDEX('Placebo - Data'!$B:$BA,MATCH($Q19,'Placebo - Data'!$A:$A,0),MATCH(AD$1,'Placebo - Data'!$B$1:$BA$1,0)))*1000000*AD$5</f>
        <v>0</v>
      </c>
      <c r="AE19" s="2">
        <f>IF(AE$2=0,0,INDEX('Placebo - Data'!$B:$BA,MATCH($Q19,'Placebo - Data'!$A:$A,0),MATCH(AE$1,'Placebo - Data'!$B$1:$BA$1,0)))*1000000*AE$5</f>
        <v>-5.2121199587418232</v>
      </c>
      <c r="AF19" s="2">
        <f>IF(AF$2=0,0,INDEX('Placebo - Data'!$B:$BA,MATCH($Q19,'Placebo - Data'!$A:$A,0),MATCH(AF$1,'Placebo - Data'!$B$1:$BA$1,0)))*1000000*AF$5</f>
        <v>1.0500132248125738</v>
      </c>
      <c r="AG19" s="2">
        <f>IF(AG$2=0,0,INDEX('Placebo - Data'!$B:$BA,MATCH($Q19,'Placebo - Data'!$A:$A,0),MATCH(AG$1,'Placebo - Data'!$B$1:$BA$1,0)))*1000000*AG$5</f>
        <v>0</v>
      </c>
      <c r="AH19" s="2">
        <f>IF(AH$2=0,0,INDEX('Placebo - Data'!$B:$BA,MATCH($Q19,'Placebo - Data'!$A:$A,0),MATCH(AH$1,'Placebo - Data'!$B$1:$BA$1,0)))*1000000*AH$5</f>
        <v>-4.0660838749317918</v>
      </c>
      <c r="AI19" s="2">
        <f>IF(AI$2=0,0,INDEX('Placebo - Data'!$B:$BA,MATCH($Q19,'Placebo - Data'!$A:$A,0),MATCH(AI$1,'Placebo - Data'!$B$1:$BA$1,0)))*1000000*AI$5</f>
        <v>3.5852317523676902</v>
      </c>
      <c r="AJ19" s="2">
        <f>IF(AJ$2=0,0,INDEX('Placebo - Data'!$B:$BA,MATCH($Q19,'Placebo - Data'!$A:$A,0),MATCH(AJ$1,'Placebo - Data'!$B$1:$BA$1,0)))*1000000*AJ$5</f>
        <v>-20.776267774635926</v>
      </c>
      <c r="AK19" s="2">
        <f>IF(AK$2=0,0,INDEX('Placebo - Data'!$B:$BA,MATCH($Q19,'Placebo - Data'!$A:$A,0),MATCH(AK$1,'Placebo - Data'!$B$1:$BA$1,0)))*1000000*AK$5</f>
        <v>0</v>
      </c>
      <c r="AL19" s="2">
        <f>IF(AL$2=0,0,INDEX('Placebo - Data'!$B:$BA,MATCH($Q19,'Placebo - Data'!$A:$A,0),MATCH(AL$1,'Placebo - Data'!$B$1:$BA$1,0)))*1000000*AL$5</f>
        <v>5.4630827435175888</v>
      </c>
      <c r="AM19" s="2">
        <f>IF(AM$2=0,0,INDEX('Placebo - Data'!$B:$BA,MATCH($Q19,'Placebo - Data'!$A:$A,0),MATCH(AM$1,'Placebo - Data'!$B$1:$BA$1,0)))*1000000*AM$5</f>
        <v>7.6871001510880888</v>
      </c>
      <c r="AN19" s="2">
        <f>IF(AN$2=0,0,INDEX('Placebo - Data'!$B:$BA,MATCH($Q19,'Placebo - Data'!$A:$A,0),MATCH(AN$1,'Placebo - Data'!$B$1:$BA$1,0)))*1000000*AN$5</f>
        <v>0</v>
      </c>
      <c r="AO19" s="2">
        <f>IF(AO$2=0,0,INDEX('Placebo - Data'!$B:$BA,MATCH($Q19,'Placebo - Data'!$A:$A,0),MATCH(AO$1,'Placebo - Data'!$B$1:$BA$1,0)))*1000000*AO$5</f>
        <v>-13.865846085536759</v>
      </c>
      <c r="AP19" s="2">
        <f>IF(AP$2=0,0,INDEX('Placebo - Data'!$B:$BA,MATCH($Q19,'Placebo - Data'!$A:$A,0),MATCH(AP$1,'Placebo - Data'!$B$1:$BA$1,0)))*1000000*AP$5</f>
        <v>0</v>
      </c>
      <c r="AQ19" s="2">
        <f>IF(AQ$2=0,0,INDEX('Placebo - Data'!$B:$BA,MATCH($Q19,'Placebo - Data'!$A:$A,0),MATCH(AQ$1,'Placebo - Data'!$B$1:$BA$1,0)))*1000000*AQ$5</f>
        <v>-28.72372351703234</v>
      </c>
      <c r="AR19" s="2">
        <f>IF(AR$2=0,0,INDEX('Placebo - Data'!$B:$BA,MATCH($Q19,'Placebo - Data'!$A:$A,0),MATCH(AR$1,'Placebo - Data'!$B$1:$BA$1,0)))*1000000*AR$5</f>
        <v>0</v>
      </c>
      <c r="AS19" s="2">
        <f>IF(AS$2=0,0,INDEX('Placebo - Data'!$B:$BA,MATCH($Q19,'Placebo - Data'!$A:$A,0),MATCH(AS$1,'Placebo - Data'!$B$1:$BA$1,0)))*1000000*AS$5</f>
        <v>5.5918376347108278</v>
      </c>
      <c r="AT19" s="2">
        <f>IF(AT$2=0,0,INDEX('Placebo - Data'!$B:$BA,MATCH($Q19,'Placebo - Data'!$A:$A,0),MATCH(AT$1,'Placebo - Data'!$B$1:$BA$1,0)))*1000000*AT$5</f>
        <v>0</v>
      </c>
      <c r="AU19" s="2">
        <f>IF(AU$2=0,0,INDEX('Placebo - Data'!$B:$BA,MATCH($Q19,'Placebo - Data'!$A:$A,0),MATCH(AU$1,'Placebo - Data'!$B$1:$BA$1,0)))*1000000*AU$5</f>
        <v>0</v>
      </c>
      <c r="AV19" s="2">
        <f>IF(AV$2=0,0,INDEX('Placebo - Data'!$B:$BA,MATCH($Q19,'Placebo - Data'!$A:$A,0),MATCH(AV$1,'Placebo - Data'!$B$1:$BA$1,0)))*1000000*AV$5</f>
        <v>0</v>
      </c>
      <c r="AW19" s="2">
        <f>IF(AW$2=0,0,INDEX('Placebo - Data'!$B:$BA,MATCH($Q19,'Placebo - Data'!$A:$A,0),MATCH(AW$1,'Placebo - Data'!$B$1:$BA$1,0)))*1000000*AW$5</f>
        <v>0</v>
      </c>
      <c r="AX19" s="2">
        <f>IF(AX$2=0,0,INDEX('Placebo - Data'!$B:$BA,MATCH($Q19,'Placebo - Data'!$A:$A,0),MATCH(AX$1,'Placebo - Data'!$B$1:$BA$1,0)))*1000000*AX$5</f>
        <v>0</v>
      </c>
      <c r="AY19" s="2">
        <f>IF(AY$2=0,0,INDEX('Placebo - Data'!$B:$BA,MATCH($Q19,'Placebo - Data'!$A:$A,0),MATCH(AY$1,'Placebo - Data'!$B$1:$BA$1,0)))*1000000*AY$5</f>
        <v>0</v>
      </c>
      <c r="AZ19" s="2">
        <f>IF(AZ$2=0,0,INDEX('Placebo - Data'!$B:$BA,MATCH($Q19,'Placebo - Data'!$A:$A,0),MATCH(AZ$1,'Placebo - Data'!$B$1:$BA$1,0)))*1000000*AZ$5</f>
        <v>8.2898704931722023</v>
      </c>
      <c r="BA19" s="2">
        <f>IF(BA$2=0,0,INDEX('Placebo - Data'!$B:$BA,MATCH($Q19,'Placebo - Data'!$A:$A,0),MATCH(BA$1,'Placebo - Data'!$B$1:$BA$1,0)))*1000000*BA$5</f>
        <v>0</v>
      </c>
      <c r="BB19" s="2">
        <f>IF(BB$2=0,0,INDEX('Placebo - Data'!$B:$BA,MATCH($Q19,'Placebo - Data'!$A:$A,0),MATCH(BB$1,'Placebo - Data'!$B$1:$BA$1,0)))*1000000*BB$5</f>
        <v>0</v>
      </c>
      <c r="BC19" s="2">
        <f>IF(BC$2=0,0,INDEX('Placebo - Data'!$B:$BA,MATCH($Q19,'Placebo - Data'!$A:$A,0),MATCH(BC$1,'Placebo - Data'!$B$1:$BA$1,0)))*1000000*BC$5</f>
        <v>0</v>
      </c>
      <c r="BD19" s="2">
        <f>IF(BD$2=0,0,INDEX('Placebo - Data'!$B:$BA,MATCH($Q19,'Placebo - Data'!$A:$A,0),MATCH(BD$1,'Placebo - Data'!$B$1:$BA$1,0)))*1000000*BD$5</f>
        <v>0</v>
      </c>
      <c r="BE19" s="2">
        <f>IF(BE$2=0,0,INDEX('Placebo - Data'!$B:$BA,MATCH($Q19,'Placebo - Data'!$A:$A,0),MATCH(BE$1,'Placebo - Data'!$B$1:$BA$1,0)))*1000000*BE$5</f>
        <v>0</v>
      </c>
      <c r="BF19" s="2">
        <f>IF(BF$2=0,0,INDEX('Placebo - Data'!$B:$BA,MATCH($Q19,'Placebo - Data'!$A:$A,0),MATCH(BF$1,'Placebo - Data'!$B$1:$BA$1,0)))*1000000*BF$5</f>
        <v>30.066446925047785</v>
      </c>
      <c r="BG19" s="2">
        <f>IF(BG$2=0,0,INDEX('Placebo - Data'!$B:$BA,MATCH($Q19,'Placebo - Data'!$A:$A,0),MATCH(BG$1,'Placebo - Data'!$B$1:$BA$1,0)))*1000000*BG$5</f>
        <v>-26.717212676885538</v>
      </c>
      <c r="BH19" s="2">
        <f>IF(BH$2=0,0,INDEX('Placebo - Data'!$B:$BA,MATCH($Q19,'Placebo - Data'!$A:$A,0),MATCH(BH$1,'Placebo - Data'!$B$1:$BA$1,0)))*1000000*BH$5</f>
        <v>-4.93816105517908</v>
      </c>
      <c r="BI19" s="2">
        <f>IF(BI$2=0,0,INDEX('Placebo - Data'!$B:$BA,MATCH($Q19,'Placebo - Data'!$A:$A,0),MATCH(BI$1,'Placebo - Data'!$B$1:$BA$1,0)))*1000000*BI$5</f>
        <v>-16.580990632064641</v>
      </c>
      <c r="BJ19" s="2">
        <f>IF(BJ$2=0,0,INDEX('Placebo - Data'!$B:$BA,MATCH($Q19,'Placebo - Data'!$A:$A,0),MATCH(BJ$1,'Placebo - Data'!$B$1:$BA$1,0)))*1000000*BJ$5</f>
        <v>0</v>
      </c>
      <c r="BK19" s="2">
        <f>IF(BK$2=0,0,INDEX('Placebo - Data'!$B:$BA,MATCH($Q19,'Placebo - Data'!$A:$A,0),MATCH(BK$1,'Placebo - Data'!$B$1:$BA$1,0)))*1000000*BK$5</f>
        <v>0</v>
      </c>
      <c r="BL19" s="2">
        <f>IF(BL$2=0,0,INDEX('Placebo - Data'!$B:$BA,MATCH($Q19,'Placebo - Data'!$A:$A,0),MATCH(BL$1,'Placebo - Data'!$B$1:$BA$1,0)))*1000000*BL$5</f>
        <v>0</v>
      </c>
      <c r="BM19" s="2">
        <f>IF(BM$2=0,0,INDEX('Placebo - Data'!$B:$BA,MATCH($Q19,'Placebo - Data'!$A:$A,0),MATCH(BM$1,'Placebo - Data'!$B$1:$BA$1,0)))*1000000*BM$5</f>
        <v>0</v>
      </c>
      <c r="BN19" s="2">
        <f>IF(BN$2=0,0,INDEX('Placebo - Data'!$B:$BA,MATCH($Q19,'Placebo - Data'!$A:$A,0),MATCH(BN$1,'Placebo - Data'!$B$1:$BA$1,0)))*1000000*BN$5</f>
        <v>0</v>
      </c>
      <c r="BO19" s="2">
        <f>IF(BO$2=0,0,INDEX('Placebo - Data'!$B:$BA,MATCH($Q19,'Placebo - Data'!$A:$A,0),MATCH(BO$1,'Placebo - Data'!$B$1:$BA$1,0)))*1000000*BO$5</f>
        <v>0.60898315723534324</v>
      </c>
      <c r="BP19" s="2">
        <f>IF(BP$2=0,0,INDEX('Placebo - Data'!$B:$BA,MATCH($Q19,'Placebo - Data'!$A:$A,0),MATCH(BP$1,'Placebo - Data'!$B$1:$BA$1,0)))*1000000*BP$5</f>
        <v>0</v>
      </c>
      <c r="BQ19" s="2"/>
      <c r="BR19" s="2"/>
    </row>
    <row r="20" spans="1:70" x14ac:dyDescent="0.25">
      <c r="A20" t="s">
        <v>127</v>
      </c>
      <c r="B20" s="2">
        <f t="shared" si="0"/>
        <v>0</v>
      </c>
      <c r="Q20">
        <f>'Placebo - Data'!A15</f>
        <v>1995</v>
      </c>
      <c r="R20" s="2">
        <f>IF(R$2=0,0,INDEX('Placebo - Data'!$B:$BA,MATCH($Q20,'Placebo - Data'!$A:$A,0),MATCH(R$1,'Placebo - Data'!$B$1:$BA$1,0)))*1000000*R$5</f>
        <v>-11.039231139875483</v>
      </c>
      <c r="S20" s="2">
        <f>IF(S$2=0,0,INDEX('Placebo - Data'!$B:$BA,MATCH($Q20,'Placebo - Data'!$A:$A,0),MATCH(S$1,'Placebo - Data'!$B$1:$BA$1,0)))*1000000*S$5</f>
        <v>0</v>
      </c>
      <c r="T20" s="2">
        <f>IF(T$2=0,0,INDEX('Placebo - Data'!$B:$BA,MATCH($Q20,'Placebo - Data'!$A:$A,0),MATCH(T$1,'Placebo - Data'!$B$1:$BA$1,0)))*1000000*T$5</f>
        <v>0</v>
      </c>
      <c r="U20" s="2">
        <f>IF(U$2=0,0,INDEX('Placebo - Data'!$B:$BA,MATCH($Q20,'Placebo - Data'!$A:$A,0),MATCH(U$1,'Placebo - Data'!$B$1:$BA$1,0)))*1000000*U$5</f>
        <v>-8.7224661911022849</v>
      </c>
      <c r="V20" s="2">
        <f>IF(V$2=0,0,INDEX('Placebo - Data'!$B:$BA,MATCH($Q20,'Placebo - Data'!$A:$A,0),MATCH(V$1,'Placebo - Data'!$B$1:$BA$1,0)))*1000000*V$5</f>
        <v>13.132527783454861</v>
      </c>
      <c r="W20" s="2">
        <f>IF(W$2=0,0,INDEX('Placebo - Data'!$B:$BA,MATCH($Q20,'Placebo - Data'!$A:$A,0),MATCH(W$1,'Placebo - Data'!$B$1:$BA$1,0)))*1000000*W$5</f>
        <v>0</v>
      </c>
      <c r="X20" s="2">
        <f>IF(X$2=0,0,INDEX('Placebo - Data'!$B:$BA,MATCH($Q20,'Placebo - Data'!$A:$A,0),MATCH(X$1,'Placebo - Data'!$B$1:$BA$1,0)))*1000000*X$5</f>
        <v>-7.6920114224776626</v>
      </c>
      <c r="Y20" s="2">
        <f>IF(Y$2=0,0,INDEX('Placebo - Data'!$B:$BA,MATCH($Q20,'Placebo - Data'!$A:$A,0),MATCH(Y$1,'Placebo - Data'!$B$1:$BA$1,0)))*1000000*Y$5</f>
        <v>0</v>
      </c>
      <c r="Z20" s="2">
        <f>IF(Z$2=0,0,INDEX('Placebo - Data'!$B:$BA,MATCH($Q20,'Placebo - Data'!$A:$A,0),MATCH(Z$1,'Placebo - Data'!$B$1:$BA$1,0)))*1000000*Z$5</f>
        <v>0</v>
      </c>
      <c r="AA20" s="2">
        <f>IF(AA$2=0,0,INDEX('Placebo - Data'!$B:$BA,MATCH($Q20,'Placebo - Data'!$A:$A,0),MATCH(AA$1,'Placebo - Data'!$B$1:$BA$1,0)))*1000000*AA$5</f>
        <v>0</v>
      </c>
      <c r="AB20" s="2">
        <f>IF(AB$2=0,0,INDEX('Placebo - Data'!$B:$BA,MATCH($Q20,'Placebo - Data'!$A:$A,0),MATCH(AB$1,'Placebo - Data'!$B$1:$BA$1,0)))*1000000*AB$5</f>
        <v>0</v>
      </c>
      <c r="AC20" s="2">
        <f>IF(AC$2=0,0,INDEX('Placebo - Data'!$B:$BA,MATCH($Q20,'Placebo - Data'!$A:$A,0),MATCH(AC$1,'Placebo - Data'!$B$1:$BA$1,0)))*1000000*AC$5</f>
        <v>10.716014003264718</v>
      </c>
      <c r="AD20" s="2">
        <f>IF(AD$2=0,0,INDEX('Placebo - Data'!$B:$BA,MATCH($Q20,'Placebo - Data'!$A:$A,0),MATCH(AD$1,'Placebo - Data'!$B$1:$BA$1,0)))*1000000*AD$5</f>
        <v>0</v>
      </c>
      <c r="AE20" s="2">
        <f>IF(AE$2=0,0,INDEX('Placebo - Data'!$B:$BA,MATCH($Q20,'Placebo - Data'!$A:$A,0),MATCH(AE$1,'Placebo - Data'!$B$1:$BA$1,0)))*1000000*AE$5</f>
        <v>-1.9130852706439327</v>
      </c>
      <c r="AF20" s="2">
        <f>IF(AF$2=0,0,INDEX('Placebo - Data'!$B:$BA,MATCH($Q20,'Placebo - Data'!$A:$A,0),MATCH(AF$1,'Placebo - Data'!$B$1:$BA$1,0)))*1000000*AF$5</f>
        <v>-3.150549446218065</v>
      </c>
      <c r="AG20" s="2">
        <f>IF(AG$2=0,0,INDEX('Placebo - Data'!$B:$BA,MATCH($Q20,'Placebo - Data'!$A:$A,0),MATCH(AG$1,'Placebo - Data'!$B$1:$BA$1,0)))*1000000*AG$5</f>
        <v>0</v>
      </c>
      <c r="AH20" s="2">
        <f>IF(AH$2=0,0,INDEX('Placebo - Data'!$B:$BA,MATCH($Q20,'Placebo - Data'!$A:$A,0),MATCH(AH$1,'Placebo - Data'!$B$1:$BA$1,0)))*1000000*AH$5</f>
        <v>-21.094681869726628</v>
      </c>
      <c r="AI20" s="2">
        <f>IF(AI$2=0,0,INDEX('Placebo - Data'!$B:$BA,MATCH($Q20,'Placebo - Data'!$A:$A,0),MATCH(AI$1,'Placebo - Data'!$B$1:$BA$1,0)))*1000000*AI$5</f>
        <v>9.5048508228501305</v>
      </c>
      <c r="AJ20" s="2">
        <f>IF(AJ$2=0,0,INDEX('Placebo - Data'!$B:$BA,MATCH($Q20,'Placebo - Data'!$A:$A,0),MATCH(AJ$1,'Placebo - Data'!$B$1:$BA$1,0)))*1000000*AJ$5</f>
        <v>-25.381688828929327</v>
      </c>
      <c r="AK20" s="2">
        <f>IF(AK$2=0,0,INDEX('Placebo - Data'!$B:$BA,MATCH($Q20,'Placebo - Data'!$A:$A,0),MATCH(AK$1,'Placebo - Data'!$B$1:$BA$1,0)))*1000000*AK$5</f>
        <v>0</v>
      </c>
      <c r="AL20" s="2">
        <f>IF(AL$2=0,0,INDEX('Placebo - Data'!$B:$BA,MATCH($Q20,'Placebo - Data'!$A:$A,0),MATCH(AL$1,'Placebo - Data'!$B$1:$BA$1,0)))*1000000*AL$5</f>
        <v>1.3924241102358792</v>
      </c>
      <c r="AM20" s="2">
        <f>IF(AM$2=0,0,INDEX('Placebo - Data'!$B:$BA,MATCH($Q20,'Placebo - Data'!$A:$A,0),MATCH(AM$1,'Placebo - Data'!$B$1:$BA$1,0)))*1000000*AM$5</f>
        <v>12.488308129832149</v>
      </c>
      <c r="AN20" s="2">
        <f>IF(AN$2=0,0,INDEX('Placebo - Data'!$B:$BA,MATCH($Q20,'Placebo - Data'!$A:$A,0),MATCH(AN$1,'Placebo - Data'!$B$1:$BA$1,0)))*1000000*AN$5</f>
        <v>0</v>
      </c>
      <c r="AO20" s="2">
        <f>IF(AO$2=0,0,INDEX('Placebo - Data'!$B:$BA,MATCH($Q20,'Placebo - Data'!$A:$A,0),MATCH(AO$1,'Placebo - Data'!$B$1:$BA$1,0)))*1000000*AO$5</f>
        <v>-13.990936167829204</v>
      </c>
      <c r="AP20" s="2">
        <f>IF(AP$2=0,0,INDEX('Placebo - Data'!$B:$BA,MATCH($Q20,'Placebo - Data'!$A:$A,0),MATCH(AP$1,'Placebo - Data'!$B$1:$BA$1,0)))*1000000*AP$5</f>
        <v>0</v>
      </c>
      <c r="AQ20" s="2">
        <f>IF(AQ$2=0,0,INDEX('Placebo - Data'!$B:$BA,MATCH($Q20,'Placebo - Data'!$A:$A,0),MATCH(AQ$1,'Placebo - Data'!$B$1:$BA$1,0)))*1000000*AQ$5</f>
        <v>-18.347398508922197</v>
      </c>
      <c r="AR20" s="2">
        <f>IF(AR$2=0,0,INDEX('Placebo - Data'!$B:$BA,MATCH($Q20,'Placebo - Data'!$A:$A,0),MATCH(AR$1,'Placebo - Data'!$B$1:$BA$1,0)))*1000000*AR$5</f>
        <v>0</v>
      </c>
      <c r="AS20" s="2">
        <f>IF(AS$2=0,0,INDEX('Placebo - Data'!$B:$BA,MATCH($Q20,'Placebo - Data'!$A:$A,0),MATCH(AS$1,'Placebo - Data'!$B$1:$BA$1,0)))*1000000*AS$5</f>
        <v>10.851831575564574</v>
      </c>
      <c r="AT20" s="2">
        <f>IF(AT$2=0,0,INDEX('Placebo - Data'!$B:$BA,MATCH($Q20,'Placebo - Data'!$A:$A,0),MATCH(AT$1,'Placebo - Data'!$B$1:$BA$1,0)))*1000000*AT$5</f>
        <v>0</v>
      </c>
      <c r="AU20" s="2">
        <f>IF(AU$2=0,0,INDEX('Placebo - Data'!$B:$BA,MATCH($Q20,'Placebo - Data'!$A:$A,0),MATCH(AU$1,'Placebo - Data'!$B$1:$BA$1,0)))*1000000*AU$5</f>
        <v>0</v>
      </c>
      <c r="AV20" s="2">
        <f>IF(AV$2=0,0,INDEX('Placebo - Data'!$B:$BA,MATCH($Q20,'Placebo - Data'!$A:$A,0),MATCH(AV$1,'Placebo - Data'!$B$1:$BA$1,0)))*1000000*AV$5</f>
        <v>0</v>
      </c>
      <c r="AW20" s="2">
        <f>IF(AW$2=0,0,INDEX('Placebo - Data'!$B:$BA,MATCH($Q20,'Placebo - Data'!$A:$A,0),MATCH(AW$1,'Placebo - Data'!$B$1:$BA$1,0)))*1000000*AW$5</f>
        <v>0</v>
      </c>
      <c r="AX20" s="2">
        <f>IF(AX$2=0,0,INDEX('Placebo - Data'!$B:$BA,MATCH($Q20,'Placebo - Data'!$A:$A,0),MATCH(AX$1,'Placebo - Data'!$B$1:$BA$1,0)))*1000000*AX$5</f>
        <v>0</v>
      </c>
      <c r="AY20" s="2">
        <f>IF(AY$2=0,0,INDEX('Placebo - Data'!$B:$BA,MATCH($Q20,'Placebo - Data'!$A:$A,0),MATCH(AY$1,'Placebo - Data'!$B$1:$BA$1,0)))*1000000*AY$5</f>
        <v>0</v>
      </c>
      <c r="AZ20" s="2">
        <f>IF(AZ$2=0,0,INDEX('Placebo - Data'!$B:$BA,MATCH($Q20,'Placebo - Data'!$A:$A,0),MATCH(AZ$1,'Placebo - Data'!$B$1:$BA$1,0)))*1000000*AZ$5</f>
        <v>22.266729502007365</v>
      </c>
      <c r="BA20" s="2">
        <f>IF(BA$2=0,0,INDEX('Placebo - Data'!$B:$BA,MATCH($Q20,'Placebo - Data'!$A:$A,0),MATCH(BA$1,'Placebo - Data'!$B$1:$BA$1,0)))*1000000*BA$5</f>
        <v>0</v>
      </c>
      <c r="BB20" s="2">
        <f>IF(BB$2=0,0,INDEX('Placebo - Data'!$B:$BA,MATCH($Q20,'Placebo - Data'!$A:$A,0),MATCH(BB$1,'Placebo - Data'!$B$1:$BA$1,0)))*1000000*BB$5</f>
        <v>0</v>
      </c>
      <c r="BC20" s="2">
        <f>IF(BC$2=0,0,INDEX('Placebo - Data'!$B:$BA,MATCH($Q20,'Placebo - Data'!$A:$A,0),MATCH(BC$1,'Placebo - Data'!$B$1:$BA$1,0)))*1000000*BC$5</f>
        <v>0</v>
      </c>
      <c r="BD20" s="2">
        <f>IF(BD$2=0,0,INDEX('Placebo - Data'!$B:$BA,MATCH($Q20,'Placebo - Data'!$A:$A,0),MATCH(BD$1,'Placebo - Data'!$B$1:$BA$1,0)))*1000000*BD$5</f>
        <v>0</v>
      </c>
      <c r="BE20" s="2">
        <f>IF(BE$2=0,0,INDEX('Placebo - Data'!$B:$BA,MATCH($Q20,'Placebo - Data'!$A:$A,0),MATCH(BE$1,'Placebo - Data'!$B$1:$BA$1,0)))*1000000*BE$5</f>
        <v>0</v>
      </c>
      <c r="BF20" s="2">
        <f>IF(BF$2=0,0,INDEX('Placebo - Data'!$B:$BA,MATCH($Q20,'Placebo - Data'!$A:$A,0),MATCH(BF$1,'Placebo - Data'!$B$1:$BA$1,0)))*1000000*BF$5</f>
        <v>14.141889550955966</v>
      </c>
      <c r="BG20" s="2">
        <f>IF(BG$2=0,0,INDEX('Placebo - Data'!$B:$BA,MATCH($Q20,'Placebo - Data'!$A:$A,0),MATCH(BG$1,'Placebo - Data'!$B$1:$BA$1,0)))*1000000*BG$5</f>
        <v>-19.013481505680829</v>
      </c>
      <c r="BH20" s="2">
        <f>IF(BH$2=0,0,INDEX('Placebo - Data'!$B:$BA,MATCH($Q20,'Placebo - Data'!$A:$A,0),MATCH(BH$1,'Placebo - Data'!$B$1:$BA$1,0)))*1000000*BH$5</f>
        <v>-10.287618351867422</v>
      </c>
      <c r="BI20" s="2">
        <f>IF(BI$2=0,0,INDEX('Placebo - Data'!$B:$BA,MATCH($Q20,'Placebo - Data'!$A:$A,0),MATCH(BI$1,'Placebo - Data'!$B$1:$BA$1,0)))*1000000*BI$5</f>
        <v>-5.4510014706465881</v>
      </c>
      <c r="BJ20" s="2">
        <f>IF(BJ$2=0,0,INDEX('Placebo - Data'!$B:$BA,MATCH($Q20,'Placebo - Data'!$A:$A,0),MATCH(BJ$1,'Placebo - Data'!$B$1:$BA$1,0)))*1000000*BJ$5</f>
        <v>0</v>
      </c>
      <c r="BK20" s="2">
        <f>IF(BK$2=0,0,INDEX('Placebo - Data'!$B:$BA,MATCH($Q20,'Placebo - Data'!$A:$A,0),MATCH(BK$1,'Placebo - Data'!$B$1:$BA$1,0)))*1000000*BK$5</f>
        <v>0</v>
      </c>
      <c r="BL20" s="2">
        <f>IF(BL$2=0,0,INDEX('Placebo - Data'!$B:$BA,MATCH($Q20,'Placebo - Data'!$A:$A,0),MATCH(BL$1,'Placebo - Data'!$B$1:$BA$1,0)))*1000000*BL$5</f>
        <v>0</v>
      </c>
      <c r="BM20" s="2">
        <f>IF(BM$2=0,0,INDEX('Placebo - Data'!$B:$BA,MATCH($Q20,'Placebo - Data'!$A:$A,0),MATCH(BM$1,'Placebo - Data'!$B$1:$BA$1,0)))*1000000*BM$5</f>
        <v>0</v>
      </c>
      <c r="BN20" s="2">
        <f>IF(BN$2=0,0,INDEX('Placebo - Data'!$B:$BA,MATCH($Q20,'Placebo - Data'!$A:$A,0),MATCH(BN$1,'Placebo - Data'!$B$1:$BA$1,0)))*1000000*BN$5</f>
        <v>0</v>
      </c>
      <c r="BO20" s="2">
        <f>IF(BO$2=0,0,INDEX('Placebo - Data'!$B:$BA,MATCH($Q20,'Placebo - Data'!$A:$A,0),MATCH(BO$1,'Placebo - Data'!$B$1:$BA$1,0)))*1000000*BO$5</f>
        <v>-4.0070663089863956</v>
      </c>
      <c r="BP20" s="2">
        <f>IF(BP$2=0,0,INDEX('Placebo - Data'!$B:$BA,MATCH($Q20,'Placebo - Data'!$A:$A,0),MATCH(BP$1,'Placebo - Data'!$B$1:$BA$1,0)))*1000000*BP$5</f>
        <v>0</v>
      </c>
      <c r="BQ20" s="2"/>
      <c r="BR20" s="2"/>
    </row>
    <row r="21" spans="1:70" x14ac:dyDescent="0.25">
      <c r="A21" t="s">
        <v>129</v>
      </c>
      <c r="B21" s="2">
        <f t="shared" si="0"/>
        <v>0</v>
      </c>
      <c r="Q21">
        <f>'Placebo - Data'!A16</f>
        <v>1996</v>
      </c>
      <c r="R21" s="2">
        <f>IF(R$2=0,0,INDEX('Placebo - Data'!$B:$BA,MATCH($Q21,'Placebo - Data'!$A:$A,0),MATCH(R$1,'Placebo - Data'!$B$1:$BA$1,0)))*1000000*R$5</f>
        <v>-8.9935483629233204</v>
      </c>
      <c r="S21" s="2">
        <f>IF(S$2=0,0,INDEX('Placebo - Data'!$B:$BA,MATCH($Q21,'Placebo - Data'!$A:$A,0),MATCH(S$1,'Placebo - Data'!$B$1:$BA$1,0)))*1000000*S$5</f>
        <v>0</v>
      </c>
      <c r="T21" s="2">
        <f>IF(T$2=0,0,INDEX('Placebo - Data'!$B:$BA,MATCH($Q21,'Placebo - Data'!$A:$A,0),MATCH(T$1,'Placebo - Data'!$B$1:$BA$1,0)))*1000000*T$5</f>
        <v>0</v>
      </c>
      <c r="U21" s="2">
        <f>IF(U$2=0,0,INDEX('Placebo - Data'!$B:$BA,MATCH($Q21,'Placebo - Data'!$A:$A,0),MATCH(U$1,'Placebo - Data'!$B$1:$BA$1,0)))*1000000*U$5</f>
        <v>-5.0046878641296644</v>
      </c>
      <c r="V21" s="2">
        <f>IF(V$2=0,0,INDEX('Placebo - Data'!$B:$BA,MATCH($Q21,'Placebo - Data'!$A:$A,0),MATCH(V$1,'Placebo - Data'!$B$1:$BA$1,0)))*1000000*V$5</f>
        <v>3.0810588214080781</v>
      </c>
      <c r="W21" s="2">
        <f>IF(W$2=0,0,INDEX('Placebo - Data'!$B:$BA,MATCH($Q21,'Placebo - Data'!$A:$A,0),MATCH(W$1,'Placebo - Data'!$B$1:$BA$1,0)))*1000000*W$5</f>
        <v>0</v>
      </c>
      <c r="X21" s="2">
        <f>IF(X$2=0,0,INDEX('Placebo - Data'!$B:$BA,MATCH($Q21,'Placebo - Data'!$A:$A,0),MATCH(X$1,'Placebo - Data'!$B$1:$BA$1,0)))*1000000*X$5</f>
        <v>-8.0714835348771885</v>
      </c>
      <c r="Y21" s="2">
        <f>IF(Y$2=0,0,INDEX('Placebo - Data'!$B:$BA,MATCH($Q21,'Placebo - Data'!$A:$A,0),MATCH(Y$1,'Placebo - Data'!$B$1:$BA$1,0)))*1000000*Y$5</f>
        <v>0</v>
      </c>
      <c r="Z21" s="2">
        <f>IF(Z$2=0,0,INDEX('Placebo - Data'!$B:$BA,MATCH($Q21,'Placebo - Data'!$A:$A,0),MATCH(Z$1,'Placebo - Data'!$B$1:$BA$1,0)))*1000000*Z$5</f>
        <v>0</v>
      </c>
      <c r="AA21" s="2">
        <f>IF(AA$2=0,0,INDEX('Placebo - Data'!$B:$BA,MATCH($Q21,'Placebo - Data'!$A:$A,0),MATCH(AA$1,'Placebo - Data'!$B$1:$BA$1,0)))*1000000*AA$5</f>
        <v>0</v>
      </c>
      <c r="AB21" s="2">
        <f>IF(AB$2=0,0,INDEX('Placebo - Data'!$B:$BA,MATCH($Q21,'Placebo - Data'!$A:$A,0),MATCH(AB$1,'Placebo - Data'!$B$1:$BA$1,0)))*1000000*AB$5</f>
        <v>0</v>
      </c>
      <c r="AC21" s="2">
        <f>IF(AC$2=0,0,INDEX('Placebo - Data'!$B:$BA,MATCH($Q21,'Placebo - Data'!$A:$A,0),MATCH(AC$1,'Placebo - Data'!$B$1:$BA$1,0)))*1000000*AC$5</f>
        <v>5.5321074796665926</v>
      </c>
      <c r="AD21" s="2">
        <f>IF(AD$2=0,0,INDEX('Placebo - Data'!$B:$BA,MATCH($Q21,'Placebo - Data'!$A:$A,0),MATCH(AD$1,'Placebo - Data'!$B$1:$BA$1,0)))*1000000*AD$5</f>
        <v>0</v>
      </c>
      <c r="AE21" s="2">
        <f>IF(AE$2=0,0,INDEX('Placebo - Data'!$B:$BA,MATCH($Q21,'Placebo - Data'!$A:$A,0),MATCH(AE$1,'Placebo - Data'!$B$1:$BA$1,0)))*1000000*AE$5</f>
        <v>14.098334759182762</v>
      </c>
      <c r="AF21" s="2">
        <f>IF(AF$2=0,0,INDEX('Placebo - Data'!$B:$BA,MATCH($Q21,'Placebo - Data'!$A:$A,0),MATCH(AF$1,'Placebo - Data'!$B$1:$BA$1,0)))*1000000*AF$5</f>
        <v>-6.3304227637672739E-2</v>
      </c>
      <c r="AG21" s="2">
        <f>IF(AG$2=0,0,INDEX('Placebo - Data'!$B:$BA,MATCH($Q21,'Placebo - Data'!$A:$A,0),MATCH(AG$1,'Placebo - Data'!$B$1:$BA$1,0)))*1000000*AG$5</f>
        <v>0</v>
      </c>
      <c r="AH21" s="2">
        <f>IF(AH$2=0,0,INDEX('Placebo - Data'!$B:$BA,MATCH($Q21,'Placebo - Data'!$A:$A,0),MATCH(AH$1,'Placebo - Data'!$B$1:$BA$1,0)))*1000000*AH$5</f>
        <v>-17.56681376718916</v>
      </c>
      <c r="AI21" s="2">
        <f>IF(AI$2=0,0,INDEX('Placebo - Data'!$B:$BA,MATCH($Q21,'Placebo - Data'!$A:$A,0),MATCH(AI$1,'Placebo - Data'!$B$1:$BA$1,0)))*1000000*AI$5</f>
        <v>0.28185689870952046</v>
      </c>
      <c r="AJ21" s="2">
        <f>IF(AJ$2=0,0,INDEX('Placebo - Data'!$B:$BA,MATCH($Q21,'Placebo - Data'!$A:$A,0),MATCH(AJ$1,'Placebo - Data'!$B$1:$BA$1,0)))*1000000*AJ$5</f>
        <v>-5.3199873946141452</v>
      </c>
      <c r="AK21" s="2">
        <f>IF(AK$2=0,0,INDEX('Placebo - Data'!$B:$BA,MATCH($Q21,'Placebo - Data'!$A:$A,0),MATCH(AK$1,'Placebo - Data'!$B$1:$BA$1,0)))*1000000*AK$5</f>
        <v>0</v>
      </c>
      <c r="AL21" s="2">
        <f>IF(AL$2=0,0,INDEX('Placebo - Data'!$B:$BA,MATCH($Q21,'Placebo - Data'!$A:$A,0),MATCH(AL$1,'Placebo - Data'!$B$1:$BA$1,0)))*1000000*AL$5</f>
        <v>7.3058972702710889</v>
      </c>
      <c r="AM21" s="2">
        <f>IF(AM$2=0,0,INDEX('Placebo - Data'!$B:$BA,MATCH($Q21,'Placebo - Data'!$A:$A,0),MATCH(AM$1,'Placebo - Data'!$B$1:$BA$1,0)))*1000000*AM$5</f>
        <v>5.503796273842454</v>
      </c>
      <c r="AN21" s="2">
        <f>IF(AN$2=0,0,INDEX('Placebo - Data'!$B:$BA,MATCH($Q21,'Placebo - Data'!$A:$A,0),MATCH(AN$1,'Placebo - Data'!$B$1:$BA$1,0)))*1000000*AN$5</f>
        <v>0</v>
      </c>
      <c r="AO21" s="2">
        <f>IF(AO$2=0,0,INDEX('Placebo - Data'!$B:$BA,MATCH($Q21,'Placebo - Data'!$A:$A,0),MATCH(AO$1,'Placebo - Data'!$B$1:$BA$1,0)))*1000000*AO$5</f>
        <v>-5.306970706442371</v>
      </c>
      <c r="AP21" s="2">
        <f>IF(AP$2=0,0,INDEX('Placebo - Data'!$B:$BA,MATCH($Q21,'Placebo - Data'!$A:$A,0),MATCH(AP$1,'Placebo - Data'!$B$1:$BA$1,0)))*1000000*AP$5</f>
        <v>0</v>
      </c>
      <c r="AQ21" s="2">
        <f>IF(AQ$2=0,0,INDEX('Placebo - Data'!$B:$BA,MATCH($Q21,'Placebo - Data'!$A:$A,0),MATCH(AQ$1,'Placebo - Data'!$B$1:$BA$1,0)))*1000000*AQ$5</f>
        <v>-22.372620151145384</v>
      </c>
      <c r="AR21" s="2">
        <f>IF(AR$2=0,0,INDEX('Placebo - Data'!$B:$BA,MATCH($Q21,'Placebo - Data'!$A:$A,0),MATCH(AR$1,'Placebo - Data'!$B$1:$BA$1,0)))*1000000*AR$5</f>
        <v>0</v>
      </c>
      <c r="AS21" s="2">
        <f>IF(AS$2=0,0,INDEX('Placebo - Data'!$B:$BA,MATCH($Q21,'Placebo - Data'!$A:$A,0),MATCH(AS$1,'Placebo - Data'!$B$1:$BA$1,0)))*1000000*AS$5</f>
        <v>4.5645292630069889</v>
      </c>
      <c r="AT21" s="2">
        <f>IF(AT$2=0,0,INDEX('Placebo - Data'!$B:$BA,MATCH($Q21,'Placebo - Data'!$A:$A,0),MATCH(AT$1,'Placebo - Data'!$B$1:$BA$1,0)))*1000000*AT$5</f>
        <v>0</v>
      </c>
      <c r="AU21" s="2">
        <f>IF(AU$2=0,0,INDEX('Placebo - Data'!$B:$BA,MATCH($Q21,'Placebo - Data'!$A:$A,0),MATCH(AU$1,'Placebo - Data'!$B$1:$BA$1,0)))*1000000*AU$5</f>
        <v>0</v>
      </c>
      <c r="AV21" s="2">
        <f>IF(AV$2=0,0,INDEX('Placebo - Data'!$B:$BA,MATCH($Q21,'Placebo - Data'!$A:$A,0),MATCH(AV$1,'Placebo - Data'!$B$1:$BA$1,0)))*1000000*AV$5</f>
        <v>0</v>
      </c>
      <c r="AW21" s="2">
        <f>IF(AW$2=0,0,INDEX('Placebo - Data'!$B:$BA,MATCH($Q21,'Placebo - Data'!$A:$A,0),MATCH(AW$1,'Placebo - Data'!$B$1:$BA$1,0)))*1000000*AW$5</f>
        <v>0</v>
      </c>
      <c r="AX21" s="2">
        <f>IF(AX$2=0,0,INDEX('Placebo - Data'!$B:$BA,MATCH($Q21,'Placebo - Data'!$A:$A,0),MATCH(AX$1,'Placebo - Data'!$B$1:$BA$1,0)))*1000000*AX$5</f>
        <v>0</v>
      </c>
      <c r="AY21" s="2">
        <f>IF(AY$2=0,0,INDEX('Placebo - Data'!$B:$BA,MATCH($Q21,'Placebo - Data'!$A:$A,0),MATCH(AY$1,'Placebo - Data'!$B$1:$BA$1,0)))*1000000*AY$5</f>
        <v>0</v>
      </c>
      <c r="AZ21" s="2">
        <f>IF(AZ$2=0,0,INDEX('Placebo - Data'!$B:$BA,MATCH($Q21,'Placebo - Data'!$A:$A,0),MATCH(AZ$1,'Placebo - Data'!$B$1:$BA$1,0)))*1000000*AZ$5</f>
        <v>-9.2985992523608729</v>
      </c>
      <c r="BA21" s="2">
        <f>IF(BA$2=0,0,INDEX('Placebo - Data'!$B:$BA,MATCH($Q21,'Placebo - Data'!$A:$A,0),MATCH(BA$1,'Placebo - Data'!$B$1:$BA$1,0)))*1000000*BA$5</f>
        <v>0</v>
      </c>
      <c r="BB21" s="2">
        <f>IF(BB$2=0,0,INDEX('Placebo - Data'!$B:$BA,MATCH($Q21,'Placebo - Data'!$A:$A,0),MATCH(BB$1,'Placebo - Data'!$B$1:$BA$1,0)))*1000000*BB$5</f>
        <v>0</v>
      </c>
      <c r="BC21" s="2">
        <f>IF(BC$2=0,0,INDEX('Placebo - Data'!$B:$BA,MATCH($Q21,'Placebo - Data'!$A:$A,0),MATCH(BC$1,'Placebo - Data'!$B$1:$BA$1,0)))*1000000*BC$5</f>
        <v>0</v>
      </c>
      <c r="BD21" s="2">
        <f>IF(BD$2=0,0,INDEX('Placebo - Data'!$B:$BA,MATCH($Q21,'Placebo - Data'!$A:$A,0),MATCH(BD$1,'Placebo - Data'!$B$1:$BA$1,0)))*1000000*BD$5</f>
        <v>0</v>
      </c>
      <c r="BE21" s="2">
        <f>IF(BE$2=0,0,INDEX('Placebo - Data'!$B:$BA,MATCH($Q21,'Placebo - Data'!$A:$A,0),MATCH(BE$1,'Placebo - Data'!$B$1:$BA$1,0)))*1000000*BE$5</f>
        <v>0</v>
      </c>
      <c r="BF21" s="2">
        <f>IF(BF$2=0,0,INDEX('Placebo - Data'!$B:$BA,MATCH($Q21,'Placebo - Data'!$A:$A,0),MATCH(BF$1,'Placebo - Data'!$B$1:$BA$1,0)))*1000000*BF$5</f>
        <v>-5.4773736337665468</v>
      </c>
      <c r="BG21" s="2">
        <f>IF(BG$2=0,0,INDEX('Placebo - Data'!$B:$BA,MATCH($Q21,'Placebo - Data'!$A:$A,0),MATCH(BG$1,'Placebo - Data'!$B$1:$BA$1,0)))*1000000*BG$5</f>
        <v>-1.729086875457142</v>
      </c>
      <c r="BH21" s="2">
        <f>IF(BH$2=0,0,INDEX('Placebo - Data'!$B:$BA,MATCH($Q21,'Placebo - Data'!$A:$A,0),MATCH(BH$1,'Placebo - Data'!$B$1:$BA$1,0)))*1000000*BH$5</f>
        <v>-0.53866739335717284</v>
      </c>
      <c r="BI21" s="2">
        <f>IF(BI$2=0,0,INDEX('Placebo - Data'!$B:$BA,MATCH($Q21,'Placebo - Data'!$A:$A,0),MATCH(BI$1,'Placebo - Data'!$B$1:$BA$1,0)))*1000000*BI$5</f>
        <v>-6.5697850004653446</v>
      </c>
      <c r="BJ21" s="2">
        <f>IF(BJ$2=0,0,INDEX('Placebo - Data'!$B:$BA,MATCH($Q21,'Placebo - Data'!$A:$A,0),MATCH(BJ$1,'Placebo - Data'!$B$1:$BA$1,0)))*1000000*BJ$5</f>
        <v>0</v>
      </c>
      <c r="BK21" s="2">
        <f>IF(BK$2=0,0,INDEX('Placebo - Data'!$B:$BA,MATCH($Q21,'Placebo - Data'!$A:$A,0),MATCH(BK$1,'Placebo - Data'!$B$1:$BA$1,0)))*1000000*BK$5</f>
        <v>0</v>
      </c>
      <c r="BL21" s="2">
        <f>IF(BL$2=0,0,INDEX('Placebo - Data'!$B:$BA,MATCH($Q21,'Placebo - Data'!$A:$A,0),MATCH(BL$1,'Placebo - Data'!$B$1:$BA$1,0)))*1000000*BL$5</f>
        <v>0</v>
      </c>
      <c r="BM21" s="2">
        <f>IF(BM$2=0,0,INDEX('Placebo - Data'!$B:$BA,MATCH($Q21,'Placebo - Data'!$A:$A,0),MATCH(BM$1,'Placebo - Data'!$B$1:$BA$1,0)))*1000000*BM$5</f>
        <v>0</v>
      </c>
      <c r="BN21" s="2">
        <f>IF(BN$2=0,0,INDEX('Placebo - Data'!$B:$BA,MATCH($Q21,'Placebo - Data'!$A:$A,0),MATCH(BN$1,'Placebo - Data'!$B$1:$BA$1,0)))*1000000*BN$5</f>
        <v>0</v>
      </c>
      <c r="BO21" s="2">
        <f>IF(BO$2=0,0,INDEX('Placebo - Data'!$B:$BA,MATCH($Q21,'Placebo - Data'!$A:$A,0),MATCH(BO$1,'Placebo - Data'!$B$1:$BA$1,0)))*1000000*BO$5</f>
        <v>-4.0200525290856604</v>
      </c>
      <c r="BP21" s="2">
        <f>IF(BP$2=0,0,INDEX('Placebo - Data'!$B:$BA,MATCH($Q21,'Placebo - Data'!$A:$A,0),MATCH(BP$1,'Placebo - Data'!$B$1:$BA$1,0)))*1000000*BP$5</f>
        <v>0</v>
      </c>
      <c r="BQ21" s="2"/>
      <c r="BR21" s="2"/>
    </row>
    <row r="22" spans="1:70" x14ac:dyDescent="0.25">
      <c r="A22" t="s">
        <v>57</v>
      </c>
      <c r="B22" s="2">
        <f t="shared" si="0"/>
        <v>1.9329986028189026</v>
      </c>
      <c r="Q22">
        <f>'Placebo - Data'!A17</f>
        <v>1997</v>
      </c>
      <c r="R22" s="2">
        <f>IF(R$2=0,0,INDEX('Placebo - Data'!$B:$BA,MATCH($Q22,'Placebo - Data'!$A:$A,0),MATCH(R$1,'Placebo - Data'!$B$1:$BA$1,0)))*1000000*R$5</f>
        <v>-1.2667048849834828</v>
      </c>
      <c r="S22" s="2">
        <f>IF(S$2=0,0,INDEX('Placebo - Data'!$B:$BA,MATCH($Q22,'Placebo - Data'!$A:$A,0),MATCH(S$1,'Placebo - Data'!$B$1:$BA$1,0)))*1000000*S$5</f>
        <v>0</v>
      </c>
      <c r="T22" s="2">
        <f>IF(T$2=0,0,INDEX('Placebo - Data'!$B:$BA,MATCH($Q22,'Placebo - Data'!$A:$A,0),MATCH(T$1,'Placebo - Data'!$B$1:$BA$1,0)))*1000000*T$5</f>
        <v>0</v>
      </c>
      <c r="U22" s="2">
        <f>IF(U$2=0,0,INDEX('Placebo - Data'!$B:$BA,MATCH($Q22,'Placebo - Data'!$A:$A,0),MATCH(U$1,'Placebo - Data'!$B$1:$BA$1,0)))*1000000*U$5</f>
        <v>-7.6213309512240812</v>
      </c>
      <c r="V22" s="2">
        <f>IF(V$2=0,0,INDEX('Placebo - Data'!$B:$BA,MATCH($Q22,'Placebo - Data'!$A:$A,0),MATCH(V$1,'Placebo - Data'!$B$1:$BA$1,0)))*1000000*V$5</f>
        <v>10.494725756871048</v>
      </c>
      <c r="W22" s="2">
        <f>IF(W$2=0,0,INDEX('Placebo - Data'!$B:$BA,MATCH($Q22,'Placebo - Data'!$A:$A,0),MATCH(W$1,'Placebo - Data'!$B$1:$BA$1,0)))*1000000*W$5</f>
        <v>0</v>
      </c>
      <c r="X22" s="2">
        <f>IF(X$2=0,0,INDEX('Placebo - Data'!$B:$BA,MATCH($Q22,'Placebo - Data'!$A:$A,0),MATCH(X$1,'Placebo - Data'!$B$1:$BA$1,0)))*1000000*X$5</f>
        <v>7.849346729926765</v>
      </c>
      <c r="Y22" s="2">
        <f>IF(Y$2=0,0,INDEX('Placebo - Data'!$B:$BA,MATCH($Q22,'Placebo - Data'!$A:$A,0),MATCH(Y$1,'Placebo - Data'!$B$1:$BA$1,0)))*1000000*Y$5</f>
        <v>0</v>
      </c>
      <c r="Z22" s="2">
        <f>IF(Z$2=0,0,INDEX('Placebo - Data'!$B:$BA,MATCH($Q22,'Placebo - Data'!$A:$A,0),MATCH(Z$1,'Placebo - Data'!$B$1:$BA$1,0)))*1000000*Z$5</f>
        <v>0</v>
      </c>
      <c r="AA22" s="2">
        <f>IF(AA$2=0,0,INDEX('Placebo - Data'!$B:$BA,MATCH($Q22,'Placebo - Data'!$A:$A,0),MATCH(AA$1,'Placebo - Data'!$B$1:$BA$1,0)))*1000000*AA$5</f>
        <v>0</v>
      </c>
      <c r="AB22" s="2">
        <f>IF(AB$2=0,0,INDEX('Placebo - Data'!$B:$BA,MATCH($Q22,'Placebo - Data'!$A:$A,0),MATCH(AB$1,'Placebo - Data'!$B$1:$BA$1,0)))*1000000*AB$5</f>
        <v>0</v>
      </c>
      <c r="AC22" s="2">
        <f>IF(AC$2=0,0,INDEX('Placebo - Data'!$B:$BA,MATCH($Q22,'Placebo - Data'!$A:$A,0),MATCH(AC$1,'Placebo - Data'!$B$1:$BA$1,0)))*1000000*AC$5</f>
        <v>-0.26460412527740118</v>
      </c>
      <c r="AD22" s="2">
        <f>IF(AD$2=0,0,INDEX('Placebo - Data'!$B:$BA,MATCH($Q22,'Placebo - Data'!$A:$A,0),MATCH(AD$1,'Placebo - Data'!$B$1:$BA$1,0)))*1000000*AD$5</f>
        <v>0</v>
      </c>
      <c r="AE22" s="2">
        <f>IF(AE$2=0,0,INDEX('Placebo - Data'!$B:$BA,MATCH($Q22,'Placebo - Data'!$A:$A,0),MATCH(AE$1,'Placebo - Data'!$B$1:$BA$1,0)))*1000000*AE$5</f>
        <v>1.7739686200002325</v>
      </c>
      <c r="AF22" s="2">
        <f>IF(AF$2=0,0,INDEX('Placebo - Data'!$B:$BA,MATCH($Q22,'Placebo - Data'!$A:$A,0),MATCH(AF$1,'Placebo - Data'!$B$1:$BA$1,0)))*1000000*AF$5</f>
        <v>1.9868907656928059</v>
      </c>
      <c r="AG22" s="2">
        <f>IF(AG$2=0,0,INDEX('Placebo - Data'!$B:$BA,MATCH($Q22,'Placebo - Data'!$A:$A,0),MATCH(AG$1,'Placebo - Data'!$B$1:$BA$1,0)))*1000000*AG$5</f>
        <v>0</v>
      </c>
      <c r="AH22" s="2">
        <f>IF(AH$2=0,0,INDEX('Placebo - Data'!$B:$BA,MATCH($Q22,'Placebo - Data'!$A:$A,0),MATCH(AH$1,'Placebo - Data'!$B$1:$BA$1,0)))*1000000*AH$5</f>
        <v>2.9818170332873706</v>
      </c>
      <c r="AI22" s="2">
        <f>IF(AI$2=0,0,INDEX('Placebo - Data'!$B:$BA,MATCH($Q22,'Placebo - Data'!$A:$A,0),MATCH(AI$1,'Placebo - Data'!$B$1:$BA$1,0)))*1000000*AI$5</f>
        <v>-0.31124113775149453</v>
      </c>
      <c r="AJ22" s="2">
        <f>IF(AJ$2=0,0,INDEX('Placebo - Data'!$B:$BA,MATCH($Q22,'Placebo - Data'!$A:$A,0),MATCH(AJ$1,'Placebo - Data'!$B$1:$BA$1,0)))*1000000*AJ$5</f>
        <v>-17.72906216501724</v>
      </c>
      <c r="AK22" s="2">
        <f>IF(AK$2=0,0,INDEX('Placebo - Data'!$B:$BA,MATCH($Q22,'Placebo - Data'!$A:$A,0),MATCH(AK$1,'Placebo - Data'!$B$1:$BA$1,0)))*1000000*AK$5</f>
        <v>0</v>
      </c>
      <c r="AL22" s="2">
        <f>IF(AL$2=0,0,INDEX('Placebo - Data'!$B:$BA,MATCH($Q22,'Placebo - Data'!$A:$A,0),MATCH(AL$1,'Placebo - Data'!$B$1:$BA$1,0)))*1000000*AL$5</f>
        <v>-3.903170636476716</v>
      </c>
      <c r="AM22" s="2">
        <f>IF(AM$2=0,0,INDEX('Placebo - Data'!$B:$BA,MATCH($Q22,'Placebo - Data'!$A:$A,0),MATCH(AM$1,'Placebo - Data'!$B$1:$BA$1,0)))*1000000*AM$5</f>
        <v>13.751652659266256</v>
      </c>
      <c r="AN22" s="2">
        <f>IF(AN$2=0,0,INDEX('Placebo - Data'!$B:$BA,MATCH($Q22,'Placebo - Data'!$A:$A,0),MATCH(AN$1,'Placebo - Data'!$B$1:$BA$1,0)))*1000000*AN$5</f>
        <v>0</v>
      </c>
      <c r="AO22" s="2">
        <f>IF(AO$2=0,0,INDEX('Placebo - Data'!$B:$BA,MATCH($Q22,'Placebo - Data'!$A:$A,0),MATCH(AO$1,'Placebo - Data'!$B$1:$BA$1,0)))*1000000*AO$5</f>
        <v>1.6223692682615365</v>
      </c>
      <c r="AP22" s="2">
        <f>IF(AP$2=0,0,INDEX('Placebo - Data'!$B:$BA,MATCH($Q22,'Placebo - Data'!$A:$A,0),MATCH(AP$1,'Placebo - Data'!$B$1:$BA$1,0)))*1000000*AP$5</f>
        <v>0</v>
      </c>
      <c r="AQ22" s="2">
        <f>IF(AQ$2=0,0,INDEX('Placebo - Data'!$B:$BA,MATCH($Q22,'Placebo - Data'!$A:$A,0),MATCH(AQ$1,'Placebo - Data'!$B$1:$BA$1,0)))*1000000*AQ$5</f>
        <v>-6.4587388806103263</v>
      </c>
      <c r="AR22" s="2">
        <f>IF(AR$2=0,0,INDEX('Placebo - Data'!$B:$BA,MATCH($Q22,'Placebo - Data'!$A:$A,0),MATCH(AR$1,'Placebo - Data'!$B$1:$BA$1,0)))*1000000*AR$5</f>
        <v>0</v>
      </c>
      <c r="AS22" s="2">
        <f>IF(AS$2=0,0,INDEX('Placebo - Data'!$B:$BA,MATCH($Q22,'Placebo - Data'!$A:$A,0),MATCH(AS$1,'Placebo - Data'!$B$1:$BA$1,0)))*1000000*AS$5</f>
        <v>-4.4823741518484894</v>
      </c>
      <c r="AT22" s="2">
        <f>IF(AT$2=0,0,INDEX('Placebo - Data'!$B:$BA,MATCH($Q22,'Placebo - Data'!$A:$A,0),MATCH(AT$1,'Placebo - Data'!$B$1:$BA$1,0)))*1000000*AT$5</f>
        <v>0</v>
      </c>
      <c r="AU22" s="2">
        <f>IF(AU$2=0,0,INDEX('Placebo - Data'!$B:$BA,MATCH($Q22,'Placebo - Data'!$A:$A,0),MATCH(AU$1,'Placebo - Data'!$B$1:$BA$1,0)))*1000000*AU$5</f>
        <v>0</v>
      </c>
      <c r="AV22" s="2">
        <f>IF(AV$2=0,0,INDEX('Placebo - Data'!$B:$BA,MATCH($Q22,'Placebo - Data'!$A:$A,0),MATCH(AV$1,'Placebo - Data'!$B$1:$BA$1,0)))*1000000*AV$5</f>
        <v>0</v>
      </c>
      <c r="AW22" s="2">
        <f>IF(AW$2=0,0,INDEX('Placebo - Data'!$B:$BA,MATCH($Q22,'Placebo - Data'!$A:$A,0),MATCH(AW$1,'Placebo - Data'!$B$1:$BA$1,0)))*1000000*AW$5</f>
        <v>0</v>
      </c>
      <c r="AX22" s="2">
        <f>IF(AX$2=0,0,INDEX('Placebo - Data'!$B:$BA,MATCH($Q22,'Placebo - Data'!$A:$A,0),MATCH(AX$1,'Placebo - Data'!$B$1:$BA$1,0)))*1000000*AX$5</f>
        <v>0</v>
      </c>
      <c r="AY22" s="2">
        <f>IF(AY$2=0,0,INDEX('Placebo - Data'!$B:$BA,MATCH($Q22,'Placebo - Data'!$A:$A,0),MATCH(AY$1,'Placebo - Data'!$B$1:$BA$1,0)))*1000000*AY$5</f>
        <v>0</v>
      </c>
      <c r="AZ22" s="2">
        <f>IF(AZ$2=0,0,INDEX('Placebo - Data'!$B:$BA,MATCH($Q22,'Placebo - Data'!$A:$A,0),MATCH(AZ$1,'Placebo - Data'!$B$1:$BA$1,0)))*1000000*AZ$5</f>
        <v>-2.6383836484455969</v>
      </c>
      <c r="BA22" s="2">
        <f>IF(BA$2=0,0,INDEX('Placebo - Data'!$B:$BA,MATCH($Q22,'Placebo - Data'!$A:$A,0),MATCH(BA$1,'Placebo - Data'!$B$1:$BA$1,0)))*1000000*BA$5</f>
        <v>0</v>
      </c>
      <c r="BB22" s="2">
        <f>IF(BB$2=0,0,INDEX('Placebo - Data'!$B:$BA,MATCH($Q22,'Placebo - Data'!$A:$A,0),MATCH(BB$1,'Placebo - Data'!$B$1:$BA$1,0)))*1000000*BB$5</f>
        <v>0</v>
      </c>
      <c r="BC22" s="2">
        <f>IF(BC$2=0,0,INDEX('Placebo - Data'!$B:$BA,MATCH($Q22,'Placebo - Data'!$A:$A,0),MATCH(BC$1,'Placebo - Data'!$B$1:$BA$1,0)))*1000000*BC$5</f>
        <v>0</v>
      </c>
      <c r="BD22" s="2">
        <f>IF(BD$2=0,0,INDEX('Placebo - Data'!$B:$BA,MATCH($Q22,'Placebo - Data'!$A:$A,0),MATCH(BD$1,'Placebo - Data'!$B$1:$BA$1,0)))*1000000*BD$5</f>
        <v>0</v>
      </c>
      <c r="BE22" s="2">
        <f>IF(BE$2=0,0,INDEX('Placebo - Data'!$B:$BA,MATCH($Q22,'Placebo - Data'!$A:$A,0),MATCH(BE$1,'Placebo - Data'!$B$1:$BA$1,0)))*1000000*BE$5</f>
        <v>0</v>
      </c>
      <c r="BF22" s="2">
        <f>IF(BF$2=0,0,INDEX('Placebo - Data'!$B:$BA,MATCH($Q22,'Placebo - Data'!$A:$A,0),MATCH(BF$1,'Placebo - Data'!$B$1:$BA$1,0)))*1000000*BF$5</f>
        <v>-1.1300286359983147</v>
      </c>
      <c r="BG22" s="2">
        <f>IF(BG$2=0,0,INDEX('Placebo - Data'!$B:$BA,MATCH($Q22,'Placebo - Data'!$A:$A,0),MATCH(BG$1,'Placebo - Data'!$B$1:$BA$1,0)))*1000000*BG$5</f>
        <v>1.5308365846067318</v>
      </c>
      <c r="BH22" s="2">
        <f>IF(BH$2=0,0,INDEX('Placebo - Data'!$B:$BA,MATCH($Q22,'Placebo - Data'!$A:$A,0),MATCH(BH$1,'Placebo - Data'!$B$1:$BA$1,0)))*1000000*BH$5</f>
        <v>-3.6929402540408773</v>
      </c>
      <c r="BI22" s="2">
        <f>IF(BI$2=0,0,INDEX('Placebo - Data'!$B:$BA,MATCH($Q22,'Placebo - Data'!$A:$A,0),MATCH(BI$1,'Placebo - Data'!$B$1:$BA$1,0)))*1000000*BI$5</f>
        <v>-2.4971852781163761</v>
      </c>
      <c r="BJ22" s="2">
        <f>IF(BJ$2=0,0,INDEX('Placebo - Data'!$B:$BA,MATCH($Q22,'Placebo - Data'!$A:$A,0),MATCH(BJ$1,'Placebo - Data'!$B$1:$BA$1,0)))*1000000*BJ$5</f>
        <v>0</v>
      </c>
      <c r="BK22" s="2">
        <f>IF(BK$2=0,0,INDEX('Placebo - Data'!$B:$BA,MATCH($Q22,'Placebo - Data'!$A:$A,0),MATCH(BK$1,'Placebo - Data'!$B$1:$BA$1,0)))*1000000*BK$5</f>
        <v>0</v>
      </c>
      <c r="BL22" s="2">
        <f>IF(BL$2=0,0,INDEX('Placebo - Data'!$B:$BA,MATCH($Q22,'Placebo - Data'!$A:$A,0),MATCH(BL$1,'Placebo - Data'!$B$1:$BA$1,0)))*1000000*BL$5</f>
        <v>0</v>
      </c>
      <c r="BM22" s="2">
        <f>IF(BM$2=0,0,INDEX('Placebo - Data'!$B:$BA,MATCH($Q22,'Placebo - Data'!$A:$A,0),MATCH(BM$1,'Placebo - Data'!$B$1:$BA$1,0)))*1000000*BM$5</f>
        <v>0</v>
      </c>
      <c r="BN22" s="2">
        <f>IF(BN$2=0,0,INDEX('Placebo - Data'!$B:$BA,MATCH($Q22,'Placebo - Data'!$A:$A,0),MATCH(BN$1,'Placebo - Data'!$B$1:$BA$1,0)))*1000000*BN$5</f>
        <v>0</v>
      </c>
      <c r="BO22" s="2">
        <f>IF(BO$2=0,0,INDEX('Placebo - Data'!$B:$BA,MATCH($Q22,'Placebo - Data'!$A:$A,0),MATCH(BO$1,'Placebo - Data'!$B$1:$BA$1,0)))*1000000*BO$5</f>
        <v>-0.68631067051683203</v>
      </c>
      <c r="BP22" s="2">
        <f>IF(BP$2=0,0,INDEX('Placebo - Data'!$B:$BA,MATCH($Q22,'Placebo - Data'!$A:$A,0),MATCH(BP$1,'Placebo - Data'!$B$1:$BA$1,0)))*1000000*BP$5</f>
        <v>0</v>
      </c>
      <c r="BQ22" s="2"/>
      <c r="BR22" s="2"/>
    </row>
    <row r="23" spans="1:70" x14ac:dyDescent="0.25">
      <c r="A23" t="s">
        <v>46</v>
      </c>
      <c r="B23" s="2">
        <f t="shared" si="0"/>
        <v>1.828801164599489</v>
      </c>
      <c r="Q23">
        <f>'Placebo - Data'!A18</f>
        <v>1998</v>
      </c>
      <c r="R23" s="2">
        <f>IF(R$2=0,0,INDEX('Placebo - Data'!$B:$BA,MATCH($Q23,'Placebo - Data'!$A:$A,0),MATCH(R$1,'Placebo - Data'!$B$1:$BA$1,0)))*1000000*R$5</f>
        <v>-5.6379249144811183</v>
      </c>
      <c r="S23" s="2">
        <f>IF(S$2=0,0,INDEX('Placebo - Data'!$B:$BA,MATCH($Q23,'Placebo - Data'!$A:$A,0),MATCH(S$1,'Placebo - Data'!$B$1:$BA$1,0)))*1000000*S$5</f>
        <v>0</v>
      </c>
      <c r="T23" s="2">
        <f>IF(T$2=0,0,INDEX('Placebo - Data'!$B:$BA,MATCH($Q23,'Placebo - Data'!$A:$A,0),MATCH(T$1,'Placebo - Data'!$B$1:$BA$1,0)))*1000000*T$5</f>
        <v>0</v>
      </c>
      <c r="U23" s="2">
        <f>IF(U$2=0,0,INDEX('Placebo - Data'!$B:$BA,MATCH($Q23,'Placebo - Data'!$A:$A,0),MATCH(U$1,'Placebo - Data'!$B$1:$BA$1,0)))*1000000*U$5</f>
        <v>6.0268480410741176</v>
      </c>
      <c r="V23" s="2">
        <f>IF(V$2=0,0,INDEX('Placebo - Data'!$B:$BA,MATCH($Q23,'Placebo - Data'!$A:$A,0),MATCH(V$1,'Placebo - Data'!$B$1:$BA$1,0)))*1000000*V$5</f>
        <v>11.207915122213308</v>
      </c>
      <c r="W23" s="2">
        <f>IF(W$2=0,0,INDEX('Placebo - Data'!$B:$BA,MATCH($Q23,'Placebo - Data'!$A:$A,0),MATCH(W$1,'Placebo - Data'!$B$1:$BA$1,0)))*1000000*W$5</f>
        <v>0</v>
      </c>
      <c r="X23" s="2">
        <f>IF(X$2=0,0,INDEX('Placebo - Data'!$B:$BA,MATCH($Q23,'Placebo - Data'!$A:$A,0),MATCH(X$1,'Placebo - Data'!$B$1:$BA$1,0)))*1000000*X$5</f>
        <v>1.9061910734308185</v>
      </c>
      <c r="Y23" s="2">
        <f>IF(Y$2=0,0,INDEX('Placebo - Data'!$B:$BA,MATCH($Q23,'Placebo - Data'!$A:$A,0),MATCH(Y$1,'Placebo - Data'!$B$1:$BA$1,0)))*1000000*Y$5</f>
        <v>0</v>
      </c>
      <c r="Z23" s="2">
        <f>IF(Z$2=0,0,INDEX('Placebo - Data'!$B:$BA,MATCH($Q23,'Placebo - Data'!$A:$A,0),MATCH(Z$1,'Placebo - Data'!$B$1:$BA$1,0)))*1000000*Z$5</f>
        <v>0</v>
      </c>
      <c r="AA23" s="2">
        <f>IF(AA$2=0,0,INDEX('Placebo - Data'!$B:$BA,MATCH($Q23,'Placebo - Data'!$A:$A,0),MATCH(AA$1,'Placebo - Data'!$B$1:$BA$1,0)))*1000000*AA$5</f>
        <v>0</v>
      </c>
      <c r="AB23" s="2">
        <f>IF(AB$2=0,0,INDEX('Placebo - Data'!$B:$BA,MATCH($Q23,'Placebo - Data'!$A:$A,0),MATCH(AB$1,'Placebo - Data'!$B$1:$BA$1,0)))*1000000*AB$5</f>
        <v>0</v>
      </c>
      <c r="AC23" s="2">
        <f>IF(AC$2=0,0,INDEX('Placebo - Data'!$B:$BA,MATCH($Q23,'Placebo - Data'!$A:$A,0),MATCH(AC$1,'Placebo - Data'!$B$1:$BA$1,0)))*1000000*AC$5</f>
        <v>12.855310160375666</v>
      </c>
      <c r="AD23" s="2">
        <f>IF(AD$2=0,0,INDEX('Placebo - Data'!$B:$BA,MATCH($Q23,'Placebo - Data'!$A:$A,0),MATCH(AD$1,'Placebo - Data'!$B$1:$BA$1,0)))*1000000*AD$5</f>
        <v>0</v>
      </c>
      <c r="AE23" s="2">
        <f>IF(AE$2=0,0,INDEX('Placebo - Data'!$B:$BA,MATCH($Q23,'Placebo - Data'!$A:$A,0),MATCH(AE$1,'Placebo - Data'!$B$1:$BA$1,0)))*1000000*AE$5</f>
        <v>1.3691462754650274</v>
      </c>
      <c r="AF23" s="2">
        <f>IF(AF$2=0,0,INDEX('Placebo - Data'!$B:$BA,MATCH($Q23,'Placebo - Data'!$A:$A,0),MATCH(AF$1,'Placebo - Data'!$B$1:$BA$1,0)))*1000000*AF$5</f>
        <v>-7.1869903877086472</v>
      </c>
      <c r="AG23" s="2">
        <f>IF(AG$2=0,0,INDEX('Placebo - Data'!$B:$BA,MATCH($Q23,'Placebo - Data'!$A:$A,0),MATCH(AG$1,'Placebo - Data'!$B$1:$BA$1,0)))*1000000*AG$5</f>
        <v>0</v>
      </c>
      <c r="AH23" s="2">
        <f>IF(AH$2=0,0,INDEX('Placebo - Data'!$B:$BA,MATCH($Q23,'Placebo - Data'!$A:$A,0),MATCH(AH$1,'Placebo - Data'!$B$1:$BA$1,0)))*1000000*AH$5</f>
        <v>-3.8935359043534845</v>
      </c>
      <c r="AI23" s="2">
        <f>IF(AI$2=0,0,INDEX('Placebo - Data'!$B:$BA,MATCH($Q23,'Placebo - Data'!$A:$A,0),MATCH(AI$1,'Placebo - Data'!$B$1:$BA$1,0)))*1000000*AI$5</f>
        <v>3.8386142477975227</v>
      </c>
      <c r="AJ23" s="2">
        <f>IF(AJ$2=0,0,INDEX('Placebo - Data'!$B:$BA,MATCH($Q23,'Placebo - Data'!$A:$A,0),MATCH(AJ$1,'Placebo - Data'!$B$1:$BA$1,0)))*1000000*AJ$5</f>
        <v>-15.738112779217772</v>
      </c>
      <c r="AK23" s="2">
        <f>IF(AK$2=0,0,INDEX('Placebo - Data'!$B:$BA,MATCH($Q23,'Placebo - Data'!$A:$A,0),MATCH(AK$1,'Placebo - Data'!$B$1:$BA$1,0)))*1000000*AK$5</f>
        <v>0</v>
      </c>
      <c r="AL23" s="2">
        <f>IF(AL$2=0,0,INDEX('Placebo - Data'!$B:$BA,MATCH($Q23,'Placebo - Data'!$A:$A,0),MATCH(AL$1,'Placebo - Data'!$B$1:$BA$1,0)))*1000000*AL$5</f>
        <v>-0.60674665292026475</v>
      </c>
      <c r="AM23" s="2">
        <f>IF(AM$2=0,0,INDEX('Placebo - Data'!$B:$BA,MATCH($Q23,'Placebo - Data'!$A:$A,0),MATCH(AM$1,'Placebo - Data'!$B$1:$BA$1,0)))*1000000*AM$5</f>
        <v>14.724819266120903</v>
      </c>
      <c r="AN23" s="2">
        <f>IF(AN$2=0,0,INDEX('Placebo - Data'!$B:$BA,MATCH($Q23,'Placebo - Data'!$A:$A,0),MATCH(AN$1,'Placebo - Data'!$B$1:$BA$1,0)))*1000000*AN$5</f>
        <v>0</v>
      </c>
      <c r="AO23" s="2">
        <f>IF(AO$2=0,0,INDEX('Placebo - Data'!$B:$BA,MATCH($Q23,'Placebo - Data'!$A:$A,0),MATCH(AO$1,'Placebo - Data'!$B$1:$BA$1,0)))*1000000*AO$5</f>
        <v>-13.073505215288606</v>
      </c>
      <c r="AP23" s="2">
        <f>IF(AP$2=0,0,INDEX('Placebo - Data'!$B:$BA,MATCH($Q23,'Placebo - Data'!$A:$A,0),MATCH(AP$1,'Placebo - Data'!$B$1:$BA$1,0)))*1000000*AP$5</f>
        <v>0</v>
      </c>
      <c r="AQ23" s="2">
        <f>IF(AQ$2=0,0,INDEX('Placebo - Data'!$B:$BA,MATCH($Q23,'Placebo - Data'!$A:$A,0),MATCH(AQ$1,'Placebo - Data'!$B$1:$BA$1,0)))*1000000*AQ$5</f>
        <v>-0.75820912570634391</v>
      </c>
      <c r="AR23" s="2">
        <f>IF(AR$2=0,0,INDEX('Placebo - Data'!$B:$BA,MATCH($Q23,'Placebo - Data'!$A:$A,0),MATCH(AR$1,'Placebo - Data'!$B$1:$BA$1,0)))*1000000*AR$5</f>
        <v>0</v>
      </c>
      <c r="AS23" s="2">
        <f>IF(AS$2=0,0,INDEX('Placebo - Data'!$B:$BA,MATCH($Q23,'Placebo - Data'!$A:$A,0),MATCH(AS$1,'Placebo - Data'!$B$1:$BA$1,0)))*1000000*AS$5</f>
        <v>-1.4670087011836586</v>
      </c>
      <c r="AT23" s="2">
        <f>IF(AT$2=0,0,INDEX('Placebo - Data'!$B:$BA,MATCH($Q23,'Placebo - Data'!$A:$A,0),MATCH(AT$1,'Placebo - Data'!$B$1:$BA$1,0)))*1000000*AT$5</f>
        <v>0</v>
      </c>
      <c r="AU23" s="2">
        <f>IF(AU$2=0,0,INDEX('Placebo - Data'!$B:$BA,MATCH($Q23,'Placebo - Data'!$A:$A,0),MATCH(AU$1,'Placebo - Data'!$B$1:$BA$1,0)))*1000000*AU$5</f>
        <v>0</v>
      </c>
      <c r="AV23" s="2">
        <f>IF(AV$2=0,0,INDEX('Placebo - Data'!$B:$BA,MATCH($Q23,'Placebo - Data'!$A:$A,0),MATCH(AV$1,'Placebo - Data'!$B$1:$BA$1,0)))*1000000*AV$5</f>
        <v>0</v>
      </c>
      <c r="AW23" s="2">
        <f>IF(AW$2=0,0,INDEX('Placebo - Data'!$B:$BA,MATCH($Q23,'Placebo - Data'!$A:$A,0),MATCH(AW$1,'Placebo - Data'!$B$1:$BA$1,0)))*1000000*AW$5</f>
        <v>0</v>
      </c>
      <c r="AX23" s="2">
        <f>IF(AX$2=0,0,INDEX('Placebo - Data'!$B:$BA,MATCH($Q23,'Placebo - Data'!$A:$A,0),MATCH(AX$1,'Placebo - Data'!$B$1:$BA$1,0)))*1000000*AX$5</f>
        <v>0</v>
      </c>
      <c r="AY23" s="2">
        <f>IF(AY$2=0,0,INDEX('Placebo - Data'!$B:$BA,MATCH($Q23,'Placebo - Data'!$A:$A,0),MATCH(AY$1,'Placebo - Data'!$B$1:$BA$1,0)))*1000000*AY$5</f>
        <v>0</v>
      </c>
      <c r="AZ23" s="2">
        <f>IF(AZ$2=0,0,INDEX('Placebo - Data'!$B:$BA,MATCH($Q23,'Placebo - Data'!$A:$A,0),MATCH(AZ$1,'Placebo - Data'!$B$1:$BA$1,0)))*1000000*AZ$5</f>
        <v>13.039340956311207</v>
      </c>
      <c r="BA23" s="2">
        <f>IF(BA$2=0,0,INDEX('Placebo - Data'!$B:$BA,MATCH($Q23,'Placebo - Data'!$A:$A,0),MATCH(BA$1,'Placebo - Data'!$B$1:$BA$1,0)))*1000000*BA$5</f>
        <v>0</v>
      </c>
      <c r="BB23" s="2">
        <f>IF(BB$2=0,0,INDEX('Placebo - Data'!$B:$BA,MATCH($Q23,'Placebo - Data'!$A:$A,0),MATCH(BB$1,'Placebo - Data'!$B$1:$BA$1,0)))*1000000*BB$5</f>
        <v>0</v>
      </c>
      <c r="BC23" s="2">
        <f>IF(BC$2=0,0,INDEX('Placebo - Data'!$B:$BA,MATCH($Q23,'Placebo - Data'!$A:$A,0),MATCH(BC$1,'Placebo - Data'!$B$1:$BA$1,0)))*1000000*BC$5</f>
        <v>0</v>
      </c>
      <c r="BD23" s="2">
        <f>IF(BD$2=0,0,INDEX('Placebo - Data'!$B:$BA,MATCH($Q23,'Placebo - Data'!$A:$A,0),MATCH(BD$1,'Placebo - Data'!$B$1:$BA$1,0)))*1000000*BD$5</f>
        <v>0</v>
      </c>
      <c r="BE23" s="2">
        <f>IF(BE$2=0,0,INDEX('Placebo - Data'!$B:$BA,MATCH($Q23,'Placebo - Data'!$A:$A,0),MATCH(BE$1,'Placebo - Data'!$B$1:$BA$1,0)))*1000000*BE$5</f>
        <v>0</v>
      </c>
      <c r="BF23" s="2">
        <f>IF(BF$2=0,0,INDEX('Placebo - Data'!$B:$BA,MATCH($Q23,'Placebo - Data'!$A:$A,0),MATCH(BF$1,'Placebo - Data'!$B$1:$BA$1,0)))*1000000*BF$5</f>
        <v>-1.3786134331894573</v>
      </c>
      <c r="BG23" s="2">
        <f>IF(BG$2=0,0,INDEX('Placebo - Data'!$B:$BA,MATCH($Q23,'Placebo - Data'!$A:$A,0),MATCH(BG$1,'Placebo - Data'!$B$1:$BA$1,0)))*1000000*BG$5</f>
        <v>-17.125341400969774</v>
      </c>
      <c r="BH23" s="2">
        <f>IF(BH$2=0,0,INDEX('Placebo - Data'!$B:$BA,MATCH($Q23,'Placebo - Data'!$A:$A,0),MATCH(BH$1,'Placebo - Data'!$B$1:$BA$1,0)))*1000000*BH$5</f>
        <v>-6.3902984948072117</v>
      </c>
      <c r="BI23" s="2">
        <f>IF(BI$2=0,0,INDEX('Placebo - Data'!$B:$BA,MATCH($Q23,'Placebo - Data'!$A:$A,0),MATCH(BI$1,'Placebo - Data'!$B$1:$BA$1,0)))*1000000*BI$5</f>
        <v>-4.3430277401057538</v>
      </c>
      <c r="BJ23" s="2">
        <f>IF(BJ$2=0,0,INDEX('Placebo - Data'!$B:$BA,MATCH($Q23,'Placebo - Data'!$A:$A,0),MATCH(BJ$1,'Placebo - Data'!$B$1:$BA$1,0)))*1000000*BJ$5</f>
        <v>0</v>
      </c>
      <c r="BK23" s="2">
        <f>IF(BK$2=0,0,INDEX('Placebo - Data'!$B:$BA,MATCH($Q23,'Placebo - Data'!$A:$A,0),MATCH(BK$1,'Placebo - Data'!$B$1:$BA$1,0)))*1000000*BK$5</f>
        <v>0</v>
      </c>
      <c r="BL23" s="2">
        <f>IF(BL$2=0,0,INDEX('Placebo - Data'!$B:$BA,MATCH($Q23,'Placebo - Data'!$A:$A,0),MATCH(BL$1,'Placebo - Data'!$B$1:$BA$1,0)))*1000000*BL$5</f>
        <v>0</v>
      </c>
      <c r="BM23" s="2">
        <f>IF(BM$2=0,0,INDEX('Placebo - Data'!$B:$BA,MATCH($Q23,'Placebo - Data'!$A:$A,0),MATCH(BM$1,'Placebo - Data'!$B$1:$BA$1,0)))*1000000*BM$5</f>
        <v>0</v>
      </c>
      <c r="BN23" s="2">
        <f>IF(BN$2=0,0,INDEX('Placebo - Data'!$B:$BA,MATCH($Q23,'Placebo - Data'!$A:$A,0),MATCH(BN$1,'Placebo - Data'!$B$1:$BA$1,0)))*1000000*BN$5</f>
        <v>0</v>
      </c>
      <c r="BO23" s="2">
        <f>IF(BO$2=0,0,INDEX('Placebo - Data'!$B:$BA,MATCH($Q23,'Placebo - Data'!$A:$A,0),MATCH(BO$1,'Placebo - Data'!$B$1:$BA$1,0)))*1000000*BO$5</f>
        <v>6.3687716647109482</v>
      </c>
      <c r="BP23" s="2">
        <f>IF(BP$2=0,0,INDEX('Placebo - Data'!$B:$BA,MATCH($Q23,'Placebo - Data'!$A:$A,0),MATCH(BP$1,'Placebo - Data'!$B$1:$BA$1,0)))*1000000*BP$5</f>
        <v>0</v>
      </c>
      <c r="BQ23" s="2"/>
      <c r="BR23" s="2"/>
    </row>
    <row r="24" spans="1:70" x14ac:dyDescent="0.25">
      <c r="A24" t="s">
        <v>55</v>
      </c>
      <c r="B24" s="2">
        <f t="shared" si="0"/>
        <v>1.7014723591381382</v>
      </c>
      <c r="Q24">
        <f>'Placebo - Data'!A19</f>
        <v>1999</v>
      </c>
      <c r="R24" s="2">
        <f>IF(R$2=0,0,INDEX('Placebo - Data'!$B:$BA,MATCH($Q24,'Placebo - Data'!$A:$A,0),MATCH(R$1,'Placebo - Data'!$B$1:$BA$1,0)))*1000000*R$5</f>
        <v>-3.4397110084682936</v>
      </c>
      <c r="S24" s="2">
        <f>IF(S$2=0,0,INDEX('Placebo - Data'!$B:$BA,MATCH($Q24,'Placebo - Data'!$A:$A,0),MATCH(S$1,'Placebo - Data'!$B$1:$BA$1,0)))*1000000*S$5</f>
        <v>0</v>
      </c>
      <c r="T24" s="2">
        <f>IF(T$2=0,0,INDEX('Placebo - Data'!$B:$BA,MATCH($Q24,'Placebo - Data'!$A:$A,0),MATCH(T$1,'Placebo - Data'!$B$1:$BA$1,0)))*1000000*T$5</f>
        <v>0</v>
      </c>
      <c r="U24" s="2">
        <f>IF(U$2=0,0,INDEX('Placebo - Data'!$B:$BA,MATCH($Q24,'Placebo - Data'!$A:$A,0),MATCH(U$1,'Placebo - Data'!$B$1:$BA$1,0)))*1000000*U$5</f>
        <v>12.564732969622128</v>
      </c>
      <c r="V24" s="2">
        <f>IF(V$2=0,0,INDEX('Placebo - Data'!$B:$BA,MATCH($Q24,'Placebo - Data'!$A:$A,0),MATCH(V$1,'Placebo - Data'!$B$1:$BA$1,0)))*1000000*V$5</f>
        <v>8.6888721853028983</v>
      </c>
      <c r="W24" s="2">
        <f>IF(W$2=0,0,INDEX('Placebo - Data'!$B:$BA,MATCH($Q24,'Placebo - Data'!$A:$A,0),MATCH(W$1,'Placebo - Data'!$B$1:$BA$1,0)))*1000000*W$5</f>
        <v>0</v>
      </c>
      <c r="X24" s="2">
        <f>IF(X$2=0,0,INDEX('Placebo - Data'!$B:$BA,MATCH($Q24,'Placebo - Data'!$A:$A,0),MATCH(X$1,'Placebo - Data'!$B$1:$BA$1,0)))*1000000*X$5</f>
        <v>4.8847650759853423</v>
      </c>
      <c r="Y24" s="2">
        <f>IF(Y$2=0,0,INDEX('Placebo - Data'!$B:$BA,MATCH($Q24,'Placebo - Data'!$A:$A,0),MATCH(Y$1,'Placebo - Data'!$B$1:$BA$1,0)))*1000000*Y$5</f>
        <v>0</v>
      </c>
      <c r="Z24" s="2">
        <f>IF(Z$2=0,0,INDEX('Placebo - Data'!$B:$BA,MATCH($Q24,'Placebo - Data'!$A:$A,0),MATCH(Z$1,'Placebo - Data'!$B$1:$BA$1,0)))*1000000*Z$5</f>
        <v>0</v>
      </c>
      <c r="AA24" s="2">
        <f>IF(AA$2=0,0,INDEX('Placebo - Data'!$B:$BA,MATCH($Q24,'Placebo - Data'!$A:$A,0),MATCH(AA$1,'Placebo - Data'!$B$1:$BA$1,0)))*1000000*AA$5</f>
        <v>0</v>
      </c>
      <c r="AB24" s="2">
        <f>IF(AB$2=0,0,INDEX('Placebo - Data'!$B:$BA,MATCH($Q24,'Placebo - Data'!$A:$A,0),MATCH(AB$1,'Placebo - Data'!$B$1:$BA$1,0)))*1000000*AB$5</f>
        <v>0</v>
      </c>
      <c r="AC24" s="2">
        <f>IF(AC$2=0,0,INDEX('Placebo - Data'!$B:$BA,MATCH($Q24,'Placebo - Data'!$A:$A,0),MATCH(AC$1,'Placebo - Data'!$B$1:$BA$1,0)))*1000000*AC$5</f>
        <v>13.608105291496031</v>
      </c>
      <c r="AD24" s="2">
        <f>IF(AD$2=0,0,INDEX('Placebo - Data'!$B:$BA,MATCH($Q24,'Placebo - Data'!$A:$A,0),MATCH(AD$1,'Placebo - Data'!$B$1:$BA$1,0)))*1000000*AD$5</f>
        <v>0</v>
      </c>
      <c r="AE24" s="2">
        <f>IF(AE$2=0,0,INDEX('Placebo - Data'!$B:$BA,MATCH($Q24,'Placebo - Data'!$A:$A,0),MATCH(AE$1,'Placebo - Data'!$B$1:$BA$1,0)))*1000000*AE$5</f>
        <v>7.5688349170377478</v>
      </c>
      <c r="AF24" s="2">
        <f>IF(AF$2=0,0,INDEX('Placebo - Data'!$B:$BA,MATCH($Q24,'Placebo - Data'!$A:$A,0),MATCH(AF$1,'Placebo - Data'!$B$1:$BA$1,0)))*1000000*AF$5</f>
        <v>-1.1694099839587579</v>
      </c>
      <c r="AG24" s="2">
        <f>IF(AG$2=0,0,INDEX('Placebo - Data'!$B:$BA,MATCH($Q24,'Placebo - Data'!$A:$A,0),MATCH(AG$1,'Placebo - Data'!$B$1:$BA$1,0)))*1000000*AG$5</f>
        <v>0</v>
      </c>
      <c r="AH24" s="2">
        <f>IF(AH$2=0,0,INDEX('Placebo - Data'!$B:$BA,MATCH($Q24,'Placebo - Data'!$A:$A,0),MATCH(AH$1,'Placebo - Data'!$B$1:$BA$1,0)))*1000000*AH$5</f>
        <v>-5.0718572310870513</v>
      </c>
      <c r="AI24" s="2">
        <f>IF(AI$2=0,0,INDEX('Placebo - Data'!$B:$BA,MATCH($Q24,'Placebo - Data'!$A:$A,0),MATCH(AI$1,'Placebo - Data'!$B$1:$BA$1,0)))*1000000*AI$5</f>
        <v>4.0926979636424221</v>
      </c>
      <c r="AJ24" s="2">
        <f>IF(AJ$2=0,0,INDEX('Placebo - Data'!$B:$BA,MATCH($Q24,'Placebo - Data'!$A:$A,0),MATCH(AJ$1,'Placebo - Data'!$B$1:$BA$1,0)))*1000000*AJ$5</f>
        <v>-27.979100195807405</v>
      </c>
      <c r="AK24" s="2">
        <f>IF(AK$2=0,0,INDEX('Placebo - Data'!$B:$BA,MATCH($Q24,'Placebo - Data'!$A:$A,0),MATCH(AK$1,'Placebo - Data'!$B$1:$BA$1,0)))*1000000*AK$5</f>
        <v>0</v>
      </c>
      <c r="AL24" s="2">
        <f>IF(AL$2=0,0,INDEX('Placebo - Data'!$B:$BA,MATCH($Q24,'Placebo - Data'!$A:$A,0),MATCH(AL$1,'Placebo - Data'!$B$1:$BA$1,0)))*1000000*AL$5</f>
        <v>-1.8443753333485802</v>
      </c>
      <c r="AM24" s="2">
        <f>IF(AM$2=0,0,INDEX('Placebo - Data'!$B:$BA,MATCH($Q24,'Placebo - Data'!$A:$A,0),MATCH(AM$1,'Placebo - Data'!$B$1:$BA$1,0)))*1000000*AM$5</f>
        <v>11.951344276894815</v>
      </c>
      <c r="AN24" s="2">
        <f>IF(AN$2=0,0,INDEX('Placebo - Data'!$B:$BA,MATCH($Q24,'Placebo - Data'!$A:$A,0),MATCH(AN$1,'Placebo - Data'!$B$1:$BA$1,0)))*1000000*AN$5</f>
        <v>0</v>
      </c>
      <c r="AO24" s="2">
        <f>IF(AO$2=0,0,INDEX('Placebo - Data'!$B:$BA,MATCH($Q24,'Placebo - Data'!$A:$A,0),MATCH(AO$1,'Placebo - Data'!$B$1:$BA$1,0)))*1000000*AO$5</f>
        <v>0.70720159328629961</v>
      </c>
      <c r="AP24" s="2">
        <f>IF(AP$2=0,0,INDEX('Placebo - Data'!$B:$BA,MATCH($Q24,'Placebo - Data'!$A:$A,0),MATCH(AP$1,'Placebo - Data'!$B$1:$BA$1,0)))*1000000*AP$5</f>
        <v>0</v>
      </c>
      <c r="AQ24" s="2">
        <f>IF(AQ$2=0,0,INDEX('Placebo - Data'!$B:$BA,MATCH($Q24,'Placebo - Data'!$A:$A,0),MATCH(AQ$1,'Placebo - Data'!$B$1:$BA$1,0)))*1000000*AQ$5</f>
        <v>9.5070372481131926</v>
      </c>
      <c r="AR24" s="2">
        <f>IF(AR$2=0,0,INDEX('Placebo - Data'!$B:$BA,MATCH($Q24,'Placebo - Data'!$A:$A,0),MATCH(AR$1,'Placebo - Data'!$B$1:$BA$1,0)))*1000000*AR$5</f>
        <v>0</v>
      </c>
      <c r="AS24" s="2">
        <f>IF(AS$2=0,0,INDEX('Placebo - Data'!$B:$BA,MATCH($Q24,'Placebo - Data'!$A:$A,0),MATCH(AS$1,'Placebo - Data'!$B$1:$BA$1,0)))*1000000*AS$5</f>
        <v>-10.599666893540416</v>
      </c>
      <c r="AT24" s="2">
        <f>IF(AT$2=0,0,INDEX('Placebo - Data'!$B:$BA,MATCH($Q24,'Placebo - Data'!$A:$A,0),MATCH(AT$1,'Placebo - Data'!$B$1:$BA$1,0)))*1000000*AT$5</f>
        <v>0</v>
      </c>
      <c r="AU24" s="2">
        <f>IF(AU$2=0,0,INDEX('Placebo - Data'!$B:$BA,MATCH($Q24,'Placebo - Data'!$A:$A,0),MATCH(AU$1,'Placebo - Data'!$B$1:$BA$1,0)))*1000000*AU$5</f>
        <v>0</v>
      </c>
      <c r="AV24" s="2">
        <f>IF(AV$2=0,0,INDEX('Placebo - Data'!$B:$BA,MATCH($Q24,'Placebo - Data'!$A:$A,0),MATCH(AV$1,'Placebo - Data'!$B$1:$BA$1,0)))*1000000*AV$5</f>
        <v>0</v>
      </c>
      <c r="AW24" s="2">
        <f>IF(AW$2=0,0,INDEX('Placebo - Data'!$B:$BA,MATCH($Q24,'Placebo - Data'!$A:$A,0),MATCH(AW$1,'Placebo - Data'!$B$1:$BA$1,0)))*1000000*AW$5</f>
        <v>0</v>
      </c>
      <c r="AX24" s="2">
        <f>IF(AX$2=0,0,INDEX('Placebo - Data'!$B:$BA,MATCH($Q24,'Placebo - Data'!$A:$A,0),MATCH(AX$1,'Placebo - Data'!$B$1:$BA$1,0)))*1000000*AX$5</f>
        <v>0</v>
      </c>
      <c r="AY24" s="2">
        <f>IF(AY$2=0,0,INDEX('Placebo - Data'!$B:$BA,MATCH($Q24,'Placebo - Data'!$A:$A,0),MATCH(AY$1,'Placebo - Data'!$B$1:$BA$1,0)))*1000000*AY$5</f>
        <v>0</v>
      </c>
      <c r="AZ24" s="2">
        <f>IF(AZ$2=0,0,INDEX('Placebo - Data'!$B:$BA,MATCH($Q24,'Placebo - Data'!$A:$A,0),MATCH(AZ$1,'Placebo - Data'!$B$1:$BA$1,0)))*1000000*AZ$5</f>
        <v>-1.573777808516752</v>
      </c>
      <c r="BA24" s="2">
        <f>IF(BA$2=0,0,INDEX('Placebo - Data'!$B:$BA,MATCH($Q24,'Placebo - Data'!$A:$A,0),MATCH(BA$1,'Placebo - Data'!$B$1:$BA$1,0)))*1000000*BA$5</f>
        <v>0</v>
      </c>
      <c r="BB24" s="2">
        <f>IF(BB$2=0,0,INDEX('Placebo - Data'!$B:$BA,MATCH($Q24,'Placebo - Data'!$A:$A,0),MATCH(BB$1,'Placebo - Data'!$B$1:$BA$1,0)))*1000000*BB$5</f>
        <v>0</v>
      </c>
      <c r="BC24" s="2">
        <f>IF(BC$2=0,0,INDEX('Placebo - Data'!$B:$BA,MATCH($Q24,'Placebo - Data'!$A:$A,0),MATCH(BC$1,'Placebo - Data'!$B$1:$BA$1,0)))*1000000*BC$5</f>
        <v>0</v>
      </c>
      <c r="BD24" s="2">
        <f>IF(BD$2=0,0,INDEX('Placebo - Data'!$B:$BA,MATCH($Q24,'Placebo - Data'!$A:$A,0),MATCH(BD$1,'Placebo - Data'!$B$1:$BA$1,0)))*1000000*BD$5</f>
        <v>0</v>
      </c>
      <c r="BE24" s="2">
        <f>IF(BE$2=0,0,INDEX('Placebo - Data'!$B:$BA,MATCH($Q24,'Placebo - Data'!$A:$A,0),MATCH(BE$1,'Placebo - Data'!$B$1:$BA$1,0)))*1000000*BE$5</f>
        <v>0</v>
      </c>
      <c r="BF24" s="2">
        <f>IF(BF$2=0,0,INDEX('Placebo - Data'!$B:$BA,MATCH($Q24,'Placebo - Data'!$A:$A,0),MATCH(BF$1,'Placebo - Data'!$B$1:$BA$1,0)))*1000000*BF$5</f>
        <v>-7.9649644249002449</v>
      </c>
      <c r="BG24" s="2">
        <f>IF(BG$2=0,0,INDEX('Placebo - Data'!$B:$BA,MATCH($Q24,'Placebo - Data'!$A:$A,0),MATCH(BG$1,'Placebo - Data'!$B$1:$BA$1,0)))*1000000*BG$5</f>
        <v>-10.392599506303668</v>
      </c>
      <c r="BH24" s="2">
        <f>IF(BH$2=0,0,INDEX('Placebo - Data'!$B:$BA,MATCH($Q24,'Placebo - Data'!$A:$A,0),MATCH(BH$1,'Placebo - Data'!$B$1:$BA$1,0)))*1000000*BH$5</f>
        <v>-12.406861060298979</v>
      </c>
      <c r="BI24" s="2">
        <f>IF(BI$2=0,0,INDEX('Placebo - Data'!$B:$BA,MATCH($Q24,'Placebo - Data'!$A:$A,0),MATCH(BI$1,'Placebo - Data'!$B$1:$BA$1,0)))*1000000*BI$5</f>
        <v>1.9289748252049321</v>
      </c>
      <c r="BJ24" s="2">
        <f>IF(BJ$2=0,0,INDEX('Placebo - Data'!$B:$BA,MATCH($Q24,'Placebo - Data'!$A:$A,0),MATCH(BJ$1,'Placebo - Data'!$B$1:$BA$1,0)))*1000000*BJ$5</f>
        <v>0</v>
      </c>
      <c r="BK24" s="2">
        <f>IF(BK$2=0,0,INDEX('Placebo - Data'!$B:$BA,MATCH($Q24,'Placebo - Data'!$A:$A,0),MATCH(BK$1,'Placebo - Data'!$B$1:$BA$1,0)))*1000000*BK$5</f>
        <v>0</v>
      </c>
      <c r="BL24" s="2">
        <f>IF(BL$2=0,0,INDEX('Placebo - Data'!$B:$BA,MATCH($Q24,'Placebo - Data'!$A:$A,0),MATCH(BL$1,'Placebo - Data'!$B$1:$BA$1,0)))*1000000*BL$5</f>
        <v>0</v>
      </c>
      <c r="BM24" s="2">
        <f>IF(BM$2=0,0,INDEX('Placebo - Data'!$B:$BA,MATCH($Q24,'Placebo - Data'!$A:$A,0),MATCH(BM$1,'Placebo - Data'!$B$1:$BA$1,0)))*1000000*BM$5</f>
        <v>0</v>
      </c>
      <c r="BN24" s="2">
        <f>IF(BN$2=0,0,INDEX('Placebo - Data'!$B:$BA,MATCH($Q24,'Placebo - Data'!$A:$A,0),MATCH(BN$1,'Placebo - Data'!$B$1:$BA$1,0)))*1000000*BN$5</f>
        <v>0</v>
      </c>
      <c r="BO24" s="2">
        <f>IF(BO$2=0,0,INDEX('Placebo - Data'!$B:$BA,MATCH($Q24,'Placebo - Data'!$A:$A,0),MATCH(BO$1,'Placebo - Data'!$B$1:$BA$1,0)))*1000000*BO$5</f>
        <v>-2.9538327908085193</v>
      </c>
      <c r="BP24" s="2">
        <f>IF(BP$2=0,0,INDEX('Placebo - Data'!$B:$BA,MATCH($Q24,'Placebo - Data'!$A:$A,0),MATCH(BP$1,'Placebo - Data'!$B$1:$BA$1,0)))*1000000*BP$5</f>
        <v>0</v>
      </c>
      <c r="BQ24" s="2"/>
      <c r="BR24" s="2"/>
    </row>
    <row r="25" spans="1:70" x14ac:dyDescent="0.25">
      <c r="A25" t="s">
        <v>42</v>
      </c>
      <c r="B25" s="2">
        <f t="shared" si="0"/>
        <v>1.5312986751494291</v>
      </c>
      <c r="Q25">
        <f>'Placebo - Data'!A20</f>
        <v>2000</v>
      </c>
      <c r="R25" s="2">
        <f>IF(R$2=0,0,INDEX('Placebo - Data'!$B:$BA,MATCH($Q25,'Placebo - Data'!$A:$A,0),MATCH(R$1,'Placebo - Data'!$B$1:$BA$1,0)))*1000000*R$5</f>
        <v>-3.5987454793939833</v>
      </c>
      <c r="S25" s="2">
        <f>IF(S$2=0,0,INDEX('Placebo - Data'!$B:$BA,MATCH($Q25,'Placebo - Data'!$A:$A,0),MATCH(S$1,'Placebo - Data'!$B$1:$BA$1,0)))*1000000*S$5</f>
        <v>0</v>
      </c>
      <c r="T25" s="2">
        <f>IF(T$2=0,0,INDEX('Placebo - Data'!$B:$BA,MATCH($Q25,'Placebo - Data'!$A:$A,0),MATCH(T$1,'Placebo - Data'!$B$1:$BA$1,0)))*1000000*T$5</f>
        <v>0</v>
      </c>
      <c r="U25" s="2">
        <f>IF(U$2=0,0,INDEX('Placebo - Data'!$B:$BA,MATCH($Q25,'Placebo - Data'!$A:$A,0),MATCH(U$1,'Placebo - Data'!$B$1:$BA$1,0)))*1000000*U$5</f>
        <v>3.0079588668741053</v>
      </c>
      <c r="V25" s="2">
        <f>IF(V$2=0,0,INDEX('Placebo - Data'!$B:$BA,MATCH($Q25,'Placebo - Data'!$A:$A,0),MATCH(V$1,'Placebo - Data'!$B$1:$BA$1,0)))*1000000*V$5</f>
        <v>14.904018826200627</v>
      </c>
      <c r="W25" s="2">
        <f>IF(W$2=0,0,INDEX('Placebo - Data'!$B:$BA,MATCH($Q25,'Placebo - Data'!$A:$A,0),MATCH(W$1,'Placebo - Data'!$B$1:$BA$1,0)))*1000000*W$5</f>
        <v>0</v>
      </c>
      <c r="X25" s="2">
        <f>IF(X$2=0,0,INDEX('Placebo - Data'!$B:$BA,MATCH($Q25,'Placebo - Data'!$A:$A,0),MATCH(X$1,'Placebo - Data'!$B$1:$BA$1,0)))*1000000*X$5</f>
        <v>10.339686014049221</v>
      </c>
      <c r="Y25" s="2">
        <f>IF(Y$2=0,0,INDEX('Placebo - Data'!$B:$BA,MATCH($Q25,'Placebo - Data'!$A:$A,0),MATCH(Y$1,'Placebo - Data'!$B$1:$BA$1,0)))*1000000*Y$5</f>
        <v>0</v>
      </c>
      <c r="Z25" s="2">
        <f>IF(Z$2=0,0,INDEX('Placebo - Data'!$B:$BA,MATCH($Q25,'Placebo - Data'!$A:$A,0),MATCH(Z$1,'Placebo - Data'!$B$1:$BA$1,0)))*1000000*Z$5</f>
        <v>0</v>
      </c>
      <c r="AA25" s="2">
        <f>IF(AA$2=0,0,INDEX('Placebo - Data'!$B:$BA,MATCH($Q25,'Placebo - Data'!$A:$A,0),MATCH(AA$1,'Placebo - Data'!$B$1:$BA$1,0)))*1000000*AA$5</f>
        <v>0</v>
      </c>
      <c r="AB25" s="2">
        <f>IF(AB$2=0,0,INDEX('Placebo - Data'!$B:$BA,MATCH($Q25,'Placebo - Data'!$A:$A,0),MATCH(AB$1,'Placebo - Data'!$B$1:$BA$1,0)))*1000000*AB$5</f>
        <v>0</v>
      </c>
      <c r="AC25" s="2">
        <f>IF(AC$2=0,0,INDEX('Placebo - Data'!$B:$BA,MATCH($Q25,'Placebo - Data'!$A:$A,0),MATCH(AC$1,'Placebo - Data'!$B$1:$BA$1,0)))*1000000*AC$5</f>
        <v>1.462531031393155</v>
      </c>
      <c r="AD25" s="2">
        <f>IF(AD$2=0,0,INDEX('Placebo - Data'!$B:$BA,MATCH($Q25,'Placebo - Data'!$A:$A,0),MATCH(AD$1,'Placebo - Data'!$B$1:$BA$1,0)))*1000000*AD$5</f>
        <v>0</v>
      </c>
      <c r="AE25" s="2">
        <f>IF(AE$2=0,0,INDEX('Placebo - Data'!$B:$BA,MATCH($Q25,'Placebo - Data'!$A:$A,0),MATCH(AE$1,'Placebo - Data'!$B$1:$BA$1,0)))*1000000*AE$5</f>
        <v>-4.2458054849703331</v>
      </c>
      <c r="AF25" s="2">
        <f>IF(AF$2=0,0,INDEX('Placebo - Data'!$B:$BA,MATCH($Q25,'Placebo - Data'!$A:$A,0),MATCH(AF$1,'Placebo - Data'!$B$1:$BA$1,0)))*1000000*AF$5</f>
        <v>7.3394717219343875</v>
      </c>
      <c r="AG25" s="2">
        <f>IF(AG$2=0,0,INDEX('Placebo - Data'!$B:$BA,MATCH($Q25,'Placebo - Data'!$A:$A,0),MATCH(AG$1,'Placebo - Data'!$B$1:$BA$1,0)))*1000000*AG$5</f>
        <v>0</v>
      </c>
      <c r="AH25" s="2">
        <f>IF(AH$2=0,0,INDEX('Placebo - Data'!$B:$BA,MATCH($Q25,'Placebo - Data'!$A:$A,0),MATCH(AH$1,'Placebo - Data'!$B$1:$BA$1,0)))*1000000*AH$5</f>
        <v>2.0740046693390468</v>
      </c>
      <c r="AI25" s="2">
        <f>IF(AI$2=0,0,INDEX('Placebo - Data'!$B:$BA,MATCH($Q25,'Placebo - Data'!$A:$A,0),MATCH(AI$1,'Placebo - Data'!$B$1:$BA$1,0)))*1000000*AI$5</f>
        <v>6.5739659476093948</v>
      </c>
      <c r="AJ25" s="2">
        <f>IF(AJ$2=0,0,INDEX('Placebo - Data'!$B:$BA,MATCH($Q25,'Placebo - Data'!$A:$A,0),MATCH(AJ$1,'Placebo - Data'!$B$1:$BA$1,0)))*1000000*AJ$5</f>
        <v>-20.565552404150367</v>
      </c>
      <c r="AK25" s="2">
        <f>IF(AK$2=0,0,INDEX('Placebo - Data'!$B:$BA,MATCH($Q25,'Placebo - Data'!$A:$A,0),MATCH(AK$1,'Placebo - Data'!$B$1:$BA$1,0)))*1000000*AK$5</f>
        <v>0</v>
      </c>
      <c r="AL25" s="2">
        <f>IF(AL$2=0,0,INDEX('Placebo - Data'!$B:$BA,MATCH($Q25,'Placebo - Data'!$A:$A,0),MATCH(AL$1,'Placebo - Data'!$B$1:$BA$1,0)))*1000000*AL$5</f>
        <v>4.0697914300835691</v>
      </c>
      <c r="AM25" s="2">
        <f>IF(AM$2=0,0,INDEX('Placebo - Data'!$B:$BA,MATCH($Q25,'Placebo - Data'!$A:$A,0),MATCH(AM$1,'Placebo - Data'!$B$1:$BA$1,0)))*1000000*AM$5</f>
        <v>8.2918977568624541</v>
      </c>
      <c r="AN25" s="2">
        <f>IF(AN$2=0,0,INDEX('Placebo - Data'!$B:$BA,MATCH($Q25,'Placebo - Data'!$A:$A,0),MATCH(AN$1,'Placebo - Data'!$B$1:$BA$1,0)))*1000000*AN$5</f>
        <v>0</v>
      </c>
      <c r="AO25" s="2">
        <f>IF(AO$2=0,0,INDEX('Placebo - Data'!$B:$BA,MATCH($Q25,'Placebo - Data'!$A:$A,0),MATCH(AO$1,'Placebo - Data'!$B$1:$BA$1,0)))*1000000*AO$5</f>
        <v>-15.850124327698722</v>
      </c>
      <c r="AP25" s="2">
        <f>IF(AP$2=0,0,INDEX('Placebo - Data'!$B:$BA,MATCH($Q25,'Placebo - Data'!$A:$A,0),MATCH(AP$1,'Placebo - Data'!$B$1:$BA$1,0)))*1000000*AP$5</f>
        <v>0</v>
      </c>
      <c r="AQ25" s="2">
        <f>IF(AQ$2=0,0,INDEX('Placebo - Data'!$B:$BA,MATCH($Q25,'Placebo - Data'!$A:$A,0),MATCH(AQ$1,'Placebo - Data'!$B$1:$BA$1,0)))*1000000*AQ$5</f>
        <v>-2.3975383101060288</v>
      </c>
      <c r="AR25" s="2">
        <f>IF(AR$2=0,0,INDEX('Placebo - Data'!$B:$BA,MATCH($Q25,'Placebo - Data'!$A:$A,0),MATCH(AR$1,'Placebo - Data'!$B$1:$BA$1,0)))*1000000*AR$5</f>
        <v>0</v>
      </c>
      <c r="AS25" s="2">
        <f>IF(AS$2=0,0,INDEX('Placebo - Data'!$B:$BA,MATCH($Q25,'Placebo - Data'!$A:$A,0),MATCH(AS$1,'Placebo - Data'!$B$1:$BA$1,0)))*1000000*AS$5</f>
        <v>8.5885803855489939</v>
      </c>
      <c r="AT25" s="2">
        <f>IF(AT$2=0,0,INDEX('Placebo - Data'!$B:$BA,MATCH($Q25,'Placebo - Data'!$A:$A,0),MATCH(AT$1,'Placebo - Data'!$B$1:$BA$1,0)))*1000000*AT$5</f>
        <v>0</v>
      </c>
      <c r="AU25" s="2">
        <f>IF(AU$2=0,0,INDEX('Placebo - Data'!$B:$BA,MATCH($Q25,'Placebo - Data'!$A:$A,0),MATCH(AU$1,'Placebo - Data'!$B$1:$BA$1,0)))*1000000*AU$5</f>
        <v>0</v>
      </c>
      <c r="AV25" s="2">
        <f>IF(AV$2=0,0,INDEX('Placebo - Data'!$B:$BA,MATCH($Q25,'Placebo - Data'!$A:$A,0),MATCH(AV$1,'Placebo - Data'!$B$1:$BA$1,0)))*1000000*AV$5</f>
        <v>0</v>
      </c>
      <c r="AW25" s="2">
        <f>IF(AW$2=0,0,INDEX('Placebo - Data'!$B:$BA,MATCH($Q25,'Placebo - Data'!$A:$A,0),MATCH(AW$1,'Placebo - Data'!$B$1:$BA$1,0)))*1000000*AW$5</f>
        <v>0</v>
      </c>
      <c r="AX25" s="2">
        <f>IF(AX$2=0,0,INDEX('Placebo - Data'!$B:$BA,MATCH($Q25,'Placebo - Data'!$A:$A,0),MATCH(AX$1,'Placebo - Data'!$B$1:$BA$1,0)))*1000000*AX$5</f>
        <v>0</v>
      </c>
      <c r="AY25" s="2">
        <f>IF(AY$2=0,0,INDEX('Placebo - Data'!$B:$BA,MATCH($Q25,'Placebo - Data'!$A:$A,0),MATCH(AY$1,'Placebo - Data'!$B$1:$BA$1,0)))*1000000*AY$5</f>
        <v>0</v>
      </c>
      <c r="AZ25" s="2">
        <f>IF(AZ$2=0,0,INDEX('Placebo - Data'!$B:$BA,MATCH($Q25,'Placebo - Data'!$A:$A,0),MATCH(AZ$1,'Placebo - Data'!$B$1:$BA$1,0)))*1000000*AZ$5</f>
        <v>10.80302354239393</v>
      </c>
      <c r="BA25" s="2">
        <f>IF(BA$2=0,0,INDEX('Placebo - Data'!$B:$BA,MATCH($Q25,'Placebo - Data'!$A:$A,0),MATCH(BA$1,'Placebo - Data'!$B$1:$BA$1,0)))*1000000*BA$5</f>
        <v>0</v>
      </c>
      <c r="BB25" s="2">
        <f>IF(BB$2=0,0,INDEX('Placebo - Data'!$B:$BA,MATCH($Q25,'Placebo - Data'!$A:$A,0),MATCH(BB$1,'Placebo - Data'!$B$1:$BA$1,0)))*1000000*BB$5</f>
        <v>0</v>
      </c>
      <c r="BC25" s="2">
        <f>IF(BC$2=0,0,INDEX('Placebo - Data'!$B:$BA,MATCH($Q25,'Placebo - Data'!$A:$A,0),MATCH(BC$1,'Placebo - Data'!$B$1:$BA$1,0)))*1000000*BC$5</f>
        <v>0</v>
      </c>
      <c r="BD25" s="2">
        <f>IF(BD$2=0,0,INDEX('Placebo - Data'!$B:$BA,MATCH($Q25,'Placebo - Data'!$A:$A,0),MATCH(BD$1,'Placebo - Data'!$B$1:$BA$1,0)))*1000000*BD$5</f>
        <v>0</v>
      </c>
      <c r="BE25" s="2">
        <f>IF(BE$2=0,0,INDEX('Placebo - Data'!$B:$BA,MATCH($Q25,'Placebo - Data'!$A:$A,0),MATCH(BE$1,'Placebo - Data'!$B$1:$BA$1,0)))*1000000*BE$5</f>
        <v>0</v>
      </c>
      <c r="BF25" s="2">
        <f>IF(BF$2=0,0,INDEX('Placebo - Data'!$B:$BA,MATCH($Q25,'Placebo - Data'!$A:$A,0),MATCH(BF$1,'Placebo - Data'!$B$1:$BA$1,0)))*1000000*BF$5</f>
        <v>-21.956278942525387</v>
      </c>
      <c r="BG25" s="2">
        <f>IF(BG$2=0,0,INDEX('Placebo - Data'!$B:$BA,MATCH($Q25,'Placebo - Data'!$A:$A,0),MATCH(BG$1,'Placebo - Data'!$B$1:$BA$1,0)))*1000000*BG$5</f>
        <v>-17.157835827674717</v>
      </c>
      <c r="BH25" s="2">
        <f>IF(BH$2=0,0,INDEX('Placebo - Data'!$B:$BA,MATCH($Q25,'Placebo - Data'!$A:$A,0),MATCH(BH$1,'Placebo - Data'!$B$1:$BA$1,0)))*1000000*BH$5</f>
        <v>-3.6274659578339197</v>
      </c>
      <c r="BI25" s="2">
        <f>IF(BI$2=0,0,INDEX('Placebo - Data'!$B:$BA,MATCH($Q25,'Placebo - Data'!$A:$A,0),MATCH(BI$1,'Placebo - Data'!$B$1:$BA$1,0)))*1000000*BI$5</f>
        <v>1.5603435485900263</v>
      </c>
      <c r="BJ25" s="2">
        <f>IF(BJ$2=0,0,INDEX('Placebo - Data'!$B:$BA,MATCH($Q25,'Placebo - Data'!$A:$A,0),MATCH(BJ$1,'Placebo - Data'!$B$1:$BA$1,0)))*1000000*BJ$5</f>
        <v>0</v>
      </c>
      <c r="BK25" s="2">
        <f>IF(BK$2=0,0,INDEX('Placebo - Data'!$B:$BA,MATCH($Q25,'Placebo - Data'!$A:$A,0),MATCH(BK$1,'Placebo - Data'!$B$1:$BA$1,0)))*1000000*BK$5</f>
        <v>0</v>
      </c>
      <c r="BL25" s="2">
        <f>IF(BL$2=0,0,INDEX('Placebo - Data'!$B:$BA,MATCH($Q25,'Placebo - Data'!$A:$A,0),MATCH(BL$1,'Placebo - Data'!$B$1:$BA$1,0)))*1000000*BL$5</f>
        <v>0</v>
      </c>
      <c r="BM25" s="2">
        <f>IF(BM$2=0,0,INDEX('Placebo - Data'!$B:$BA,MATCH($Q25,'Placebo - Data'!$A:$A,0),MATCH(BM$1,'Placebo - Data'!$B$1:$BA$1,0)))*1000000*BM$5</f>
        <v>0</v>
      </c>
      <c r="BN25" s="2">
        <f>IF(BN$2=0,0,INDEX('Placebo - Data'!$B:$BA,MATCH($Q25,'Placebo - Data'!$A:$A,0),MATCH(BN$1,'Placebo - Data'!$B$1:$BA$1,0)))*1000000*BN$5</f>
        <v>0</v>
      </c>
      <c r="BO25" s="2">
        <f>IF(BO$2=0,0,INDEX('Placebo - Data'!$B:$BA,MATCH($Q25,'Placebo - Data'!$A:$A,0),MATCH(BO$1,'Placebo - Data'!$B$1:$BA$1,0)))*1000000*BO$5</f>
        <v>-5.1023598643951118</v>
      </c>
      <c r="BP25" s="2">
        <f>IF(BP$2=0,0,INDEX('Placebo - Data'!$B:$BA,MATCH($Q25,'Placebo - Data'!$A:$A,0),MATCH(BP$1,'Placebo - Data'!$B$1:$BA$1,0)))*1000000*BP$5</f>
        <v>0</v>
      </c>
      <c r="BQ25" s="2"/>
      <c r="BR25" s="2"/>
    </row>
    <row r="26" spans="1:70" x14ac:dyDescent="0.25">
      <c r="A26" t="s">
        <v>44</v>
      </c>
      <c r="B26" s="2">
        <f t="shared" si="0"/>
        <v>1.4682251769010075</v>
      </c>
      <c r="Q26">
        <f>'Placebo - Data'!A21</f>
        <v>2001</v>
      </c>
      <c r="R26" s="2">
        <f>IF(R$2=0,0,INDEX('Placebo - Data'!$B:$BA,MATCH($Q26,'Placebo - Data'!$A:$A,0),MATCH(R$1,'Placebo - Data'!$B$1:$BA$1,0)))*1000000*R$5</f>
        <v>-0.78483276411134284</v>
      </c>
      <c r="S26" s="2">
        <f>IF(S$2=0,0,INDEX('Placebo - Data'!$B:$BA,MATCH($Q26,'Placebo - Data'!$A:$A,0),MATCH(S$1,'Placebo - Data'!$B$1:$BA$1,0)))*1000000*S$5</f>
        <v>0</v>
      </c>
      <c r="T26" s="2">
        <f>IF(T$2=0,0,INDEX('Placebo - Data'!$B:$BA,MATCH($Q26,'Placebo - Data'!$A:$A,0),MATCH(T$1,'Placebo - Data'!$B$1:$BA$1,0)))*1000000*T$5</f>
        <v>0</v>
      </c>
      <c r="U26" s="2">
        <f>IF(U$2=0,0,INDEX('Placebo - Data'!$B:$BA,MATCH($Q26,'Placebo - Data'!$A:$A,0),MATCH(U$1,'Placebo - Data'!$B$1:$BA$1,0)))*1000000*U$5</f>
        <v>11.497820196382236</v>
      </c>
      <c r="V26" s="2">
        <f>IF(V$2=0,0,INDEX('Placebo - Data'!$B:$BA,MATCH($Q26,'Placebo - Data'!$A:$A,0),MATCH(V$1,'Placebo - Data'!$B$1:$BA$1,0)))*1000000*V$5</f>
        <v>33.700453059282154</v>
      </c>
      <c r="W26" s="2">
        <f>IF(W$2=0,0,INDEX('Placebo - Data'!$B:$BA,MATCH($Q26,'Placebo - Data'!$A:$A,0),MATCH(W$1,'Placebo - Data'!$B$1:$BA$1,0)))*1000000*W$5</f>
        <v>0</v>
      </c>
      <c r="X26" s="2">
        <f>IF(X$2=0,0,INDEX('Placebo - Data'!$B:$BA,MATCH($Q26,'Placebo - Data'!$A:$A,0),MATCH(X$1,'Placebo - Data'!$B$1:$BA$1,0)))*1000000*X$5</f>
        <v>-4.5637607399839908</v>
      </c>
      <c r="Y26" s="2">
        <f>IF(Y$2=0,0,INDEX('Placebo - Data'!$B:$BA,MATCH($Q26,'Placebo - Data'!$A:$A,0),MATCH(Y$1,'Placebo - Data'!$B$1:$BA$1,0)))*1000000*Y$5</f>
        <v>0</v>
      </c>
      <c r="Z26" s="2">
        <f>IF(Z$2=0,0,INDEX('Placebo - Data'!$B:$BA,MATCH($Q26,'Placebo - Data'!$A:$A,0),MATCH(Z$1,'Placebo - Data'!$B$1:$BA$1,0)))*1000000*Z$5</f>
        <v>0</v>
      </c>
      <c r="AA26" s="2">
        <f>IF(AA$2=0,0,INDEX('Placebo - Data'!$B:$BA,MATCH($Q26,'Placebo - Data'!$A:$A,0),MATCH(AA$1,'Placebo - Data'!$B$1:$BA$1,0)))*1000000*AA$5</f>
        <v>0</v>
      </c>
      <c r="AB26" s="2">
        <f>IF(AB$2=0,0,INDEX('Placebo - Data'!$B:$BA,MATCH($Q26,'Placebo - Data'!$A:$A,0),MATCH(AB$1,'Placebo - Data'!$B$1:$BA$1,0)))*1000000*AB$5</f>
        <v>0</v>
      </c>
      <c r="AC26" s="2">
        <f>IF(AC$2=0,0,INDEX('Placebo - Data'!$B:$BA,MATCH($Q26,'Placebo - Data'!$A:$A,0),MATCH(AC$1,'Placebo - Data'!$B$1:$BA$1,0)))*1000000*AC$5</f>
        <v>13.510742974176537</v>
      </c>
      <c r="AD26" s="2">
        <f>IF(AD$2=0,0,INDEX('Placebo - Data'!$B:$BA,MATCH($Q26,'Placebo - Data'!$A:$A,0),MATCH(AD$1,'Placebo - Data'!$B$1:$BA$1,0)))*1000000*AD$5</f>
        <v>0</v>
      </c>
      <c r="AE26" s="2">
        <f>IF(AE$2=0,0,INDEX('Placebo - Data'!$B:$BA,MATCH($Q26,'Placebo - Data'!$A:$A,0),MATCH(AE$1,'Placebo - Data'!$B$1:$BA$1,0)))*1000000*AE$5</f>
        <v>21.978137738187797</v>
      </c>
      <c r="AF26" s="2">
        <f>IF(AF$2=0,0,INDEX('Placebo - Data'!$B:$BA,MATCH($Q26,'Placebo - Data'!$A:$A,0),MATCH(AF$1,'Placebo - Data'!$B$1:$BA$1,0)))*1000000*AF$5</f>
        <v>-0.19468362211227941</v>
      </c>
      <c r="AG26" s="2">
        <f>IF(AG$2=0,0,INDEX('Placebo - Data'!$B:$BA,MATCH($Q26,'Placebo - Data'!$A:$A,0),MATCH(AG$1,'Placebo - Data'!$B$1:$BA$1,0)))*1000000*AG$5</f>
        <v>0</v>
      </c>
      <c r="AH26" s="2">
        <f>IF(AH$2=0,0,INDEX('Placebo - Data'!$B:$BA,MATCH($Q26,'Placebo - Data'!$A:$A,0),MATCH(AH$1,'Placebo - Data'!$B$1:$BA$1,0)))*1000000*AH$5</f>
        <v>-13.65843945677625</v>
      </c>
      <c r="AI26" s="2">
        <f>IF(AI$2=0,0,INDEX('Placebo - Data'!$B:$BA,MATCH($Q26,'Placebo - Data'!$A:$A,0),MATCH(AI$1,'Placebo - Data'!$B$1:$BA$1,0)))*1000000*AI$5</f>
        <v>16.338237401214428</v>
      </c>
      <c r="AJ26" s="2">
        <f>IF(AJ$2=0,0,INDEX('Placebo - Data'!$B:$BA,MATCH($Q26,'Placebo - Data'!$A:$A,0),MATCH(AJ$1,'Placebo - Data'!$B$1:$BA$1,0)))*1000000*AJ$5</f>
        <v>-1.0638868843670934</v>
      </c>
      <c r="AK26" s="2">
        <f>IF(AK$2=0,0,INDEX('Placebo - Data'!$B:$BA,MATCH($Q26,'Placebo - Data'!$A:$A,0),MATCH(AK$1,'Placebo - Data'!$B$1:$BA$1,0)))*1000000*AK$5</f>
        <v>0</v>
      </c>
      <c r="AL26" s="2">
        <f>IF(AL$2=0,0,INDEX('Placebo - Data'!$B:$BA,MATCH($Q26,'Placebo - Data'!$A:$A,0),MATCH(AL$1,'Placebo - Data'!$B$1:$BA$1,0)))*1000000*AL$5</f>
        <v>-4.2193923945887946</v>
      </c>
      <c r="AM26" s="2">
        <f>IF(AM$2=0,0,INDEX('Placebo - Data'!$B:$BA,MATCH($Q26,'Placebo - Data'!$A:$A,0),MATCH(AM$1,'Placebo - Data'!$B$1:$BA$1,0)))*1000000*AM$5</f>
        <v>13.527445844374597</v>
      </c>
      <c r="AN26" s="2">
        <f>IF(AN$2=0,0,INDEX('Placebo - Data'!$B:$BA,MATCH($Q26,'Placebo - Data'!$A:$A,0),MATCH(AN$1,'Placebo - Data'!$B$1:$BA$1,0)))*1000000*AN$5</f>
        <v>0</v>
      </c>
      <c r="AO26" s="2">
        <f>IF(AO$2=0,0,INDEX('Placebo - Data'!$B:$BA,MATCH($Q26,'Placebo - Data'!$A:$A,0),MATCH(AO$1,'Placebo - Data'!$B$1:$BA$1,0)))*1000000*AO$5</f>
        <v>-2.445893869662541</v>
      </c>
      <c r="AP26" s="2">
        <f>IF(AP$2=0,0,INDEX('Placebo - Data'!$B:$BA,MATCH($Q26,'Placebo - Data'!$A:$A,0),MATCH(AP$1,'Placebo - Data'!$B$1:$BA$1,0)))*1000000*AP$5</f>
        <v>0</v>
      </c>
      <c r="AQ26" s="2">
        <f>IF(AQ$2=0,0,INDEX('Placebo - Data'!$B:$BA,MATCH($Q26,'Placebo - Data'!$A:$A,0),MATCH(AQ$1,'Placebo - Data'!$B$1:$BA$1,0)))*1000000*AQ$5</f>
        <v>-7.3371188591409009</v>
      </c>
      <c r="AR26" s="2">
        <f>IF(AR$2=0,0,INDEX('Placebo - Data'!$B:$BA,MATCH($Q26,'Placebo - Data'!$A:$A,0),MATCH(AR$1,'Placebo - Data'!$B$1:$BA$1,0)))*1000000*AR$5</f>
        <v>0</v>
      </c>
      <c r="AS26" s="2">
        <f>IF(AS$2=0,0,INDEX('Placebo - Data'!$B:$BA,MATCH($Q26,'Placebo - Data'!$A:$A,0),MATCH(AS$1,'Placebo - Data'!$B$1:$BA$1,0)))*1000000*AS$5</f>
        <v>2.4411872345808661</v>
      </c>
      <c r="AT26" s="2">
        <f>IF(AT$2=0,0,INDEX('Placebo - Data'!$B:$BA,MATCH($Q26,'Placebo - Data'!$A:$A,0),MATCH(AT$1,'Placebo - Data'!$B$1:$BA$1,0)))*1000000*AT$5</f>
        <v>0</v>
      </c>
      <c r="AU26" s="2">
        <f>IF(AU$2=0,0,INDEX('Placebo - Data'!$B:$BA,MATCH($Q26,'Placebo - Data'!$A:$A,0),MATCH(AU$1,'Placebo - Data'!$B$1:$BA$1,0)))*1000000*AU$5</f>
        <v>0</v>
      </c>
      <c r="AV26" s="2">
        <f>IF(AV$2=0,0,INDEX('Placebo - Data'!$B:$BA,MATCH($Q26,'Placebo - Data'!$A:$A,0),MATCH(AV$1,'Placebo - Data'!$B$1:$BA$1,0)))*1000000*AV$5</f>
        <v>0</v>
      </c>
      <c r="AW26" s="2">
        <f>IF(AW$2=0,0,INDEX('Placebo - Data'!$B:$BA,MATCH($Q26,'Placebo - Data'!$A:$A,0),MATCH(AW$1,'Placebo - Data'!$B$1:$BA$1,0)))*1000000*AW$5</f>
        <v>0</v>
      </c>
      <c r="AX26" s="2">
        <f>IF(AX$2=0,0,INDEX('Placebo - Data'!$B:$BA,MATCH($Q26,'Placebo - Data'!$A:$A,0),MATCH(AX$1,'Placebo - Data'!$B$1:$BA$1,0)))*1000000*AX$5</f>
        <v>0</v>
      </c>
      <c r="AY26" s="2">
        <f>IF(AY$2=0,0,INDEX('Placebo - Data'!$B:$BA,MATCH($Q26,'Placebo - Data'!$A:$A,0),MATCH(AY$1,'Placebo - Data'!$B$1:$BA$1,0)))*1000000*AY$5</f>
        <v>0</v>
      </c>
      <c r="AZ26" s="2">
        <f>IF(AZ$2=0,0,INDEX('Placebo - Data'!$B:$BA,MATCH($Q26,'Placebo - Data'!$A:$A,0),MATCH(AZ$1,'Placebo - Data'!$B$1:$BA$1,0)))*1000000*AZ$5</f>
        <v>2.137842784577515</v>
      </c>
      <c r="BA26" s="2">
        <f>IF(BA$2=0,0,INDEX('Placebo - Data'!$B:$BA,MATCH($Q26,'Placebo - Data'!$A:$A,0),MATCH(BA$1,'Placebo - Data'!$B$1:$BA$1,0)))*1000000*BA$5</f>
        <v>0</v>
      </c>
      <c r="BB26" s="2">
        <f>IF(BB$2=0,0,INDEX('Placebo - Data'!$B:$BA,MATCH($Q26,'Placebo - Data'!$A:$A,0),MATCH(BB$1,'Placebo - Data'!$B$1:$BA$1,0)))*1000000*BB$5</f>
        <v>0</v>
      </c>
      <c r="BC26" s="2">
        <f>IF(BC$2=0,0,INDEX('Placebo - Data'!$B:$BA,MATCH($Q26,'Placebo - Data'!$A:$A,0),MATCH(BC$1,'Placebo - Data'!$B$1:$BA$1,0)))*1000000*BC$5</f>
        <v>0</v>
      </c>
      <c r="BD26" s="2">
        <f>IF(BD$2=0,0,INDEX('Placebo - Data'!$B:$BA,MATCH($Q26,'Placebo - Data'!$A:$A,0),MATCH(BD$1,'Placebo - Data'!$B$1:$BA$1,0)))*1000000*BD$5</f>
        <v>0</v>
      </c>
      <c r="BE26" s="2">
        <f>IF(BE$2=0,0,INDEX('Placebo - Data'!$B:$BA,MATCH($Q26,'Placebo - Data'!$A:$A,0),MATCH(BE$1,'Placebo - Data'!$B$1:$BA$1,0)))*1000000*BE$5</f>
        <v>0</v>
      </c>
      <c r="BF26" s="2">
        <f>IF(BF$2=0,0,INDEX('Placebo - Data'!$B:$BA,MATCH($Q26,'Placebo - Data'!$A:$A,0),MATCH(BF$1,'Placebo - Data'!$B$1:$BA$1,0)))*1000000*BF$5</f>
        <v>-55.513562983833253</v>
      </c>
      <c r="BG26" s="2">
        <f>IF(BG$2=0,0,INDEX('Placebo - Data'!$B:$BA,MATCH($Q26,'Placebo - Data'!$A:$A,0),MATCH(BG$1,'Placebo - Data'!$B$1:$BA$1,0)))*1000000*BG$5</f>
        <v>-21.197918613324873</v>
      </c>
      <c r="BH26" s="2">
        <f>IF(BH$2=0,0,INDEX('Placebo - Data'!$B:$BA,MATCH($Q26,'Placebo - Data'!$A:$A,0),MATCH(BH$1,'Placebo - Data'!$B$1:$BA$1,0)))*1000000*BH$5</f>
        <v>-15.436402463819832</v>
      </c>
      <c r="BI26" s="2">
        <f>IF(BI$2=0,0,INDEX('Placebo - Data'!$B:$BA,MATCH($Q26,'Placebo - Data'!$A:$A,0),MATCH(BI$1,'Placebo - Data'!$B$1:$BA$1,0)))*1000000*BI$5</f>
        <v>14.44147801521467</v>
      </c>
      <c r="BJ26" s="2">
        <f>IF(BJ$2=0,0,INDEX('Placebo - Data'!$B:$BA,MATCH($Q26,'Placebo - Data'!$A:$A,0),MATCH(BJ$1,'Placebo - Data'!$B$1:$BA$1,0)))*1000000*BJ$5</f>
        <v>0</v>
      </c>
      <c r="BK26" s="2">
        <f>IF(BK$2=0,0,INDEX('Placebo - Data'!$B:$BA,MATCH($Q26,'Placebo - Data'!$A:$A,0),MATCH(BK$1,'Placebo - Data'!$B$1:$BA$1,0)))*1000000*BK$5</f>
        <v>0</v>
      </c>
      <c r="BL26" s="2">
        <f>IF(BL$2=0,0,INDEX('Placebo - Data'!$B:$BA,MATCH($Q26,'Placebo - Data'!$A:$A,0),MATCH(BL$1,'Placebo - Data'!$B$1:$BA$1,0)))*1000000*BL$5</f>
        <v>0</v>
      </c>
      <c r="BM26" s="2">
        <f>IF(BM$2=0,0,INDEX('Placebo - Data'!$B:$BA,MATCH($Q26,'Placebo - Data'!$A:$A,0),MATCH(BM$1,'Placebo - Data'!$B$1:$BA$1,0)))*1000000*BM$5</f>
        <v>0</v>
      </c>
      <c r="BN26" s="2">
        <f>IF(BN$2=0,0,INDEX('Placebo - Data'!$B:$BA,MATCH($Q26,'Placebo - Data'!$A:$A,0),MATCH(BN$1,'Placebo - Data'!$B$1:$BA$1,0)))*1000000*BN$5</f>
        <v>0</v>
      </c>
      <c r="BO26" s="2">
        <f>IF(BO$2=0,0,INDEX('Placebo - Data'!$B:$BA,MATCH($Q26,'Placebo - Data'!$A:$A,0),MATCH(BO$1,'Placebo - Data'!$B$1:$BA$1,0)))*1000000*BO$5</f>
        <v>-16.332365703419782</v>
      </c>
      <c r="BP26" s="2">
        <f>IF(BP$2=0,0,INDEX('Placebo - Data'!$B:$BA,MATCH($Q26,'Placebo - Data'!$A:$A,0),MATCH(BP$1,'Placebo - Data'!$B$1:$BA$1,0)))*1000000*BP$5</f>
        <v>0</v>
      </c>
      <c r="BQ26" s="2"/>
      <c r="BR26" s="2"/>
    </row>
    <row r="27" spans="1:70" x14ac:dyDescent="0.25">
      <c r="A27" t="s">
        <v>113</v>
      </c>
      <c r="B27" s="2">
        <f t="shared" si="0"/>
        <v>0</v>
      </c>
      <c r="Q27">
        <f>'Placebo - Data'!A22</f>
        <v>2002</v>
      </c>
      <c r="R27" s="2">
        <f>IF(R$2=0,0,INDEX('Placebo - Data'!$B:$BA,MATCH($Q27,'Placebo - Data'!$A:$A,0),MATCH(R$1,'Placebo - Data'!$B$1:$BA$1,0)))*1000000*R$5</f>
        <v>-4.2353526623628568</v>
      </c>
      <c r="S27" s="2">
        <f>IF(S$2=0,0,INDEX('Placebo - Data'!$B:$BA,MATCH($Q27,'Placebo - Data'!$A:$A,0),MATCH(S$1,'Placebo - Data'!$B$1:$BA$1,0)))*1000000*S$5</f>
        <v>0</v>
      </c>
      <c r="T27" s="2">
        <f>IF(T$2=0,0,INDEX('Placebo - Data'!$B:$BA,MATCH($Q27,'Placebo - Data'!$A:$A,0),MATCH(T$1,'Placebo - Data'!$B$1:$BA$1,0)))*1000000*T$5</f>
        <v>0</v>
      </c>
      <c r="U27" s="2">
        <f>IF(U$2=0,0,INDEX('Placebo - Data'!$B:$BA,MATCH($Q27,'Placebo - Data'!$A:$A,0),MATCH(U$1,'Placebo - Data'!$B$1:$BA$1,0)))*1000000*U$5</f>
        <v>7.2009465839073528</v>
      </c>
      <c r="V27" s="2">
        <f>IF(V$2=0,0,INDEX('Placebo - Data'!$B:$BA,MATCH($Q27,'Placebo - Data'!$A:$A,0),MATCH(V$1,'Placebo - Data'!$B$1:$BA$1,0)))*1000000*V$5</f>
        <v>-6.9658326538046822</v>
      </c>
      <c r="W27" s="2">
        <f>IF(W$2=0,0,INDEX('Placebo - Data'!$B:$BA,MATCH($Q27,'Placebo - Data'!$A:$A,0),MATCH(W$1,'Placebo - Data'!$B$1:$BA$1,0)))*1000000*W$5</f>
        <v>0</v>
      </c>
      <c r="X27" s="2">
        <f>IF(X$2=0,0,INDEX('Placebo - Data'!$B:$BA,MATCH($Q27,'Placebo - Data'!$A:$A,0),MATCH(X$1,'Placebo - Data'!$B$1:$BA$1,0)))*1000000*X$5</f>
        <v>-12.705065273621585</v>
      </c>
      <c r="Y27" s="2">
        <f>IF(Y$2=0,0,INDEX('Placebo - Data'!$B:$BA,MATCH($Q27,'Placebo - Data'!$A:$A,0),MATCH(Y$1,'Placebo - Data'!$B$1:$BA$1,0)))*1000000*Y$5</f>
        <v>0</v>
      </c>
      <c r="Z27" s="2">
        <f>IF(Z$2=0,0,INDEX('Placebo - Data'!$B:$BA,MATCH($Q27,'Placebo - Data'!$A:$A,0),MATCH(Z$1,'Placebo - Data'!$B$1:$BA$1,0)))*1000000*Z$5</f>
        <v>0</v>
      </c>
      <c r="AA27" s="2">
        <f>IF(AA$2=0,0,INDEX('Placebo - Data'!$B:$BA,MATCH($Q27,'Placebo - Data'!$A:$A,0),MATCH(AA$1,'Placebo - Data'!$B$1:$BA$1,0)))*1000000*AA$5</f>
        <v>0</v>
      </c>
      <c r="AB27" s="2">
        <f>IF(AB$2=0,0,INDEX('Placebo - Data'!$B:$BA,MATCH($Q27,'Placebo - Data'!$A:$A,0),MATCH(AB$1,'Placebo - Data'!$B$1:$BA$1,0)))*1000000*AB$5</f>
        <v>0</v>
      </c>
      <c r="AC27" s="2">
        <f>IF(AC$2=0,0,INDEX('Placebo - Data'!$B:$BA,MATCH($Q27,'Placebo - Data'!$A:$A,0),MATCH(AC$1,'Placebo - Data'!$B$1:$BA$1,0)))*1000000*AC$5</f>
        <v>19.479681213852018</v>
      </c>
      <c r="AD27" s="2">
        <f>IF(AD$2=0,0,INDEX('Placebo - Data'!$B:$BA,MATCH($Q27,'Placebo - Data'!$A:$A,0),MATCH(AD$1,'Placebo - Data'!$B$1:$BA$1,0)))*1000000*AD$5</f>
        <v>0</v>
      </c>
      <c r="AE27" s="2">
        <f>IF(AE$2=0,0,INDEX('Placebo - Data'!$B:$BA,MATCH($Q27,'Placebo - Data'!$A:$A,0),MATCH(AE$1,'Placebo - Data'!$B$1:$BA$1,0)))*1000000*AE$5</f>
        <v>32.520278182346374</v>
      </c>
      <c r="AF27" s="2">
        <f>IF(AF$2=0,0,INDEX('Placebo - Data'!$B:$BA,MATCH($Q27,'Placebo - Data'!$A:$A,0),MATCH(AF$1,'Placebo - Data'!$B$1:$BA$1,0)))*1000000*AF$5</f>
        <v>21.261264919303358</v>
      </c>
      <c r="AG27" s="2">
        <f>IF(AG$2=0,0,INDEX('Placebo - Data'!$B:$BA,MATCH($Q27,'Placebo - Data'!$A:$A,0),MATCH(AG$1,'Placebo - Data'!$B$1:$BA$1,0)))*1000000*AG$5</f>
        <v>0</v>
      </c>
      <c r="AH27" s="2">
        <f>IF(AH$2=0,0,INDEX('Placebo - Data'!$B:$BA,MATCH($Q27,'Placebo - Data'!$A:$A,0),MATCH(AH$1,'Placebo - Data'!$B$1:$BA$1,0)))*1000000*AH$5</f>
        <v>-18.557322619017214</v>
      </c>
      <c r="AI27" s="2">
        <f>IF(AI$2=0,0,INDEX('Placebo - Data'!$B:$BA,MATCH($Q27,'Placebo - Data'!$A:$A,0),MATCH(AI$1,'Placebo - Data'!$B$1:$BA$1,0)))*1000000*AI$5</f>
        <v>-7.1045506047084928</v>
      </c>
      <c r="AJ27" s="2">
        <f>IF(AJ$2=0,0,INDEX('Placebo - Data'!$B:$BA,MATCH($Q27,'Placebo - Data'!$A:$A,0),MATCH(AJ$1,'Placebo - Data'!$B$1:$BA$1,0)))*1000000*AJ$5</f>
        <v>11.417742825869936</v>
      </c>
      <c r="AK27" s="2">
        <f>IF(AK$2=0,0,INDEX('Placebo - Data'!$B:$BA,MATCH($Q27,'Placebo - Data'!$A:$A,0),MATCH(AK$1,'Placebo - Data'!$B$1:$BA$1,0)))*1000000*AK$5</f>
        <v>0</v>
      </c>
      <c r="AL27" s="2">
        <f>IF(AL$2=0,0,INDEX('Placebo - Data'!$B:$BA,MATCH($Q27,'Placebo - Data'!$A:$A,0),MATCH(AL$1,'Placebo - Data'!$B$1:$BA$1,0)))*1000000*AL$5</f>
        <v>0.51317920224391855</v>
      </c>
      <c r="AM27" s="2">
        <f>IF(AM$2=0,0,INDEX('Placebo - Data'!$B:$BA,MATCH($Q27,'Placebo - Data'!$A:$A,0),MATCH(AM$1,'Placebo - Data'!$B$1:$BA$1,0)))*1000000*AM$5</f>
        <v>10.207804734818637</v>
      </c>
      <c r="AN27" s="2">
        <f>IF(AN$2=0,0,INDEX('Placebo - Data'!$B:$BA,MATCH($Q27,'Placebo - Data'!$A:$A,0),MATCH(AN$1,'Placebo - Data'!$B$1:$BA$1,0)))*1000000*AN$5</f>
        <v>0</v>
      </c>
      <c r="AO27" s="2">
        <f>IF(AO$2=0,0,INDEX('Placebo - Data'!$B:$BA,MATCH($Q27,'Placebo - Data'!$A:$A,0),MATCH(AO$1,'Placebo - Data'!$B$1:$BA$1,0)))*1000000*AO$5</f>
        <v>-6.2051603890722618</v>
      </c>
      <c r="AP27" s="2">
        <f>IF(AP$2=0,0,INDEX('Placebo - Data'!$B:$BA,MATCH($Q27,'Placebo - Data'!$A:$A,0),MATCH(AP$1,'Placebo - Data'!$B$1:$BA$1,0)))*1000000*AP$5</f>
        <v>0</v>
      </c>
      <c r="AQ27" s="2">
        <f>IF(AQ$2=0,0,INDEX('Placebo - Data'!$B:$BA,MATCH($Q27,'Placebo - Data'!$A:$A,0),MATCH(AQ$1,'Placebo - Data'!$B$1:$BA$1,0)))*1000000*AQ$5</f>
        <v>-12.985392459086142</v>
      </c>
      <c r="AR27" s="2">
        <f>IF(AR$2=0,0,INDEX('Placebo - Data'!$B:$BA,MATCH($Q27,'Placebo - Data'!$A:$A,0),MATCH(AR$1,'Placebo - Data'!$B$1:$BA$1,0)))*1000000*AR$5</f>
        <v>0</v>
      </c>
      <c r="AS27" s="2">
        <f>IF(AS$2=0,0,INDEX('Placebo - Data'!$B:$BA,MATCH($Q27,'Placebo - Data'!$A:$A,0),MATCH(AS$1,'Placebo - Data'!$B$1:$BA$1,0)))*1000000*AS$5</f>
        <v>-2.3836153104639379</v>
      </c>
      <c r="AT27" s="2">
        <f>IF(AT$2=0,0,INDEX('Placebo - Data'!$B:$BA,MATCH($Q27,'Placebo - Data'!$A:$A,0),MATCH(AT$1,'Placebo - Data'!$B$1:$BA$1,0)))*1000000*AT$5</f>
        <v>0</v>
      </c>
      <c r="AU27" s="2">
        <f>IF(AU$2=0,0,INDEX('Placebo - Data'!$B:$BA,MATCH($Q27,'Placebo - Data'!$A:$A,0),MATCH(AU$1,'Placebo - Data'!$B$1:$BA$1,0)))*1000000*AU$5</f>
        <v>0</v>
      </c>
      <c r="AV27" s="2">
        <f>IF(AV$2=0,0,INDEX('Placebo - Data'!$B:$BA,MATCH($Q27,'Placebo - Data'!$A:$A,0),MATCH(AV$1,'Placebo - Data'!$B$1:$BA$1,0)))*1000000*AV$5</f>
        <v>0</v>
      </c>
      <c r="AW27" s="2">
        <f>IF(AW$2=0,0,INDEX('Placebo - Data'!$B:$BA,MATCH($Q27,'Placebo - Data'!$A:$A,0),MATCH(AW$1,'Placebo - Data'!$B$1:$BA$1,0)))*1000000*AW$5</f>
        <v>0</v>
      </c>
      <c r="AX27" s="2">
        <f>IF(AX$2=0,0,INDEX('Placebo - Data'!$B:$BA,MATCH($Q27,'Placebo - Data'!$A:$A,0),MATCH(AX$1,'Placebo - Data'!$B$1:$BA$1,0)))*1000000*AX$5</f>
        <v>0</v>
      </c>
      <c r="AY27" s="2">
        <f>IF(AY$2=0,0,INDEX('Placebo - Data'!$B:$BA,MATCH($Q27,'Placebo - Data'!$A:$A,0),MATCH(AY$1,'Placebo - Data'!$B$1:$BA$1,0)))*1000000*AY$5</f>
        <v>0</v>
      </c>
      <c r="AZ27" s="2">
        <f>IF(AZ$2=0,0,INDEX('Placebo - Data'!$B:$BA,MATCH($Q27,'Placebo - Data'!$A:$A,0),MATCH(AZ$1,'Placebo - Data'!$B$1:$BA$1,0)))*1000000*AZ$5</f>
        <v>12.220062671985943</v>
      </c>
      <c r="BA27" s="2">
        <f>IF(BA$2=0,0,INDEX('Placebo - Data'!$B:$BA,MATCH($Q27,'Placebo - Data'!$A:$A,0),MATCH(BA$1,'Placebo - Data'!$B$1:$BA$1,0)))*1000000*BA$5</f>
        <v>0</v>
      </c>
      <c r="BB27" s="2">
        <f>IF(BB$2=0,0,INDEX('Placebo - Data'!$B:$BA,MATCH($Q27,'Placebo - Data'!$A:$A,0),MATCH(BB$1,'Placebo - Data'!$B$1:$BA$1,0)))*1000000*BB$5</f>
        <v>0</v>
      </c>
      <c r="BC27" s="2">
        <f>IF(BC$2=0,0,INDEX('Placebo - Data'!$B:$BA,MATCH($Q27,'Placebo - Data'!$A:$A,0),MATCH(BC$1,'Placebo - Data'!$B$1:$BA$1,0)))*1000000*BC$5</f>
        <v>0</v>
      </c>
      <c r="BD27" s="2">
        <f>IF(BD$2=0,0,INDEX('Placebo - Data'!$B:$BA,MATCH($Q27,'Placebo - Data'!$A:$A,0),MATCH(BD$1,'Placebo - Data'!$B$1:$BA$1,0)))*1000000*BD$5</f>
        <v>0</v>
      </c>
      <c r="BE27" s="2">
        <f>IF(BE$2=0,0,INDEX('Placebo - Data'!$B:$BA,MATCH($Q27,'Placebo - Data'!$A:$A,0),MATCH(BE$1,'Placebo - Data'!$B$1:$BA$1,0)))*1000000*BE$5</f>
        <v>0</v>
      </c>
      <c r="BF27" s="2">
        <f>IF(BF$2=0,0,INDEX('Placebo - Data'!$B:$BA,MATCH($Q27,'Placebo - Data'!$A:$A,0),MATCH(BF$1,'Placebo - Data'!$B$1:$BA$1,0)))*1000000*BF$5</f>
        <v>-44.171792978886515</v>
      </c>
      <c r="BG27" s="2">
        <f>IF(BG$2=0,0,INDEX('Placebo - Data'!$B:$BA,MATCH($Q27,'Placebo - Data'!$A:$A,0),MATCH(BG$1,'Placebo - Data'!$B$1:$BA$1,0)))*1000000*BG$5</f>
        <v>-38.028250855859369</v>
      </c>
      <c r="BH27" s="2">
        <f>IF(BH$2=0,0,INDEX('Placebo - Data'!$B:$BA,MATCH($Q27,'Placebo - Data'!$A:$A,0),MATCH(BH$1,'Placebo - Data'!$B$1:$BA$1,0)))*1000000*BH$5</f>
        <v>6.7828300416294951</v>
      </c>
      <c r="BI27" s="2">
        <f>IF(BI$2=0,0,INDEX('Placebo - Data'!$B:$BA,MATCH($Q27,'Placebo - Data'!$A:$A,0),MATCH(BI$1,'Placebo - Data'!$B$1:$BA$1,0)))*1000000*BI$5</f>
        <v>1.5706056046838057</v>
      </c>
      <c r="BJ27" s="2">
        <f>IF(BJ$2=0,0,INDEX('Placebo - Data'!$B:$BA,MATCH($Q27,'Placebo - Data'!$A:$A,0),MATCH(BJ$1,'Placebo - Data'!$B$1:$BA$1,0)))*1000000*BJ$5</f>
        <v>0</v>
      </c>
      <c r="BK27" s="2">
        <f>IF(BK$2=0,0,INDEX('Placebo - Data'!$B:$BA,MATCH($Q27,'Placebo - Data'!$A:$A,0),MATCH(BK$1,'Placebo - Data'!$B$1:$BA$1,0)))*1000000*BK$5</f>
        <v>0</v>
      </c>
      <c r="BL27" s="2">
        <f>IF(BL$2=0,0,INDEX('Placebo - Data'!$B:$BA,MATCH($Q27,'Placebo - Data'!$A:$A,0),MATCH(BL$1,'Placebo - Data'!$B$1:$BA$1,0)))*1000000*BL$5</f>
        <v>0</v>
      </c>
      <c r="BM27" s="2">
        <f>IF(BM$2=0,0,INDEX('Placebo - Data'!$B:$BA,MATCH($Q27,'Placebo - Data'!$A:$A,0),MATCH(BM$1,'Placebo - Data'!$B$1:$BA$1,0)))*1000000*BM$5</f>
        <v>0</v>
      </c>
      <c r="BN27" s="2">
        <f>IF(BN$2=0,0,INDEX('Placebo - Data'!$B:$BA,MATCH($Q27,'Placebo - Data'!$A:$A,0),MATCH(BN$1,'Placebo - Data'!$B$1:$BA$1,0)))*1000000*BN$5</f>
        <v>0</v>
      </c>
      <c r="BO27" s="2">
        <f>IF(BO$2=0,0,INDEX('Placebo - Data'!$B:$BA,MATCH($Q27,'Placebo - Data'!$A:$A,0),MATCH(BO$1,'Placebo - Data'!$B$1:$BA$1,0)))*1000000*BO$5</f>
        <v>-17.14898826321587</v>
      </c>
      <c r="BP27" s="2">
        <f>IF(BP$2=0,0,INDEX('Placebo - Data'!$B:$BA,MATCH($Q27,'Placebo - Data'!$A:$A,0),MATCH(BP$1,'Placebo - Data'!$B$1:$BA$1,0)))*1000000*BP$5</f>
        <v>0</v>
      </c>
      <c r="BQ27" s="2"/>
      <c r="BR27" s="2"/>
    </row>
    <row r="28" spans="1:70" x14ac:dyDescent="0.25">
      <c r="A28" t="s">
        <v>125</v>
      </c>
      <c r="B28" s="2">
        <f t="shared" si="0"/>
        <v>0</v>
      </c>
      <c r="Q28">
        <f>'Placebo - Data'!A23</f>
        <v>2003</v>
      </c>
      <c r="R28" s="2">
        <f>IF(R$2=0,0,INDEX('Placebo - Data'!$B:$BA,MATCH($Q28,'Placebo - Data'!$A:$A,0),MATCH(R$1,'Placebo - Data'!$B$1:$BA$1,0)))*1000000*R$5</f>
        <v>-5.5895357036206406</v>
      </c>
      <c r="S28" s="2">
        <f>IF(S$2=0,0,INDEX('Placebo - Data'!$B:$BA,MATCH($Q28,'Placebo - Data'!$A:$A,0),MATCH(S$1,'Placebo - Data'!$B$1:$BA$1,0)))*1000000*S$5</f>
        <v>0</v>
      </c>
      <c r="T28" s="2">
        <f>IF(T$2=0,0,INDEX('Placebo - Data'!$B:$BA,MATCH($Q28,'Placebo - Data'!$A:$A,0),MATCH(T$1,'Placebo - Data'!$B$1:$BA$1,0)))*1000000*T$5</f>
        <v>0</v>
      </c>
      <c r="U28" s="2">
        <f>IF(U$2=0,0,INDEX('Placebo - Data'!$B:$BA,MATCH($Q28,'Placebo - Data'!$A:$A,0),MATCH(U$1,'Placebo - Data'!$B$1:$BA$1,0)))*1000000*U$5</f>
        <v>13.663676327269059</v>
      </c>
      <c r="V28" s="2">
        <f>IF(V$2=0,0,INDEX('Placebo - Data'!$B:$BA,MATCH($Q28,'Placebo - Data'!$A:$A,0),MATCH(V$1,'Placebo - Data'!$B$1:$BA$1,0)))*1000000*V$5</f>
        <v>-5.7256288528151345</v>
      </c>
      <c r="W28" s="2">
        <f>IF(W$2=0,0,INDEX('Placebo - Data'!$B:$BA,MATCH($Q28,'Placebo - Data'!$A:$A,0),MATCH(W$1,'Placebo - Data'!$B$1:$BA$1,0)))*1000000*W$5</f>
        <v>0</v>
      </c>
      <c r="X28" s="2">
        <f>IF(X$2=0,0,INDEX('Placebo - Data'!$B:$BA,MATCH($Q28,'Placebo - Data'!$A:$A,0),MATCH(X$1,'Placebo - Data'!$B$1:$BA$1,0)))*1000000*X$5</f>
        <v>1.1945227242904366</v>
      </c>
      <c r="Y28" s="2">
        <f>IF(Y$2=0,0,INDEX('Placebo - Data'!$B:$BA,MATCH($Q28,'Placebo - Data'!$A:$A,0),MATCH(Y$1,'Placebo - Data'!$B$1:$BA$1,0)))*1000000*Y$5</f>
        <v>0</v>
      </c>
      <c r="Z28" s="2">
        <f>IF(Z$2=0,0,INDEX('Placebo - Data'!$B:$BA,MATCH($Q28,'Placebo - Data'!$A:$A,0),MATCH(Z$1,'Placebo - Data'!$B$1:$BA$1,0)))*1000000*Z$5</f>
        <v>0</v>
      </c>
      <c r="AA28" s="2">
        <f>IF(AA$2=0,0,INDEX('Placebo - Data'!$B:$BA,MATCH($Q28,'Placebo - Data'!$A:$A,0),MATCH(AA$1,'Placebo - Data'!$B$1:$BA$1,0)))*1000000*AA$5</f>
        <v>0</v>
      </c>
      <c r="AB28" s="2">
        <f>IF(AB$2=0,0,INDEX('Placebo - Data'!$B:$BA,MATCH($Q28,'Placebo - Data'!$A:$A,0),MATCH(AB$1,'Placebo - Data'!$B$1:$BA$1,0)))*1000000*AB$5</f>
        <v>0</v>
      </c>
      <c r="AC28" s="2">
        <f>IF(AC$2=0,0,INDEX('Placebo - Data'!$B:$BA,MATCH($Q28,'Placebo - Data'!$A:$A,0),MATCH(AC$1,'Placebo - Data'!$B$1:$BA$1,0)))*1000000*AC$5</f>
        <v>11.799565072578844</v>
      </c>
      <c r="AD28" s="2">
        <f>IF(AD$2=0,0,INDEX('Placebo - Data'!$B:$BA,MATCH($Q28,'Placebo - Data'!$A:$A,0),MATCH(AD$1,'Placebo - Data'!$B$1:$BA$1,0)))*1000000*AD$5</f>
        <v>0</v>
      </c>
      <c r="AE28" s="2">
        <f>IF(AE$2=0,0,INDEX('Placebo - Data'!$B:$BA,MATCH($Q28,'Placebo - Data'!$A:$A,0),MATCH(AE$1,'Placebo - Data'!$B$1:$BA$1,0)))*1000000*AE$5</f>
        <v>12.422493455233052</v>
      </c>
      <c r="AF28" s="2">
        <f>IF(AF$2=0,0,INDEX('Placebo - Data'!$B:$BA,MATCH($Q28,'Placebo - Data'!$A:$A,0),MATCH(AF$1,'Placebo - Data'!$B$1:$BA$1,0)))*1000000*AF$5</f>
        <v>23.720069293631241</v>
      </c>
      <c r="AG28" s="2">
        <f>IF(AG$2=0,0,INDEX('Placebo - Data'!$B:$BA,MATCH($Q28,'Placebo - Data'!$A:$A,0),MATCH(AG$1,'Placebo - Data'!$B$1:$BA$1,0)))*1000000*AG$5</f>
        <v>0</v>
      </c>
      <c r="AH28" s="2">
        <f>IF(AH$2=0,0,INDEX('Placebo - Data'!$B:$BA,MATCH($Q28,'Placebo - Data'!$A:$A,0),MATCH(AH$1,'Placebo - Data'!$B$1:$BA$1,0)))*1000000*AH$5</f>
        <v>-5.6135586419259198</v>
      </c>
      <c r="AI28" s="2">
        <f>IF(AI$2=0,0,INDEX('Placebo - Data'!$B:$BA,MATCH($Q28,'Placebo - Data'!$A:$A,0),MATCH(AI$1,'Placebo - Data'!$B$1:$BA$1,0)))*1000000*AI$5</f>
        <v>-1.7550503343954915</v>
      </c>
      <c r="AJ28" s="2">
        <f>IF(AJ$2=0,0,INDEX('Placebo - Data'!$B:$BA,MATCH($Q28,'Placebo - Data'!$A:$A,0),MATCH(AJ$1,'Placebo - Data'!$B$1:$BA$1,0)))*1000000*AJ$5</f>
        <v>-3.4434776807756862</v>
      </c>
      <c r="AK28" s="2">
        <f>IF(AK$2=0,0,INDEX('Placebo - Data'!$B:$BA,MATCH($Q28,'Placebo - Data'!$A:$A,0),MATCH(AK$1,'Placebo - Data'!$B$1:$BA$1,0)))*1000000*AK$5</f>
        <v>0</v>
      </c>
      <c r="AL28" s="2">
        <f>IF(AL$2=0,0,INDEX('Placebo - Data'!$B:$BA,MATCH($Q28,'Placebo - Data'!$A:$A,0),MATCH(AL$1,'Placebo - Data'!$B$1:$BA$1,0)))*1000000*AL$5</f>
        <v>-8.1649382366322243E-2</v>
      </c>
      <c r="AM28" s="2">
        <f>IF(AM$2=0,0,INDEX('Placebo - Data'!$B:$BA,MATCH($Q28,'Placebo - Data'!$A:$A,0),MATCH(AM$1,'Placebo - Data'!$B$1:$BA$1,0)))*1000000*AM$5</f>
        <v>11.098607501480728</v>
      </c>
      <c r="AN28" s="2">
        <f>IF(AN$2=0,0,INDEX('Placebo - Data'!$B:$BA,MATCH($Q28,'Placebo - Data'!$A:$A,0),MATCH(AN$1,'Placebo - Data'!$B$1:$BA$1,0)))*1000000*AN$5</f>
        <v>0</v>
      </c>
      <c r="AO28" s="2">
        <f>IF(AO$2=0,0,INDEX('Placebo - Data'!$B:$BA,MATCH($Q28,'Placebo - Data'!$A:$A,0),MATCH(AO$1,'Placebo - Data'!$B$1:$BA$1,0)))*1000000*AO$5</f>
        <v>-9.7853589977603406</v>
      </c>
      <c r="AP28" s="2">
        <f>IF(AP$2=0,0,INDEX('Placebo - Data'!$B:$BA,MATCH($Q28,'Placebo - Data'!$A:$A,0),MATCH(AP$1,'Placebo - Data'!$B$1:$BA$1,0)))*1000000*AP$5</f>
        <v>0</v>
      </c>
      <c r="AQ28" s="2">
        <f>IF(AQ$2=0,0,INDEX('Placebo - Data'!$B:$BA,MATCH($Q28,'Placebo - Data'!$A:$A,0),MATCH(AQ$1,'Placebo - Data'!$B$1:$BA$1,0)))*1000000*AQ$5</f>
        <v>-10.815719178935979</v>
      </c>
      <c r="AR28" s="2">
        <f>IF(AR$2=0,0,INDEX('Placebo - Data'!$B:$BA,MATCH($Q28,'Placebo - Data'!$A:$A,0),MATCH(AR$1,'Placebo - Data'!$B$1:$BA$1,0)))*1000000*AR$5</f>
        <v>0</v>
      </c>
      <c r="AS28" s="2">
        <f>IF(AS$2=0,0,INDEX('Placebo - Data'!$B:$BA,MATCH($Q28,'Placebo - Data'!$A:$A,0),MATCH(AS$1,'Placebo - Data'!$B$1:$BA$1,0)))*1000000*AS$5</f>
        <v>-0.99849353318859357</v>
      </c>
      <c r="AT28" s="2">
        <f>IF(AT$2=0,0,INDEX('Placebo - Data'!$B:$BA,MATCH($Q28,'Placebo - Data'!$A:$A,0),MATCH(AT$1,'Placebo - Data'!$B$1:$BA$1,0)))*1000000*AT$5</f>
        <v>0</v>
      </c>
      <c r="AU28" s="2">
        <f>IF(AU$2=0,0,INDEX('Placebo - Data'!$B:$BA,MATCH($Q28,'Placebo - Data'!$A:$A,0),MATCH(AU$1,'Placebo - Data'!$B$1:$BA$1,0)))*1000000*AU$5</f>
        <v>0</v>
      </c>
      <c r="AV28" s="2">
        <f>IF(AV$2=0,0,INDEX('Placebo - Data'!$B:$BA,MATCH($Q28,'Placebo - Data'!$A:$A,0),MATCH(AV$1,'Placebo - Data'!$B$1:$BA$1,0)))*1000000*AV$5</f>
        <v>0</v>
      </c>
      <c r="AW28" s="2">
        <f>IF(AW$2=0,0,INDEX('Placebo - Data'!$B:$BA,MATCH($Q28,'Placebo - Data'!$A:$A,0),MATCH(AW$1,'Placebo - Data'!$B$1:$BA$1,0)))*1000000*AW$5</f>
        <v>0</v>
      </c>
      <c r="AX28" s="2">
        <f>IF(AX$2=0,0,INDEX('Placebo - Data'!$B:$BA,MATCH($Q28,'Placebo - Data'!$A:$A,0),MATCH(AX$1,'Placebo - Data'!$B$1:$BA$1,0)))*1000000*AX$5</f>
        <v>0</v>
      </c>
      <c r="AY28" s="2">
        <f>IF(AY$2=0,0,INDEX('Placebo - Data'!$B:$BA,MATCH($Q28,'Placebo - Data'!$A:$A,0),MATCH(AY$1,'Placebo - Data'!$B$1:$BA$1,0)))*1000000*AY$5</f>
        <v>0</v>
      </c>
      <c r="AZ28" s="2">
        <f>IF(AZ$2=0,0,INDEX('Placebo - Data'!$B:$BA,MATCH($Q28,'Placebo - Data'!$A:$A,0),MATCH(AZ$1,'Placebo - Data'!$B$1:$BA$1,0)))*1000000*AZ$5</f>
        <v>0.7973328024490911</v>
      </c>
      <c r="BA28" s="2">
        <f>IF(BA$2=0,0,INDEX('Placebo - Data'!$B:$BA,MATCH($Q28,'Placebo - Data'!$A:$A,0),MATCH(BA$1,'Placebo - Data'!$B$1:$BA$1,0)))*1000000*BA$5</f>
        <v>0</v>
      </c>
      <c r="BB28" s="2">
        <f>IF(BB$2=0,0,INDEX('Placebo - Data'!$B:$BA,MATCH($Q28,'Placebo - Data'!$A:$A,0),MATCH(BB$1,'Placebo - Data'!$B$1:$BA$1,0)))*1000000*BB$5</f>
        <v>0</v>
      </c>
      <c r="BC28" s="2">
        <f>IF(BC$2=0,0,INDEX('Placebo - Data'!$B:$BA,MATCH($Q28,'Placebo - Data'!$A:$A,0),MATCH(BC$1,'Placebo - Data'!$B$1:$BA$1,0)))*1000000*BC$5</f>
        <v>0</v>
      </c>
      <c r="BD28" s="2">
        <f>IF(BD$2=0,0,INDEX('Placebo - Data'!$B:$BA,MATCH($Q28,'Placebo - Data'!$A:$A,0),MATCH(BD$1,'Placebo - Data'!$B$1:$BA$1,0)))*1000000*BD$5</f>
        <v>0</v>
      </c>
      <c r="BE28" s="2">
        <f>IF(BE$2=0,0,INDEX('Placebo - Data'!$B:$BA,MATCH($Q28,'Placebo - Data'!$A:$A,0),MATCH(BE$1,'Placebo - Data'!$B$1:$BA$1,0)))*1000000*BE$5</f>
        <v>0</v>
      </c>
      <c r="BF28" s="2">
        <f>IF(BF$2=0,0,INDEX('Placebo - Data'!$B:$BA,MATCH($Q28,'Placebo - Data'!$A:$A,0),MATCH(BF$1,'Placebo - Data'!$B$1:$BA$1,0)))*1000000*BF$5</f>
        <v>-32.374398870160803</v>
      </c>
      <c r="BG28" s="2">
        <f>IF(BG$2=0,0,INDEX('Placebo - Data'!$B:$BA,MATCH($Q28,'Placebo - Data'!$A:$A,0),MATCH(BG$1,'Placebo - Data'!$B$1:$BA$1,0)))*1000000*BG$5</f>
        <v>-36.789126170333475</v>
      </c>
      <c r="BH28" s="2">
        <f>IF(BH$2=0,0,INDEX('Placebo - Data'!$B:$BA,MATCH($Q28,'Placebo - Data'!$A:$A,0),MATCH(BH$1,'Placebo - Data'!$B$1:$BA$1,0)))*1000000*BH$5</f>
        <v>0.66468282966525294</v>
      </c>
      <c r="BI28" s="2">
        <f>IF(BI$2=0,0,INDEX('Placebo - Data'!$B:$BA,MATCH($Q28,'Placebo - Data'!$A:$A,0),MATCH(BI$1,'Placebo - Data'!$B$1:$BA$1,0)))*1000000*BI$5</f>
        <v>2.6513675948081072</v>
      </c>
      <c r="BJ28" s="2">
        <f>IF(BJ$2=0,0,INDEX('Placebo - Data'!$B:$BA,MATCH($Q28,'Placebo - Data'!$A:$A,0),MATCH(BJ$1,'Placebo - Data'!$B$1:$BA$1,0)))*1000000*BJ$5</f>
        <v>0</v>
      </c>
      <c r="BK28" s="2">
        <f>IF(BK$2=0,0,INDEX('Placebo - Data'!$B:$BA,MATCH($Q28,'Placebo - Data'!$A:$A,0),MATCH(BK$1,'Placebo - Data'!$B$1:$BA$1,0)))*1000000*BK$5</f>
        <v>0</v>
      </c>
      <c r="BL28" s="2">
        <f>IF(BL$2=0,0,INDEX('Placebo - Data'!$B:$BA,MATCH($Q28,'Placebo - Data'!$A:$A,0),MATCH(BL$1,'Placebo - Data'!$B$1:$BA$1,0)))*1000000*BL$5</f>
        <v>0</v>
      </c>
      <c r="BM28" s="2">
        <f>IF(BM$2=0,0,INDEX('Placebo - Data'!$B:$BA,MATCH($Q28,'Placebo - Data'!$A:$A,0),MATCH(BM$1,'Placebo - Data'!$B$1:$BA$1,0)))*1000000*BM$5</f>
        <v>0</v>
      </c>
      <c r="BN28" s="2">
        <f>IF(BN$2=0,0,INDEX('Placebo - Data'!$B:$BA,MATCH($Q28,'Placebo - Data'!$A:$A,0),MATCH(BN$1,'Placebo - Data'!$B$1:$BA$1,0)))*1000000*BN$5</f>
        <v>0</v>
      </c>
      <c r="BO28" s="2">
        <f>IF(BO$2=0,0,INDEX('Placebo - Data'!$B:$BA,MATCH($Q28,'Placebo - Data'!$A:$A,0),MATCH(BO$1,'Placebo - Data'!$B$1:$BA$1,0)))*1000000*BO$5</f>
        <v>-15.983685443643481</v>
      </c>
      <c r="BP28" s="2">
        <f>IF(BP$2=0,0,INDEX('Placebo - Data'!$B:$BA,MATCH($Q28,'Placebo - Data'!$A:$A,0),MATCH(BP$1,'Placebo - Data'!$B$1:$BA$1,0)))*1000000*BP$5</f>
        <v>0</v>
      </c>
      <c r="BQ28" s="2"/>
      <c r="BR28" s="2"/>
    </row>
    <row r="29" spans="1:70" x14ac:dyDescent="0.25">
      <c r="A29" t="s">
        <v>108</v>
      </c>
      <c r="B29" s="2">
        <f t="shared" si="0"/>
        <v>0</v>
      </c>
      <c r="Q29">
        <f>'Placebo - Data'!A24</f>
        <v>2004</v>
      </c>
      <c r="R29" s="2">
        <f>IF(R$2=0,0,INDEX('Placebo - Data'!$B:$BA,MATCH($Q29,'Placebo - Data'!$A:$A,0),MATCH(R$1,'Placebo - Data'!$B$1:$BA$1,0)))*1000000*R$5</f>
        <v>-3.4513138871261617</v>
      </c>
      <c r="S29" s="2">
        <f>IF(S$2=0,0,INDEX('Placebo - Data'!$B:$BA,MATCH($Q29,'Placebo - Data'!$A:$A,0),MATCH(S$1,'Placebo - Data'!$B$1:$BA$1,0)))*1000000*S$5</f>
        <v>0</v>
      </c>
      <c r="T29" s="2">
        <f>IF(T$2=0,0,INDEX('Placebo - Data'!$B:$BA,MATCH($Q29,'Placebo - Data'!$A:$A,0),MATCH(T$1,'Placebo - Data'!$B$1:$BA$1,0)))*1000000*T$5</f>
        <v>0</v>
      </c>
      <c r="U29" s="2">
        <f>IF(U$2=0,0,INDEX('Placebo - Data'!$B:$BA,MATCH($Q29,'Placebo - Data'!$A:$A,0),MATCH(U$1,'Placebo - Data'!$B$1:$BA$1,0)))*1000000*U$5</f>
        <v>17.889951777760871</v>
      </c>
      <c r="V29" s="2">
        <f>IF(V$2=0,0,INDEX('Placebo - Data'!$B:$BA,MATCH($Q29,'Placebo - Data'!$A:$A,0),MATCH(V$1,'Placebo - Data'!$B$1:$BA$1,0)))*1000000*V$5</f>
        <v>-9.5350214905920438</v>
      </c>
      <c r="W29" s="2">
        <f>IF(W$2=0,0,INDEX('Placebo - Data'!$B:$BA,MATCH($Q29,'Placebo - Data'!$A:$A,0),MATCH(W$1,'Placebo - Data'!$B$1:$BA$1,0)))*1000000*W$5</f>
        <v>0</v>
      </c>
      <c r="X29" s="2">
        <f>IF(X$2=0,0,INDEX('Placebo - Data'!$B:$BA,MATCH($Q29,'Placebo - Data'!$A:$A,0),MATCH(X$1,'Placebo - Data'!$B$1:$BA$1,0)))*1000000*X$5</f>
        <v>6.3249835875467397</v>
      </c>
      <c r="Y29" s="2">
        <f>IF(Y$2=0,0,INDEX('Placebo - Data'!$B:$BA,MATCH($Q29,'Placebo - Data'!$A:$A,0),MATCH(Y$1,'Placebo - Data'!$B$1:$BA$1,0)))*1000000*Y$5</f>
        <v>0</v>
      </c>
      <c r="Z29" s="2">
        <f>IF(Z$2=0,0,INDEX('Placebo - Data'!$B:$BA,MATCH($Q29,'Placebo - Data'!$A:$A,0),MATCH(Z$1,'Placebo - Data'!$B$1:$BA$1,0)))*1000000*Z$5</f>
        <v>0</v>
      </c>
      <c r="AA29" s="2">
        <f>IF(AA$2=0,0,INDEX('Placebo - Data'!$B:$BA,MATCH($Q29,'Placebo - Data'!$A:$A,0),MATCH(AA$1,'Placebo - Data'!$B$1:$BA$1,0)))*1000000*AA$5</f>
        <v>0</v>
      </c>
      <c r="AB29" s="2">
        <f>IF(AB$2=0,0,INDEX('Placebo - Data'!$B:$BA,MATCH($Q29,'Placebo - Data'!$A:$A,0),MATCH(AB$1,'Placebo - Data'!$B$1:$BA$1,0)))*1000000*AB$5</f>
        <v>0</v>
      </c>
      <c r="AC29" s="2">
        <f>IF(AC$2=0,0,INDEX('Placebo - Data'!$B:$BA,MATCH($Q29,'Placebo - Data'!$A:$A,0),MATCH(AC$1,'Placebo - Data'!$B$1:$BA$1,0)))*1000000*AC$5</f>
        <v>-1.7658566093814443</v>
      </c>
      <c r="AD29" s="2">
        <f>IF(AD$2=0,0,INDEX('Placebo - Data'!$B:$BA,MATCH($Q29,'Placebo - Data'!$A:$A,0),MATCH(AD$1,'Placebo - Data'!$B$1:$BA$1,0)))*1000000*AD$5</f>
        <v>0</v>
      </c>
      <c r="AE29" s="2">
        <f>IF(AE$2=0,0,INDEX('Placebo - Data'!$B:$BA,MATCH($Q29,'Placebo - Data'!$A:$A,0),MATCH(AE$1,'Placebo - Data'!$B$1:$BA$1,0)))*1000000*AE$5</f>
        <v>16.504396626260132</v>
      </c>
      <c r="AF29" s="2">
        <f>IF(AF$2=0,0,INDEX('Placebo - Data'!$B:$BA,MATCH($Q29,'Placebo - Data'!$A:$A,0),MATCH(AF$1,'Placebo - Data'!$B$1:$BA$1,0)))*1000000*AF$5</f>
        <v>14.969875337556005</v>
      </c>
      <c r="AG29" s="2">
        <f>IF(AG$2=0,0,INDEX('Placebo - Data'!$B:$BA,MATCH($Q29,'Placebo - Data'!$A:$A,0),MATCH(AG$1,'Placebo - Data'!$B$1:$BA$1,0)))*1000000*AG$5</f>
        <v>0</v>
      </c>
      <c r="AH29" s="2">
        <f>IF(AH$2=0,0,INDEX('Placebo - Data'!$B:$BA,MATCH($Q29,'Placebo - Data'!$A:$A,0),MATCH(AH$1,'Placebo - Data'!$B$1:$BA$1,0)))*1000000*AH$5</f>
        <v>14.626439224230126</v>
      </c>
      <c r="AI29" s="2">
        <f>IF(AI$2=0,0,INDEX('Placebo - Data'!$B:$BA,MATCH($Q29,'Placebo - Data'!$A:$A,0),MATCH(AI$1,'Placebo - Data'!$B$1:$BA$1,0)))*1000000*AI$5</f>
        <v>-1.7516229036118602</v>
      </c>
      <c r="AJ29" s="2">
        <f>IF(AJ$2=0,0,INDEX('Placebo - Data'!$B:$BA,MATCH($Q29,'Placebo - Data'!$A:$A,0),MATCH(AJ$1,'Placebo - Data'!$B$1:$BA$1,0)))*1000000*AJ$5</f>
        <v>2.4503397071384825</v>
      </c>
      <c r="AK29" s="2">
        <f>IF(AK$2=0,0,INDEX('Placebo - Data'!$B:$BA,MATCH($Q29,'Placebo - Data'!$A:$A,0),MATCH(AK$1,'Placebo - Data'!$B$1:$BA$1,0)))*1000000*AK$5</f>
        <v>0</v>
      </c>
      <c r="AL29" s="2">
        <f>IF(AL$2=0,0,INDEX('Placebo - Data'!$B:$BA,MATCH($Q29,'Placebo - Data'!$A:$A,0),MATCH(AL$1,'Placebo - Data'!$B$1:$BA$1,0)))*1000000*AL$5</f>
        <v>-10.499295058252756</v>
      </c>
      <c r="AM29" s="2">
        <f>IF(AM$2=0,0,INDEX('Placebo - Data'!$B:$BA,MATCH($Q29,'Placebo - Data'!$A:$A,0),MATCH(AM$1,'Placebo - Data'!$B$1:$BA$1,0)))*1000000*AM$5</f>
        <v>17.567552276887</v>
      </c>
      <c r="AN29" s="2">
        <f>IF(AN$2=0,0,INDEX('Placebo - Data'!$B:$BA,MATCH($Q29,'Placebo - Data'!$A:$A,0),MATCH(AN$1,'Placebo - Data'!$B$1:$BA$1,0)))*1000000*AN$5</f>
        <v>0</v>
      </c>
      <c r="AO29" s="2">
        <f>IF(AO$2=0,0,INDEX('Placebo - Data'!$B:$BA,MATCH($Q29,'Placebo - Data'!$A:$A,0),MATCH(AO$1,'Placebo - Data'!$B$1:$BA$1,0)))*1000000*AO$5</f>
        <v>3.0032040285732364</v>
      </c>
      <c r="AP29" s="2">
        <f>IF(AP$2=0,0,INDEX('Placebo - Data'!$B:$BA,MATCH($Q29,'Placebo - Data'!$A:$A,0),MATCH(AP$1,'Placebo - Data'!$B$1:$BA$1,0)))*1000000*AP$5</f>
        <v>0</v>
      </c>
      <c r="AQ29" s="2">
        <f>IF(AQ$2=0,0,INDEX('Placebo - Data'!$B:$BA,MATCH($Q29,'Placebo - Data'!$A:$A,0),MATCH(AQ$1,'Placebo - Data'!$B$1:$BA$1,0)))*1000000*AQ$5</f>
        <v>-7.3479905040585436</v>
      </c>
      <c r="AR29" s="2">
        <f>IF(AR$2=0,0,INDEX('Placebo - Data'!$B:$BA,MATCH($Q29,'Placebo - Data'!$A:$A,0),MATCH(AR$1,'Placebo - Data'!$B$1:$BA$1,0)))*1000000*AR$5</f>
        <v>0</v>
      </c>
      <c r="AS29" s="2">
        <f>IF(AS$2=0,0,INDEX('Placebo - Data'!$B:$BA,MATCH($Q29,'Placebo - Data'!$A:$A,0),MATCH(AS$1,'Placebo - Data'!$B$1:$BA$1,0)))*1000000*AS$5</f>
        <v>-1.9343947315064725</v>
      </c>
      <c r="AT29" s="2">
        <f>IF(AT$2=0,0,INDEX('Placebo - Data'!$B:$BA,MATCH($Q29,'Placebo - Data'!$A:$A,0),MATCH(AT$1,'Placebo - Data'!$B$1:$BA$1,0)))*1000000*AT$5</f>
        <v>0</v>
      </c>
      <c r="AU29" s="2">
        <f>IF(AU$2=0,0,INDEX('Placebo - Data'!$B:$BA,MATCH($Q29,'Placebo - Data'!$A:$A,0),MATCH(AU$1,'Placebo - Data'!$B$1:$BA$1,0)))*1000000*AU$5</f>
        <v>0</v>
      </c>
      <c r="AV29" s="2">
        <f>IF(AV$2=0,0,INDEX('Placebo - Data'!$B:$BA,MATCH($Q29,'Placebo - Data'!$A:$A,0),MATCH(AV$1,'Placebo - Data'!$B$1:$BA$1,0)))*1000000*AV$5</f>
        <v>0</v>
      </c>
      <c r="AW29" s="2">
        <f>IF(AW$2=0,0,INDEX('Placebo - Data'!$B:$BA,MATCH($Q29,'Placebo - Data'!$A:$A,0),MATCH(AW$1,'Placebo - Data'!$B$1:$BA$1,0)))*1000000*AW$5</f>
        <v>0</v>
      </c>
      <c r="AX29" s="2">
        <f>IF(AX$2=0,0,INDEX('Placebo - Data'!$B:$BA,MATCH($Q29,'Placebo - Data'!$A:$A,0),MATCH(AX$1,'Placebo - Data'!$B$1:$BA$1,0)))*1000000*AX$5</f>
        <v>0</v>
      </c>
      <c r="AY29" s="2">
        <f>IF(AY$2=0,0,INDEX('Placebo - Data'!$B:$BA,MATCH($Q29,'Placebo - Data'!$A:$A,0),MATCH(AY$1,'Placebo - Data'!$B$1:$BA$1,0)))*1000000*AY$5</f>
        <v>0</v>
      </c>
      <c r="AZ29" s="2">
        <f>IF(AZ$2=0,0,INDEX('Placebo - Data'!$B:$BA,MATCH($Q29,'Placebo - Data'!$A:$A,0),MATCH(AZ$1,'Placebo - Data'!$B$1:$BA$1,0)))*1000000*AZ$5</f>
        <v>4.6011768972675782</v>
      </c>
      <c r="BA29" s="2">
        <f>IF(BA$2=0,0,INDEX('Placebo - Data'!$B:$BA,MATCH($Q29,'Placebo - Data'!$A:$A,0),MATCH(BA$1,'Placebo - Data'!$B$1:$BA$1,0)))*1000000*BA$5</f>
        <v>0</v>
      </c>
      <c r="BB29" s="2">
        <f>IF(BB$2=0,0,INDEX('Placebo - Data'!$B:$BA,MATCH($Q29,'Placebo - Data'!$A:$A,0),MATCH(BB$1,'Placebo - Data'!$B$1:$BA$1,0)))*1000000*BB$5</f>
        <v>0</v>
      </c>
      <c r="BC29" s="2">
        <f>IF(BC$2=0,0,INDEX('Placebo - Data'!$B:$BA,MATCH($Q29,'Placebo - Data'!$A:$A,0),MATCH(BC$1,'Placebo - Data'!$B$1:$BA$1,0)))*1000000*BC$5</f>
        <v>0</v>
      </c>
      <c r="BD29" s="2">
        <f>IF(BD$2=0,0,INDEX('Placebo - Data'!$B:$BA,MATCH($Q29,'Placebo - Data'!$A:$A,0),MATCH(BD$1,'Placebo - Data'!$B$1:$BA$1,0)))*1000000*BD$5</f>
        <v>0</v>
      </c>
      <c r="BE29" s="2">
        <f>IF(BE$2=0,0,INDEX('Placebo - Data'!$B:$BA,MATCH($Q29,'Placebo - Data'!$A:$A,0),MATCH(BE$1,'Placebo - Data'!$B$1:$BA$1,0)))*1000000*BE$5</f>
        <v>0</v>
      </c>
      <c r="BF29" s="2">
        <f>IF(BF$2=0,0,INDEX('Placebo - Data'!$B:$BA,MATCH($Q29,'Placebo - Data'!$A:$A,0),MATCH(BF$1,'Placebo - Data'!$B$1:$BA$1,0)))*1000000*BF$5</f>
        <v>-40.831073420122266</v>
      </c>
      <c r="BG29" s="2">
        <f>IF(BG$2=0,0,INDEX('Placebo - Data'!$B:$BA,MATCH($Q29,'Placebo - Data'!$A:$A,0),MATCH(BG$1,'Placebo - Data'!$B$1:$BA$1,0)))*1000000*BG$5</f>
        <v>-22.778871425543912</v>
      </c>
      <c r="BH29" s="2">
        <f>IF(BH$2=0,0,INDEX('Placebo - Data'!$B:$BA,MATCH($Q29,'Placebo - Data'!$A:$A,0),MATCH(BH$1,'Placebo - Data'!$B$1:$BA$1,0)))*1000000*BH$5</f>
        <v>-11.822879059764091</v>
      </c>
      <c r="BI29" s="2">
        <f>IF(BI$2=0,0,INDEX('Placebo - Data'!$B:$BA,MATCH($Q29,'Placebo - Data'!$A:$A,0),MATCH(BI$1,'Placebo - Data'!$B$1:$BA$1,0)))*1000000*BI$5</f>
        <v>16.201811376959085</v>
      </c>
      <c r="BJ29" s="2">
        <f>IF(BJ$2=0,0,INDEX('Placebo - Data'!$B:$BA,MATCH($Q29,'Placebo - Data'!$A:$A,0),MATCH(BJ$1,'Placebo - Data'!$B$1:$BA$1,0)))*1000000*BJ$5</f>
        <v>0</v>
      </c>
      <c r="BK29" s="2">
        <f>IF(BK$2=0,0,INDEX('Placebo - Data'!$B:$BA,MATCH($Q29,'Placebo - Data'!$A:$A,0),MATCH(BK$1,'Placebo - Data'!$B$1:$BA$1,0)))*1000000*BK$5</f>
        <v>0</v>
      </c>
      <c r="BL29" s="2">
        <f>IF(BL$2=0,0,INDEX('Placebo - Data'!$B:$BA,MATCH($Q29,'Placebo - Data'!$A:$A,0),MATCH(BL$1,'Placebo - Data'!$B$1:$BA$1,0)))*1000000*BL$5</f>
        <v>0</v>
      </c>
      <c r="BM29" s="2">
        <f>IF(BM$2=0,0,INDEX('Placebo - Data'!$B:$BA,MATCH($Q29,'Placebo - Data'!$A:$A,0),MATCH(BM$1,'Placebo - Data'!$B$1:$BA$1,0)))*1000000*BM$5</f>
        <v>0</v>
      </c>
      <c r="BN29" s="2">
        <f>IF(BN$2=0,0,INDEX('Placebo - Data'!$B:$BA,MATCH($Q29,'Placebo - Data'!$A:$A,0),MATCH(BN$1,'Placebo - Data'!$B$1:$BA$1,0)))*1000000*BN$5</f>
        <v>0</v>
      </c>
      <c r="BO29" s="2">
        <f>IF(BO$2=0,0,INDEX('Placebo - Data'!$B:$BA,MATCH($Q29,'Placebo - Data'!$A:$A,0),MATCH(BO$1,'Placebo - Data'!$B$1:$BA$1,0)))*1000000*BO$5</f>
        <v>-8.6649715740350075</v>
      </c>
      <c r="BP29" s="2">
        <f>IF(BP$2=0,0,INDEX('Placebo - Data'!$B:$BA,MATCH($Q29,'Placebo - Data'!$A:$A,0),MATCH(BP$1,'Placebo - Data'!$B$1:$BA$1,0)))*1000000*BP$5</f>
        <v>0</v>
      </c>
      <c r="BQ29" s="2"/>
      <c r="BR29" s="2"/>
    </row>
    <row r="30" spans="1:70" x14ac:dyDescent="0.25">
      <c r="A30" t="s">
        <v>39</v>
      </c>
      <c r="B30" s="2">
        <f t="shared" si="0"/>
        <v>1</v>
      </c>
      <c r="Q30">
        <f>'Placebo - Data'!A25</f>
        <v>2005</v>
      </c>
      <c r="R30" s="2">
        <f>IF(R$2=0,0,INDEX('Placebo - Data'!$B:$BA,MATCH($Q30,'Placebo - Data'!$A:$A,0),MATCH(R$1,'Placebo - Data'!$B$1:$BA$1,0)))*1000000*R$5</f>
        <v>-3.8814123399788514</v>
      </c>
      <c r="S30" s="2">
        <f>IF(S$2=0,0,INDEX('Placebo - Data'!$B:$BA,MATCH($Q30,'Placebo - Data'!$A:$A,0),MATCH(S$1,'Placebo - Data'!$B$1:$BA$1,0)))*1000000*S$5</f>
        <v>0</v>
      </c>
      <c r="T30" s="2">
        <f>IF(T$2=0,0,INDEX('Placebo - Data'!$B:$BA,MATCH($Q30,'Placebo - Data'!$A:$A,0),MATCH(T$1,'Placebo - Data'!$B$1:$BA$1,0)))*1000000*T$5</f>
        <v>0</v>
      </c>
      <c r="U30" s="2">
        <f>IF(U$2=0,0,INDEX('Placebo - Data'!$B:$BA,MATCH($Q30,'Placebo - Data'!$A:$A,0),MATCH(U$1,'Placebo - Data'!$B$1:$BA$1,0)))*1000000*U$5</f>
        <v>-0.96299572760472074</v>
      </c>
      <c r="V30" s="2">
        <f>IF(V$2=0,0,INDEX('Placebo - Data'!$B:$BA,MATCH($Q30,'Placebo - Data'!$A:$A,0),MATCH(V$1,'Placebo - Data'!$B$1:$BA$1,0)))*1000000*V$5</f>
        <v>1.0046388752016355</v>
      </c>
      <c r="W30" s="2">
        <f>IF(W$2=0,0,INDEX('Placebo - Data'!$B:$BA,MATCH($Q30,'Placebo - Data'!$A:$A,0),MATCH(W$1,'Placebo - Data'!$B$1:$BA$1,0)))*1000000*W$5</f>
        <v>0</v>
      </c>
      <c r="X30" s="2">
        <f>IF(X$2=0,0,INDEX('Placebo - Data'!$B:$BA,MATCH($Q30,'Placebo - Data'!$A:$A,0),MATCH(X$1,'Placebo - Data'!$B$1:$BA$1,0)))*1000000*X$5</f>
        <v>-4.0617469494463876</v>
      </c>
      <c r="Y30" s="2">
        <f>IF(Y$2=0,0,INDEX('Placebo - Data'!$B:$BA,MATCH($Q30,'Placebo - Data'!$A:$A,0),MATCH(Y$1,'Placebo - Data'!$B$1:$BA$1,0)))*1000000*Y$5</f>
        <v>0</v>
      </c>
      <c r="Z30" s="2">
        <f>IF(Z$2=0,0,INDEX('Placebo - Data'!$B:$BA,MATCH($Q30,'Placebo - Data'!$A:$A,0),MATCH(Z$1,'Placebo - Data'!$B$1:$BA$1,0)))*1000000*Z$5</f>
        <v>0</v>
      </c>
      <c r="AA30" s="2">
        <f>IF(AA$2=0,0,INDEX('Placebo - Data'!$B:$BA,MATCH($Q30,'Placebo - Data'!$A:$A,0),MATCH(AA$1,'Placebo - Data'!$B$1:$BA$1,0)))*1000000*AA$5</f>
        <v>0</v>
      </c>
      <c r="AB30" s="2">
        <f>IF(AB$2=0,0,INDEX('Placebo - Data'!$B:$BA,MATCH($Q30,'Placebo - Data'!$A:$A,0),MATCH(AB$1,'Placebo - Data'!$B$1:$BA$1,0)))*1000000*AB$5</f>
        <v>0</v>
      </c>
      <c r="AC30" s="2">
        <f>IF(AC$2=0,0,INDEX('Placebo - Data'!$B:$BA,MATCH($Q30,'Placebo - Data'!$A:$A,0),MATCH(AC$1,'Placebo - Data'!$B$1:$BA$1,0)))*1000000*AC$5</f>
        <v>-2.162367309210822</v>
      </c>
      <c r="AD30" s="2">
        <f>IF(AD$2=0,0,INDEX('Placebo - Data'!$B:$BA,MATCH($Q30,'Placebo - Data'!$A:$A,0),MATCH(AD$1,'Placebo - Data'!$B$1:$BA$1,0)))*1000000*AD$5</f>
        <v>0</v>
      </c>
      <c r="AE30" s="2">
        <f>IF(AE$2=0,0,INDEX('Placebo - Data'!$B:$BA,MATCH($Q30,'Placebo - Data'!$A:$A,0),MATCH(AE$1,'Placebo - Data'!$B$1:$BA$1,0)))*1000000*AE$5</f>
        <v>23.576172679895535</v>
      </c>
      <c r="AF30" s="2">
        <f>IF(AF$2=0,0,INDEX('Placebo - Data'!$B:$BA,MATCH($Q30,'Placebo - Data'!$A:$A,0),MATCH(AF$1,'Placebo - Data'!$B$1:$BA$1,0)))*1000000*AF$5</f>
        <v>6.6266729845665395</v>
      </c>
      <c r="AG30" s="2">
        <f>IF(AG$2=0,0,INDEX('Placebo - Data'!$B:$BA,MATCH($Q30,'Placebo - Data'!$A:$A,0),MATCH(AG$1,'Placebo - Data'!$B$1:$BA$1,0)))*1000000*AG$5</f>
        <v>0</v>
      </c>
      <c r="AH30" s="2">
        <f>IF(AH$2=0,0,INDEX('Placebo - Data'!$B:$BA,MATCH($Q30,'Placebo - Data'!$A:$A,0),MATCH(AH$1,'Placebo - Data'!$B$1:$BA$1,0)))*1000000*AH$5</f>
        <v>11.102606549684424</v>
      </c>
      <c r="AI30" s="2">
        <f>IF(AI$2=0,0,INDEX('Placebo - Data'!$B:$BA,MATCH($Q30,'Placebo - Data'!$A:$A,0),MATCH(AI$1,'Placebo - Data'!$B$1:$BA$1,0)))*1000000*AI$5</f>
        <v>-5.8001669458462857</v>
      </c>
      <c r="AJ30" s="2">
        <f>IF(AJ$2=0,0,INDEX('Placebo - Data'!$B:$BA,MATCH($Q30,'Placebo - Data'!$A:$A,0),MATCH(AJ$1,'Placebo - Data'!$B$1:$BA$1,0)))*1000000*AJ$5</f>
        <v>1.2795142083632527</v>
      </c>
      <c r="AK30" s="2">
        <f>IF(AK$2=0,0,INDEX('Placebo - Data'!$B:$BA,MATCH($Q30,'Placebo - Data'!$A:$A,0),MATCH(AK$1,'Placebo - Data'!$B$1:$BA$1,0)))*1000000*AK$5</f>
        <v>0</v>
      </c>
      <c r="AL30" s="2">
        <f>IF(AL$2=0,0,INDEX('Placebo - Data'!$B:$BA,MATCH($Q30,'Placebo - Data'!$A:$A,0),MATCH(AL$1,'Placebo - Data'!$B$1:$BA$1,0)))*1000000*AL$5</f>
        <v>-0.73335741035407409</v>
      </c>
      <c r="AM30" s="2">
        <f>IF(AM$2=0,0,INDEX('Placebo - Data'!$B:$BA,MATCH($Q30,'Placebo - Data'!$A:$A,0),MATCH(AM$1,'Placebo - Data'!$B$1:$BA$1,0)))*1000000*AM$5</f>
        <v>9.4521383289247751</v>
      </c>
      <c r="AN30" s="2">
        <f>IF(AN$2=0,0,INDEX('Placebo - Data'!$B:$BA,MATCH($Q30,'Placebo - Data'!$A:$A,0),MATCH(AN$1,'Placebo - Data'!$B$1:$BA$1,0)))*1000000*AN$5</f>
        <v>0</v>
      </c>
      <c r="AO30" s="2">
        <f>IF(AO$2=0,0,INDEX('Placebo - Data'!$B:$BA,MATCH($Q30,'Placebo - Data'!$A:$A,0),MATCH(AO$1,'Placebo - Data'!$B$1:$BA$1,0)))*1000000*AO$5</f>
        <v>-0.90170027533531538</v>
      </c>
      <c r="AP30" s="2">
        <f>IF(AP$2=0,0,INDEX('Placebo - Data'!$B:$BA,MATCH($Q30,'Placebo - Data'!$A:$A,0),MATCH(AP$1,'Placebo - Data'!$B$1:$BA$1,0)))*1000000*AP$5</f>
        <v>0</v>
      </c>
      <c r="AQ30" s="2">
        <f>IF(AQ$2=0,0,INDEX('Placebo - Data'!$B:$BA,MATCH($Q30,'Placebo - Data'!$A:$A,0),MATCH(AQ$1,'Placebo - Data'!$B$1:$BA$1,0)))*1000000*AQ$5</f>
        <v>-10.627528354234528</v>
      </c>
      <c r="AR30" s="2">
        <f>IF(AR$2=0,0,INDEX('Placebo - Data'!$B:$BA,MATCH($Q30,'Placebo - Data'!$A:$A,0),MATCH(AR$1,'Placebo - Data'!$B$1:$BA$1,0)))*1000000*AR$5</f>
        <v>0</v>
      </c>
      <c r="AS30" s="2">
        <f>IF(AS$2=0,0,INDEX('Placebo - Data'!$B:$BA,MATCH($Q30,'Placebo - Data'!$A:$A,0),MATCH(AS$1,'Placebo - Data'!$B$1:$BA$1,0)))*1000000*AS$5</f>
        <v>1.8399222199150245</v>
      </c>
      <c r="AT30" s="2">
        <f>IF(AT$2=0,0,INDEX('Placebo - Data'!$B:$BA,MATCH($Q30,'Placebo - Data'!$A:$A,0),MATCH(AT$1,'Placebo - Data'!$B$1:$BA$1,0)))*1000000*AT$5</f>
        <v>0</v>
      </c>
      <c r="AU30" s="2">
        <f>IF(AU$2=0,0,INDEX('Placebo - Data'!$B:$BA,MATCH($Q30,'Placebo - Data'!$A:$A,0),MATCH(AU$1,'Placebo - Data'!$B$1:$BA$1,0)))*1000000*AU$5</f>
        <v>0</v>
      </c>
      <c r="AV30" s="2">
        <f>IF(AV$2=0,0,INDEX('Placebo - Data'!$B:$BA,MATCH($Q30,'Placebo - Data'!$A:$A,0),MATCH(AV$1,'Placebo - Data'!$B$1:$BA$1,0)))*1000000*AV$5</f>
        <v>0</v>
      </c>
      <c r="AW30" s="2">
        <f>IF(AW$2=0,0,INDEX('Placebo - Data'!$B:$BA,MATCH($Q30,'Placebo - Data'!$A:$A,0),MATCH(AW$1,'Placebo - Data'!$B$1:$BA$1,0)))*1000000*AW$5</f>
        <v>0</v>
      </c>
      <c r="AX30" s="2">
        <f>IF(AX$2=0,0,INDEX('Placebo - Data'!$B:$BA,MATCH($Q30,'Placebo - Data'!$A:$A,0),MATCH(AX$1,'Placebo - Data'!$B$1:$BA$1,0)))*1000000*AX$5</f>
        <v>0</v>
      </c>
      <c r="AY30" s="2">
        <f>IF(AY$2=0,0,INDEX('Placebo - Data'!$B:$BA,MATCH($Q30,'Placebo - Data'!$A:$A,0),MATCH(AY$1,'Placebo - Data'!$B$1:$BA$1,0)))*1000000*AY$5</f>
        <v>0</v>
      </c>
      <c r="AZ30" s="2">
        <f>IF(AZ$2=0,0,INDEX('Placebo - Data'!$B:$BA,MATCH($Q30,'Placebo - Data'!$A:$A,0),MATCH(AZ$1,'Placebo - Data'!$B$1:$BA$1,0)))*1000000*AZ$5</f>
        <v>-10.735615433077328</v>
      </c>
      <c r="BA30" s="2">
        <f>IF(BA$2=0,0,INDEX('Placebo - Data'!$B:$BA,MATCH($Q30,'Placebo - Data'!$A:$A,0),MATCH(BA$1,'Placebo - Data'!$B$1:$BA$1,0)))*1000000*BA$5</f>
        <v>0</v>
      </c>
      <c r="BB30" s="2">
        <f>IF(BB$2=0,0,INDEX('Placebo - Data'!$B:$BA,MATCH($Q30,'Placebo - Data'!$A:$A,0),MATCH(BB$1,'Placebo - Data'!$B$1:$BA$1,0)))*1000000*BB$5</f>
        <v>0</v>
      </c>
      <c r="BC30" s="2">
        <f>IF(BC$2=0,0,INDEX('Placebo - Data'!$B:$BA,MATCH($Q30,'Placebo - Data'!$A:$A,0),MATCH(BC$1,'Placebo - Data'!$B$1:$BA$1,0)))*1000000*BC$5</f>
        <v>0</v>
      </c>
      <c r="BD30" s="2">
        <f>IF(BD$2=0,0,INDEX('Placebo - Data'!$B:$BA,MATCH($Q30,'Placebo - Data'!$A:$A,0),MATCH(BD$1,'Placebo - Data'!$B$1:$BA$1,0)))*1000000*BD$5</f>
        <v>0</v>
      </c>
      <c r="BE30" s="2">
        <f>IF(BE$2=0,0,INDEX('Placebo - Data'!$B:$BA,MATCH($Q30,'Placebo - Data'!$A:$A,0),MATCH(BE$1,'Placebo - Data'!$B$1:$BA$1,0)))*1000000*BE$5</f>
        <v>0</v>
      </c>
      <c r="BF30" s="2">
        <f>IF(BF$2=0,0,INDEX('Placebo - Data'!$B:$BA,MATCH($Q30,'Placebo - Data'!$A:$A,0),MATCH(BF$1,'Placebo - Data'!$B$1:$BA$1,0)))*1000000*BF$5</f>
        <v>-51.549330237321556</v>
      </c>
      <c r="BG30" s="2">
        <f>IF(BG$2=0,0,INDEX('Placebo - Data'!$B:$BA,MATCH($Q30,'Placebo - Data'!$A:$A,0),MATCH(BG$1,'Placebo - Data'!$B$1:$BA$1,0)))*1000000*BG$5</f>
        <v>-19.469545804895461</v>
      </c>
      <c r="BH30" s="2">
        <f>IF(BH$2=0,0,INDEX('Placebo - Data'!$B:$BA,MATCH($Q30,'Placebo - Data'!$A:$A,0),MATCH(BH$1,'Placebo - Data'!$B$1:$BA$1,0)))*1000000*BH$5</f>
        <v>3.3955659546336392</v>
      </c>
      <c r="BI30" s="2">
        <f>IF(BI$2=0,0,INDEX('Placebo - Data'!$B:$BA,MATCH($Q30,'Placebo - Data'!$A:$A,0),MATCH(BI$1,'Placebo - Data'!$B$1:$BA$1,0)))*1000000*BI$5</f>
        <v>15.922758393571712</v>
      </c>
      <c r="BJ30" s="2">
        <f>IF(BJ$2=0,0,INDEX('Placebo - Data'!$B:$BA,MATCH($Q30,'Placebo - Data'!$A:$A,0),MATCH(BJ$1,'Placebo - Data'!$B$1:$BA$1,0)))*1000000*BJ$5</f>
        <v>0</v>
      </c>
      <c r="BK30" s="2">
        <f>IF(BK$2=0,0,INDEX('Placebo - Data'!$B:$BA,MATCH($Q30,'Placebo - Data'!$A:$A,0),MATCH(BK$1,'Placebo - Data'!$B$1:$BA$1,0)))*1000000*BK$5</f>
        <v>0</v>
      </c>
      <c r="BL30" s="2">
        <f>IF(BL$2=0,0,INDEX('Placebo - Data'!$B:$BA,MATCH($Q30,'Placebo - Data'!$A:$A,0),MATCH(BL$1,'Placebo - Data'!$B$1:$BA$1,0)))*1000000*BL$5</f>
        <v>0</v>
      </c>
      <c r="BM30" s="2">
        <f>IF(BM$2=0,0,INDEX('Placebo - Data'!$B:$BA,MATCH($Q30,'Placebo - Data'!$A:$A,0),MATCH(BM$1,'Placebo - Data'!$B$1:$BA$1,0)))*1000000*BM$5</f>
        <v>0</v>
      </c>
      <c r="BN30" s="2">
        <f>IF(BN$2=0,0,INDEX('Placebo - Data'!$B:$BA,MATCH($Q30,'Placebo - Data'!$A:$A,0),MATCH(BN$1,'Placebo - Data'!$B$1:$BA$1,0)))*1000000*BN$5</f>
        <v>0</v>
      </c>
      <c r="BO30" s="2">
        <f>IF(BO$2=0,0,INDEX('Placebo - Data'!$B:$BA,MATCH($Q30,'Placebo - Data'!$A:$A,0),MATCH(BO$1,'Placebo - Data'!$B$1:$BA$1,0)))*1000000*BO$5</f>
        <v>-15.36178206151817</v>
      </c>
      <c r="BP30" s="2">
        <f>IF(BP$2=0,0,INDEX('Placebo - Data'!$B:$BA,MATCH($Q30,'Placebo - Data'!$A:$A,0),MATCH(BP$1,'Placebo - Data'!$B$1:$BA$1,0)))*1000000*BP$5</f>
        <v>0</v>
      </c>
      <c r="BQ30" s="2"/>
      <c r="BR30" s="2"/>
    </row>
    <row r="31" spans="1:70" x14ac:dyDescent="0.25">
      <c r="A31" t="s">
        <v>94</v>
      </c>
      <c r="B31" s="2">
        <f t="shared" si="0"/>
        <v>0</v>
      </c>
      <c r="Q31">
        <f>'Placebo - Data'!A26</f>
        <v>2006</v>
      </c>
      <c r="R31" s="2">
        <f>IF(R$2=0,0,INDEX('Placebo - Data'!$B:$BA,MATCH($Q31,'Placebo - Data'!$A:$A,0),MATCH(R$1,'Placebo - Data'!$B$1:$BA$1,0)))*1000000*R$5</f>
        <v>-3.2749883303040406</v>
      </c>
      <c r="S31" s="2">
        <f>IF(S$2=0,0,INDEX('Placebo - Data'!$B:$BA,MATCH($Q31,'Placebo - Data'!$A:$A,0),MATCH(S$1,'Placebo - Data'!$B$1:$BA$1,0)))*1000000*S$5</f>
        <v>0</v>
      </c>
      <c r="T31" s="2">
        <f>IF(T$2=0,0,INDEX('Placebo - Data'!$B:$BA,MATCH($Q31,'Placebo - Data'!$A:$A,0),MATCH(T$1,'Placebo - Data'!$B$1:$BA$1,0)))*1000000*T$5</f>
        <v>0</v>
      </c>
      <c r="U31" s="2">
        <f>IF(U$2=0,0,INDEX('Placebo - Data'!$B:$BA,MATCH($Q31,'Placebo - Data'!$A:$A,0),MATCH(U$1,'Placebo - Data'!$B$1:$BA$1,0)))*1000000*U$5</f>
        <v>12.841875104641076</v>
      </c>
      <c r="V31" s="2">
        <f>IF(V$2=0,0,INDEX('Placebo - Data'!$B:$BA,MATCH($Q31,'Placebo - Data'!$A:$A,0),MATCH(V$1,'Placebo - Data'!$B$1:$BA$1,0)))*1000000*V$5</f>
        <v>0.36929287716702675</v>
      </c>
      <c r="W31" s="2">
        <f>IF(W$2=0,0,INDEX('Placebo - Data'!$B:$BA,MATCH($Q31,'Placebo - Data'!$A:$A,0),MATCH(W$1,'Placebo - Data'!$B$1:$BA$1,0)))*1000000*W$5</f>
        <v>0</v>
      </c>
      <c r="X31" s="2">
        <f>IF(X$2=0,0,INDEX('Placebo - Data'!$B:$BA,MATCH($Q31,'Placebo - Data'!$A:$A,0),MATCH(X$1,'Placebo - Data'!$B$1:$BA$1,0)))*1000000*X$5</f>
        <v>9.0907205958501436</v>
      </c>
      <c r="Y31" s="2">
        <f>IF(Y$2=0,0,INDEX('Placebo - Data'!$B:$BA,MATCH($Q31,'Placebo - Data'!$A:$A,0),MATCH(Y$1,'Placebo - Data'!$B$1:$BA$1,0)))*1000000*Y$5</f>
        <v>0</v>
      </c>
      <c r="Z31" s="2">
        <f>IF(Z$2=0,0,INDEX('Placebo - Data'!$B:$BA,MATCH($Q31,'Placebo - Data'!$A:$A,0),MATCH(Z$1,'Placebo - Data'!$B$1:$BA$1,0)))*1000000*Z$5</f>
        <v>0</v>
      </c>
      <c r="AA31" s="2">
        <f>IF(AA$2=0,0,INDEX('Placebo - Data'!$B:$BA,MATCH($Q31,'Placebo - Data'!$A:$A,0),MATCH(AA$1,'Placebo - Data'!$B$1:$BA$1,0)))*1000000*AA$5</f>
        <v>0</v>
      </c>
      <c r="AB31" s="2">
        <f>IF(AB$2=0,0,INDEX('Placebo - Data'!$B:$BA,MATCH($Q31,'Placebo - Data'!$A:$A,0),MATCH(AB$1,'Placebo - Data'!$B$1:$BA$1,0)))*1000000*AB$5</f>
        <v>0</v>
      </c>
      <c r="AC31" s="2">
        <f>IF(AC$2=0,0,INDEX('Placebo - Data'!$B:$BA,MATCH($Q31,'Placebo - Data'!$A:$A,0),MATCH(AC$1,'Placebo - Data'!$B$1:$BA$1,0)))*1000000*AC$5</f>
        <v>-0.51578564352894318</v>
      </c>
      <c r="AD31" s="2">
        <f>IF(AD$2=0,0,INDEX('Placebo - Data'!$B:$BA,MATCH($Q31,'Placebo - Data'!$A:$A,0),MATCH(AD$1,'Placebo - Data'!$B$1:$BA$1,0)))*1000000*AD$5</f>
        <v>0</v>
      </c>
      <c r="AE31" s="2">
        <f>IF(AE$2=0,0,INDEX('Placebo - Data'!$B:$BA,MATCH($Q31,'Placebo - Data'!$A:$A,0),MATCH(AE$1,'Placebo - Data'!$B$1:$BA$1,0)))*1000000*AE$5</f>
        <v>5.9721683101088274</v>
      </c>
      <c r="AF31" s="2">
        <f>IF(AF$2=0,0,INDEX('Placebo - Data'!$B:$BA,MATCH($Q31,'Placebo - Data'!$A:$A,0),MATCH(AF$1,'Placebo - Data'!$B$1:$BA$1,0)))*1000000*AF$5</f>
        <v>2.8761076009686803</v>
      </c>
      <c r="AG31" s="2">
        <f>IF(AG$2=0,0,INDEX('Placebo - Data'!$B:$BA,MATCH($Q31,'Placebo - Data'!$A:$A,0),MATCH(AG$1,'Placebo - Data'!$B$1:$BA$1,0)))*1000000*AG$5</f>
        <v>0</v>
      </c>
      <c r="AH31" s="2">
        <f>IF(AH$2=0,0,INDEX('Placebo - Data'!$B:$BA,MATCH($Q31,'Placebo - Data'!$A:$A,0),MATCH(AH$1,'Placebo - Data'!$B$1:$BA$1,0)))*1000000*AH$5</f>
        <v>0.63751036805115291</v>
      </c>
      <c r="AI31" s="2">
        <f>IF(AI$2=0,0,INDEX('Placebo - Data'!$B:$BA,MATCH($Q31,'Placebo - Data'!$A:$A,0),MATCH(AI$1,'Placebo - Data'!$B$1:$BA$1,0)))*1000000*AI$5</f>
        <v>12.493215763242915</v>
      </c>
      <c r="AJ31" s="2">
        <f>IF(AJ$2=0,0,INDEX('Placebo - Data'!$B:$BA,MATCH($Q31,'Placebo - Data'!$A:$A,0),MATCH(AJ$1,'Placebo - Data'!$B$1:$BA$1,0)))*1000000*AJ$5</f>
        <v>-16.540649085072801</v>
      </c>
      <c r="AK31" s="2">
        <f>IF(AK$2=0,0,INDEX('Placebo - Data'!$B:$BA,MATCH($Q31,'Placebo - Data'!$A:$A,0),MATCH(AK$1,'Placebo - Data'!$B$1:$BA$1,0)))*1000000*AK$5</f>
        <v>0</v>
      </c>
      <c r="AL31" s="2">
        <f>IF(AL$2=0,0,INDEX('Placebo - Data'!$B:$BA,MATCH($Q31,'Placebo - Data'!$A:$A,0),MATCH(AL$1,'Placebo - Data'!$B$1:$BA$1,0)))*1000000*AL$5</f>
        <v>-8.0175668699666858</v>
      </c>
      <c r="AM31" s="2">
        <f>IF(AM$2=0,0,INDEX('Placebo - Data'!$B:$BA,MATCH($Q31,'Placebo - Data'!$A:$A,0),MATCH(AM$1,'Placebo - Data'!$B$1:$BA$1,0)))*1000000*AM$5</f>
        <v>16.678979591233656</v>
      </c>
      <c r="AN31" s="2">
        <f>IF(AN$2=0,0,INDEX('Placebo - Data'!$B:$BA,MATCH($Q31,'Placebo - Data'!$A:$A,0),MATCH(AN$1,'Placebo - Data'!$B$1:$BA$1,0)))*1000000*AN$5</f>
        <v>0</v>
      </c>
      <c r="AO31" s="2">
        <f>IF(AO$2=0,0,INDEX('Placebo - Data'!$B:$BA,MATCH($Q31,'Placebo - Data'!$A:$A,0),MATCH(AO$1,'Placebo - Data'!$B$1:$BA$1,0)))*1000000*AO$5</f>
        <v>-0.14595801189898339</v>
      </c>
      <c r="AP31" s="2">
        <f>IF(AP$2=0,0,INDEX('Placebo - Data'!$B:$BA,MATCH($Q31,'Placebo - Data'!$A:$A,0),MATCH(AP$1,'Placebo - Data'!$B$1:$BA$1,0)))*1000000*AP$5</f>
        <v>0</v>
      </c>
      <c r="AQ31" s="2">
        <f>IF(AQ$2=0,0,INDEX('Placebo - Data'!$B:$BA,MATCH($Q31,'Placebo - Data'!$A:$A,0),MATCH(AQ$1,'Placebo - Data'!$B$1:$BA$1,0)))*1000000*AQ$5</f>
        <v>-2.9047225780232111</v>
      </c>
      <c r="AR31" s="2">
        <f>IF(AR$2=0,0,INDEX('Placebo - Data'!$B:$BA,MATCH($Q31,'Placebo - Data'!$A:$A,0),MATCH(AR$1,'Placebo - Data'!$B$1:$BA$1,0)))*1000000*AR$5</f>
        <v>0</v>
      </c>
      <c r="AS31" s="2">
        <f>IF(AS$2=0,0,INDEX('Placebo - Data'!$B:$BA,MATCH($Q31,'Placebo - Data'!$A:$A,0),MATCH(AS$1,'Placebo - Data'!$B$1:$BA$1,0)))*1000000*AS$5</f>
        <v>0.42529364918664214</v>
      </c>
      <c r="AT31" s="2">
        <f>IF(AT$2=0,0,INDEX('Placebo - Data'!$B:$BA,MATCH($Q31,'Placebo - Data'!$A:$A,0),MATCH(AT$1,'Placebo - Data'!$B$1:$BA$1,0)))*1000000*AT$5</f>
        <v>0</v>
      </c>
      <c r="AU31" s="2">
        <f>IF(AU$2=0,0,INDEX('Placebo - Data'!$B:$BA,MATCH($Q31,'Placebo - Data'!$A:$A,0),MATCH(AU$1,'Placebo - Data'!$B$1:$BA$1,0)))*1000000*AU$5</f>
        <v>0</v>
      </c>
      <c r="AV31" s="2">
        <f>IF(AV$2=0,0,INDEX('Placebo - Data'!$B:$BA,MATCH($Q31,'Placebo - Data'!$A:$A,0),MATCH(AV$1,'Placebo - Data'!$B$1:$BA$1,0)))*1000000*AV$5</f>
        <v>0</v>
      </c>
      <c r="AW31" s="2">
        <f>IF(AW$2=0,0,INDEX('Placebo - Data'!$B:$BA,MATCH($Q31,'Placebo - Data'!$A:$A,0),MATCH(AW$1,'Placebo - Data'!$B$1:$BA$1,0)))*1000000*AW$5</f>
        <v>0</v>
      </c>
      <c r="AX31" s="2">
        <f>IF(AX$2=0,0,INDEX('Placebo - Data'!$B:$BA,MATCH($Q31,'Placebo - Data'!$A:$A,0),MATCH(AX$1,'Placebo - Data'!$B$1:$BA$1,0)))*1000000*AX$5</f>
        <v>0</v>
      </c>
      <c r="AY31" s="2">
        <f>IF(AY$2=0,0,INDEX('Placebo - Data'!$B:$BA,MATCH($Q31,'Placebo - Data'!$A:$A,0),MATCH(AY$1,'Placebo - Data'!$B$1:$BA$1,0)))*1000000*AY$5</f>
        <v>0</v>
      </c>
      <c r="AZ31" s="2">
        <f>IF(AZ$2=0,0,INDEX('Placebo - Data'!$B:$BA,MATCH($Q31,'Placebo - Data'!$A:$A,0),MATCH(AZ$1,'Placebo - Data'!$B$1:$BA$1,0)))*1000000*AZ$5</f>
        <v>5.4839119911775924</v>
      </c>
      <c r="BA31" s="2">
        <f>IF(BA$2=0,0,INDEX('Placebo - Data'!$B:$BA,MATCH($Q31,'Placebo - Data'!$A:$A,0),MATCH(BA$1,'Placebo - Data'!$B$1:$BA$1,0)))*1000000*BA$5</f>
        <v>0</v>
      </c>
      <c r="BB31" s="2">
        <f>IF(BB$2=0,0,INDEX('Placebo - Data'!$B:$BA,MATCH($Q31,'Placebo - Data'!$A:$A,0),MATCH(BB$1,'Placebo - Data'!$B$1:$BA$1,0)))*1000000*BB$5</f>
        <v>0</v>
      </c>
      <c r="BC31" s="2">
        <f>IF(BC$2=0,0,INDEX('Placebo - Data'!$B:$BA,MATCH($Q31,'Placebo - Data'!$A:$A,0),MATCH(BC$1,'Placebo - Data'!$B$1:$BA$1,0)))*1000000*BC$5</f>
        <v>0</v>
      </c>
      <c r="BD31" s="2">
        <f>IF(BD$2=0,0,INDEX('Placebo - Data'!$B:$BA,MATCH($Q31,'Placebo - Data'!$A:$A,0),MATCH(BD$1,'Placebo - Data'!$B$1:$BA$1,0)))*1000000*BD$5</f>
        <v>0</v>
      </c>
      <c r="BE31" s="2">
        <f>IF(BE$2=0,0,INDEX('Placebo - Data'!$B:$BA,MATCH($Q31,'Placebo - Data'!$A:$A,0),MATCH(BE$1,'Placebo - Data'!$B$1:$BA$1,0)))*1000000*BE$5</f>
        <v>0</v>
      </c>
      <c r="BF31" s="2">
        <f>IF(BF$2=0,0,INDEX('Placebo - Data'!$B:$BA,MATCH($Q31,'Placebo - Data'!$A:$A,0),MATCH(BF$1,'Placebo - Data'!$B$1:$BA$1,0)))*1000000*BF$5</f>
        <v>-38.495007174788043</v>
      </c>
      <c r="BG31" s="2">
        <f>IF(BG$2=0,0,INDEX('Placebo - Data'!$B:$BA,MATCH($Q31,'Placebo - Data'!$A:$A,0),MATCH(BG$1,'Placebo - Data'!$B$1:$BA$1,0)))*1000000*BG$5</f>
        <v>-34.770808269968256</v>
      </c>
      <c r="BH31" s="2">
        <f>IF(BH$2=0,0,INDEX('Placebo - Data'!$B:$BA,MATCH($Q31,'Placebo - Data'!$A:$A,0),MATCH(BH$1,'Placebo - Data'!$B$1:$BA$1,0)))*1000000*BH$5</f>
        <v>-8.4053826867602766</v>
      </c>
      <c r="BI31" s="2">
        <f>IF(BI$2=0,0,INDEX('Placebo - Data'!$B:$BA,MATCH($Q31,'Placebo - Data'!$A:$A,0),MATCH(BI$1,'Placebo - Data'!$B$1:$BA$1,0)))*1000000*BI$5</f>
        <v>15.296456695068628</v>
      </c>
      <c r="BJ31" s="2">
        <f>IF(BJ$2=0,0,INDEX('Placebo - Data'!$B:$BA,MATCH($Q31,'Placebo - Data'!$A:$A,0),MATCH(BJ$1,'Placebo - Data'!$B$1:$BA$1,0)))*1000000*BJ$5</f>
        <v>0</v>
      </c>
      <c r="BK31" s="2">
        <f>IF(BK$2=0,0,INDEX('Placebo - Data'!$B:$BA,MATCH($Q31,'Placebo - Data'!$A:$A,0),MATCH(BK$1,'Placebo - Data'!$B$1:$BA$1,0)))*1000000*BK$5</f>
        <v>0</v>
      </c>
      <c r="BL31" s="2">
        <f>IF(BL$2=0,0,INDEX('Placebo - Data'!$B:$BA,MATCH($Q31,'Placebo - Data'!$A:$A,0),MATCH(BL$1,'Placebo - Data'!$B$1:$BA$1,0)))*1000000*BL$5</f>
        <v>0</v>
      </c>
      <c r="BM31" s="2">
        <f>IF(BM$2=0,0,INDEX('Placebo - Data'!$B:$BA,MATCH($Q31,'Placebo - Data'!$A:$A,0),MATCH(BM$1,'Placebo - Data'!$B$1:$BA$1,0)))*1000000*BM$5</f>
        <v>0</v>
      </c>
      <c r="BN31" s="2">
        <f>IF(BN$2=0,0,INDEX('Placebo - Data'!$B:$BA,MATCH($Q31,'Placebo - Data'!$A:$A,0),MATCH(BN$1,'Placebo - Data'!$B$1:$BA$1,0)))*1000000*BN$5</f>
        <v>0</v>
      </c>
      <c r="BO31" s="2">
        <f>IF(BO$2=0,0,INDEX('Placebo - Data'!$B:$BA,MATCH($Q31,'Placebo - Data'!$A:$A,0),MATCH(BO$1,'Placebo - Data'!$B$1:$BA$1,0)))*1000000*BO$5</f>
        <v>-13.191271136747673</v>
      </c>
      <c r="BP31" s="2">
        <f>IF(BP$2=0,0,INDEX('Placebo - Data'!$B:$BA,MATCH($Q31,'Placebo - Data'!$A:$A,0),MATCH(BP$1,'Placebo - Data'!$B$1:$BA$1,0)))*1000000*BP$5</f>
        <v>0</v>
      </c>
      <c r="BQ31" s="2"/>
      <c r="BR31" s="2"/>
    </row>
    <row r="32" spans="1:70" x14ac:dyDescent="0.25">
      <c r="A32" t="s">
        <v>91</v>
      </c>
      <c r="B32" s="2">
        <f t="shared" si="0"/>
        <v>0</v>
      </c>
      <c r="Q32">
        <f>'Placebo - Data'!A27</f>
        <v>2007</v>
      </c>
      <c r="R32" s="2">
        <f>IF(R$2=0,0,INDEX('Placebo - Data'!$B:$BA,MATCH($Q32,'Placebo - Data'!$A:$A,0),MATCH(R$1,'Placebo - Data'!$B$1:$BA$1,0)))*1000000*R$5</f>
        <v>-2.6236884878017008</v>
      </c>
      <c r="S32" s="2">
        <f>IF(S$2=0,0,INDEX('Placebo - Data'!$B:$BA,MATCH($Q32,'Placebo - Data'!$A:$A,0),MATCH(S$1,'Placebo - Data'!$B$1:$BA$1,0)))*1000000*S$5</f>
        <v>0</v>
      </c>
      <c r="T32" s="2">
        <f>IF(T$2=0,0,INDEX('Placebo - Data'!$B:$BA,MATCH($Q32,'Placebo - Data'!$A:$A,0),MATCH(T$1,'Placebo - Data'!$B$1:$BA$1,0)))*1000000*T$5</f>
        <v>0</v>
      </c>
      <c r="U32" s="2">
        <f>IF(U$2=0,0,INDEX('Placebo - Data'!$B:$BA,MATCH($Q32,'Placebo - Data'!$A:$A,0),MATCH(U$1,'Placebo - Data'!$B$1:$BA$1,0)))*1000000*U$5</f>
        <v>4.478694791032467</v>
      </c>
      <c r="V32" s="2">
        <f>IF(V$2=0,0,INDEX('Placebo - Data'!$B:$BA,MATCH($Q32,'Placebo - Data'!$A:$A,0),MATCH(V$1,'Placebo - Data'!$B$1:$BA$1,0)))*1000000*V$5</f>
        <v>-1.6197257082239958</v>
      </c>
      <c r="W32" s="2">
        <f>IF(W$2=0,0,INDEX('Placebo - Data'!$B:$BA,MATCH($Q32,'Placebo - Data'!$A:$A,0),MATCH(W$1,'Placebo - Data'!$B$1:$BA$1,0)))*1000000*W$5</f>
        <v>0</v>
      </c>
      <c r="X32" s="2">
        <f>IF(X$2=0,0,INDEX('Placebo - Data'!$B:$BA,MATCH($Q32,'Placebo - Data'!$A:$A,0),MATCH(X$1,'Placebo - Data'!$B$1:$BA$1,0)))*1000000*X$5</f>
        <v>4.6020099944144022</v>
      </c>
      <c r="Y32" s="2">
        <f>IF(Y$2=0,0,INDEX('Placebo - Data'!$B:$BA,MATCH($Q32,'Placebo - Data'!$A:$A,0),MATCH(Y$1,'Placebo - Data'!$B$1:$BA$1,0)))*1000000*Y$5</f>
        <v>0</v>
      </c>
      <c r="Z32" s="2">
        <f>IF(Z$2=0,0,INDEX('Placebo - Data'!$B:$BA,MATCH($Q32,'Placebo - Data'!$A:$A,0),MATCH(Z$1,'Placebo - Data'!$B$1:$BA$1,0)))*1000000*Z$5</f>
        <v>0</v>
      </c>
      <c r="AA32" s="2">
        <f>IF(AA$2=0,0,INDEX('Placebo - Data'!$B:$BA,MATCH($Q32,'Placebo - Data'!$A:$A,0),MATCH(AA$1,'Placebo - Data'!$B$1:$BA$1,0)))*1000000*AA$5</f>
        <v>0</v>
      </c>
      <c r="AB32" s="2">
        <f>IF(AB$2=0,0,INDEX('Placebo - Data'!$B:$BA,MATCH($Q32,'Placebo - Data'!$A:$A,0),MATCH(AB$1,'Placebo - Data'!$B$1:$BA$1,0)))*1000000*AB$5</f>
        <v>0</v>
      </c>
      <c r="AC32" s="2">
        <f>IF(AC$2=0,0,INDEX('Placebo - Data'!$B:$BA,MATCH($Q32,'Placebo - Data'!$A:$A,0),MATCH(AC$1,'Placebo - Data'!$B$1:$BA$1,0)))*1000000*AC$5</f>
        <v>-3.8531429709109943</v>
      </c>
      <c r="AD32" s="2">
        <f>IF(AD$2=0,0,INDEX('Placebo - Data'!$B:$BA,MATCH($Q32,'Placebo - Data'!$A:$A,0),MATCH(AD$1,'Placebo - Data'!$B$1:$BA$1,0)))*1000000*AD$5</f>
        <v>0</v>
      </c>
      <c r="AE32" s="2">
        <f>IF(AE$2=0,0,INDEX('Placebo - Data'!$B:$BA,MATCH($Q32,'Placebo - Data'!$A:$A,0),MATCH(AE$1,'Placebo - Data'!$B$1:$BA$1,0)))*1000000*AE$5</f>
        <v>22.38354500150308</v>
      </c>
      <c r="AF32" s="2">
        <f>IF(AF$2=0,0,INDEX('Placebo - Data'!$B:$BA,MATCH($Q32,'Placebo - Data'!$A:$A,0),MATCH(AF$1,'Placebo - Data'!$B$1:$BA$1,0)))*1000000*AF$5</f>
        <v>11.208043360966258</v>
      </c>
      <c r="AG32" s="2">
        <f>IF(AG$2=0,0,INDEX('Placebo - Data'!$B:$BA,MATCH($Q32,'Placebo - Data'!$A:$A,0),MATCH(AG$1,'Placebo - Data'!$B$1:$BA$1,0)))*1000000*AG$5</f>
        <v>0</v>
      </c>
      <c r="AH32" s="2">
        <f>IF(AH$2=0,0,INDEX('Placebo - Data'!$B:$BA,MATCH($Q32,'Placebo - Data'!$A:$A,0),MATCH(AH$1,'Placebo - Data'!$B$1:$BA$1,0)))*1000000*AH$5</f>
        <v>10.026518793893047</v>
      </c>
      <c r="AI32" s="2">
        <f>IF(AI$2=0,0,INDEX('Placebo - Data'!$B:$BA,MATCH($Q32,'Placebo - Data'!$A:$A,0),MATCH(AI$1,'Placebo - Data'!$B$1:$BA$1,0)))*1000000*AI$5</f>
        <v>4.0938161873782519</v>
      </c>
      <c r="AJ32" s="2">
        <f>IF(AJ$2=0,0,INDEX('Placebo - Data'!$B:$BA,MATCH($Q32,'Placebo - Data'!$A:$A,0),MATCH(AJ$1,'Placebo - Data'!$B$1:$BA$1,0)))*1000000*AJ$5</f>
        <v>-14.100501175562385</v>
      </c>
      <c r="AK32" s="2">
        <f>IF(AK$2=0,0,INDEX('Placebo - Data'!$B:$BA,MATCH($Q32,'Placebo - Data'!$A:$A,0),MATCH(AK$1,'Placebo - Data'!$B$1:$BA$1,0)))*1000000*AK$5</f>
        <v>0</v>
      </c>
      <c r="AL32" s="2">
        <f>IF(AL$2=0,0,INDEX('Placebo - Data'!$B:$BA,MATCH($Q32,'Placebo - Data'!$A:$A,0),MATCH(AL$1,'Placebo - Data'!$B$1:$BA$1,0)))*1000000*AL$5</f>
        <v>-3.417071411604411</v>
      </c>
      <c r="AM32" s="2">
        <f>IF(AM$2=0,0,INDEX('Placebo - Data'!$B:$BA,MATCH($Q32,'Placebo - Data'!$A:$A,0),MATCH(AM$1,'Placebo - Data'!$B$1:$BA$1,0)))*1000000*AM$5</f>
        <v>11.760941561078653</v>
      </c>
      <c r="AN32" s="2">
        <f>IF(AN$2=0,0,INDEX('Placebo - Data'!$B:$BA,MATCH($Q32,'Placebo - Data'!$A:$A,0),MATCH(AN$1,'Placebo - Data'!$B$1:$BA$1,0)))*1000000*AN$5</f>
        <v>0</v>
      </c>
      <c r="AO32" s="2">
        <f>IF(AO$2=0,0,INDEX('Placebo - Data'!$B:$BA,MATCH($Q32,'Placebo - Data'!$A:$A,0),MATCH(AO$1,'Placebo - Data'!$B$1:$BA$1,0)))*1000000*AO$5</f>
        <v>-2.0702991605503485</v>
      </c>
      <c r="AP32" s="2">
        <f>IF(AP$2=0,0,INDEX('Placebo - Data'!$B:$BA,MATCH($Q32,'Placebo - Data'!$A:$A,0),MATCH(AP$1,'Placebo - Data'!$B$1:$BA$1,0)))*1000000*AP$5</f>
        <v>0</v>
      </c>
      <c r="AQ32" s="2">
        <f>IF(AQ$2=0,0,INDEX('Placebo - Data'!$B:$BA,MATCH($Q32,'Placebo - Data'!$A:$A,0),MATCH(AQ$1,'Placebo - Data'!$B$1:$BA$1,0)))*1000000*AQ$5</f>
        <v>5.3751682571601123</v>
      </c>
      <c r="AR32" s="2">
        <f>IF(AR$2=0,0,INDEX('Placebo - Data'!$B:$BA,MATCH($Q32,'Placebo - Data'!$A:$A,0),MATCH(AR$1,'Placebo - Data'!$B$1:$BA$1,0)))*1000000*AR$5</f>
        <v>0</v>
      </c>
      <c r="AS32" s="2">
        <f>IF(AS$2=0,0,INDEX('Placebo - Data'!$B:$BA,MATCH($Q32,'Placebo - Data'!$A:$A,0),MATCH(AS$1,'Placebo - Data'!$B$1:$BA$1,0)))*1000000*AS$5</f>
        <v>-0.89765154598353547</v>
      </c>
      <c r="AT32" s="2">
        <f>IF(AT$2=0,0,INDEX('Placebo - Data'!$B:$BA,MATCH($Q32,'Placebo - Data'!$A:$A,0),MATCH(AT$1,'Placebo - Data'!$B$1:$BA$1,0)))*1000000*AT$5</f>
        <v>0</v>
      </c>
      <c r="AU32" s="2">
        <f>IF(AU$2=0,0,INDEX('Placebo - Data'!$B:$BA,MATCH($Q32,'Placebo - Data'!$A:$A,0),MATCH(AU$1,'Placebo - Data'!$B$1:$BA$1,0)))*1000000*AU$5</f>
        <v>0</v>
      </c>
      <c r="AV32" s="2">
        <f>IF(AV$2=0,0,INDEX('Placebo - Data'!$B:$BA,MATCH($Q32,'Placebo - Data'!$A:$A,0),MATCH(AV$1,'Placebo - Data'!$B$1:$BA$1,0)))*1000000*AV$5</f>
        <v>0</v>
      </c>
      <c r="AW32" s="2">
        <f>IF(AW$2=0,0,INDEX('Placebo - Data'!$B:$BA,MATCH($Q32,'Placebo - Data'!$A:$A,0),MATCH(AW$1,'Placebo - Data'!$B$1:$BA$1,0)))*1000000*AW$5</f>
        <v>0</v>
      </c>
      <c r="AX32" s="2">
        <f>IF(AX$2=0,0,INDEX('Placebo - Data'!$B:$BA,MATCH($Q32,'Placebo - Data'!$A:$A,0),MATCH(AX$1,'Placebo - Data'!$B$1:$BA$1,0)))*1000000*AX$5</f>
        <v>0</v>
      </c>
      <c r="AY32" s="2">
        <f>IF(AY$2=0,0,INDEX('Placebo - Data'!$B:$BA,MATCH($Q32,'Placebo - Data'!$A:$A,0),MATCH(AY$1,'Placebo - Data'!$B$1:$BA$1,0)))*1000000*AY$5</f>
        <v>0</v>
      </c>
      <c r="AZ32" s="2">
        <f>IF(AZ$2=0,0,INDEX('Placebo - Data'!$B:$BA,MATCH($Q32,'Placebo - Data'!$A:$A,0),MATCH(AZ$1,'Placebo - Data'!$B$1:$BA$1,0)))*1000000*AZ$5</f>
        <v>-13.203334674471989</v>
      </c>
      <c r="BA32" s="2">
        <f>IF(BA$2=0,0,INDEX('Placebo - Data'!$B:$BA,MATCH($Q32,'Placebo - Data'!$A:$A,0),MATCH(BA$1,'Placebo - Data'!$B$1:$BA$1,0)))*1000000*BA$5</f>
        <v>0</v>
      </c>
      <c r="BB32" s="2">
        <f>IF(BB$2=0,0,INDEX('Placebo - Data'!$B:$BA,MATCH($Q32,'Placebo - Data'!$A:$A,0),MATCH(BB$1,'Placebo - Data'!$B$1:$BA$1,0)))*1000000*BB$5</f>
        <v>0</v>
      </c>
      <c r="BC32" s="2">
        <f>IF(BC$2=0,0,INDEX('Placebo - Data'!$B:$BA,MATCH($Q32,'Placebo - Data'!$A:$A,0),MATCH(BC$1,'Placebo - Data'!$B$1:$BA$1,0)))*1000000*BC$5</f>
        <v>0</v>
      </c>
      <c r="BD32" s="2">
        <f>IF(BD$2=0,0,INDEX('Placebo - Data'!$B:$BA,MATCH($Q32,'Placebo - Data'!$A:$A,0),MATCH(BD$1,'Placebo - Data'!$B$1:$BA$1,0)))*1000000*BD$5</f>
        <v>0</v>
      </c>
      <c r="BE32" s="2">
        <f>IF(BE$2=0,0,INDEX('Placebo - Data'!$B:$BA,MATCH($Q32,'Placebo - Data'!$A:$A,0),MATCH(BE$1,'Placebo - Data'!$B$1:$BA$1,0)))*1000000*BE$5</f>
        <v>0</v>
      </c>
      <c r="BF32" s="2">
        <f>IF(BF$2=0,0,INDEX('Placebo - Data'!$B:$BA,MATCH($Q32,'Placebo - Data'!$A:$A,0),MATCH(BF$1,'Placebo - Data'!$B$1:$BA$1,0)))*1000000*BF$5</f>
        <v>-53.621322877006605</v>
      </c>
      <c r="BG32" s="2">
        <f>IF(BG$2=0,0,INDEX('Placebo - Data'!$B:$BA,MATCH($Q32,'Placebo - Data'!$A:$A,0),MATCH(BG$1,'Placebo - Data'!$B$1:$BA$1,0)))*1000000*BG$5</f>
        <v>8.9135482994606718</v>
      </c>
      <c r="BH32" s="2">
        <f>IF(BH$2=0,0,INDEX('Placebo - Data'!$B:$BA,MATCH($Q32,'Placebo - Data'!$A:$A,0),MATCH(BH$1,'Placebo - Data'!$B$1:$BA$1,0)))*1000000*BH$5</f>
        <v>-5.5699401855235919</v>
      </c>
      <c r="BI32" s="2">
        <f>IF(BI$2=0,0,INDEX('Placebo - Data'!$B:$BA,MATCH($Q32,'Placebo - Data'!$A:$A,0),MATCH(BI$1,'Placebo - Data'!$B$1:$BA$1,0)))*1000000*BI$5</f>
        <v>19.227429220336489</v>
      </c>
      <c r="BJ32" s="2">
        <f>IF(BJ$2=0,0,INDEX('Placebo - Data'!$B:$BA,MATCH($Q32,'Placebo - Data'!$A:$A,0),MATCH(BJ$1,'Placebo - Data'!$B$1:$BA$1,0)))*1000000*BJ$5</f>
        <v>0</v>
      </c>
      <c r="BK32" s="2">
        <f>IF(BK$2=0,0,INDEX('Placebo - Data'!$B:$BA,MATCH($Q32,'Placebo - Data'!$A:$A,0),MATCH(BK$1,'Placebo - Data'!$B$1:$BA$1,0)))*1000000*BK$5</f>
        <v>0</v>
      </c>
      <c r="BL32" s="2">
        <f>IF(BL$2=0,0,INDEX('Placebo - Data'!$B:$BA,MATCH($Q32,'Placebo - Data'!$A:$A,0),MATCH(BL$1,'Placebo - Data'!$B$1:$BA$1,0)))*1000000*BL$5</f>
        <v>0</v>
      </c>
      <c r="BM32" s="2">
        <f>IF(BM$2=0,0,INDEX('Placebo - Data'!$B:$BA,MATCH($Q32,'Placebo - Data'!$A:$A,0),MATCH(BM$1,'Placebo - Data'!$B$1:$BA$1,0)))*1000000*BM$5</f>
        <v>0</v>
      </c>
      <c r="BN32" s="2">
        <f>IF(BN$2=0,0,INDEX('Placebo - Data'!$B:$BA,MATCH($Q32,'Placebo - Data'!$A:$A,0),MATCH(BN$1,'Placebo - Data'!$B$1:$BA$1,0)))*1000000*BN$5</f>
        <v>0</v>
      </c>
      <c r="BO32" s="2">
        <f>IF(BO$2=0,0,INDEX('Placebo - Data'!$B:$BA,MATCH($Q32,'Placebo - Data'!$A:$A,0),MATCH(BO$1,'Placebo - Data'!$B$1:$BA$1,0)))*1000000*BO$5</f>
        <v>-14.445170563703869</v>
      </c>
      <c r="BP32" s="2">
        <f>IF(BP$2=0,0,INDEX('Placebo - Data'!$B:$BA,MATCH($Q32,'Placebo - Data'!$A:$A,0),MATCH(BP$1,'Placebo - Data'!$B$1:$BA$1,0)))*1000000*BP$5</f>
        <v>0</v>
      </c>
      <c r="BQ32" s="2"/>
      <c r="BR32" s="2"/>
    </row>
    <row r="33" spans="1:70" x14ac:dyDescent="0.25">
      <c r="A33" t="s">
        <v>84</v>
      </c>
      <c r="B33" s="2">
        <f t="shared" si="0"/>
        <v>0</v>
      </c>
      <c r="Q33">
        <f>'Placebo - Data'!A28</f>
        <v>2008</v>
      </c>
      <c r="R33" s="2">
        <f>IF(R$2=0,0,INDEX('Placebo - Data'!$B:$BA,MATCH($Q33,'Placebo - Data'!$A:$A,0),MATCH(R$1,'Placebo - Data'!$B$1:$BA$1,0)))*1000000*R$5</f>
        <v>-0.15519415796916292</v>
      </c>
      <c r="S33" s="2">
        <f>IF(S$2=0,0,INDEX('Placebo - Data'!$B:$BA,MATCH($Q33,'Placebo - Data'!$A:$A,0),MATCH(S$1,'Placebo - Data'!$B$1:$BA$1,0)))*1000000*S$5</f>
        <v>0</v>
      </c>
      <c r="T33" s="2">
        <f>IF(T$2=0,0,INDEX('Placebo - Data'!$B:$BA,MATCH($Q33,'Placebo - Data'!$A:$A,0),MATCH(T$1,'Placebo - Data'!$B$1:$BA$1,0)))*1000000*T$5</f>
        <v>0</v>
      </c>
      <c r="U33" s="2">
        <f>IF(U$2=0,0,INDEX('Placebo - Data'!$B:$BA,MATCH($Q33,'Placebo - Data'!$A:$A,0),MATCH(U$1,'Placebo - Data'!$B$1:$BA$1,0)))*1000000*U$5</f>
        <v>9.7591018857201561</v>
      </c>
      <c r="V33" s="2">
        <f>IF(V$2=0,0,INDEX('Placebo - Data'!$B:$BA,MATCH($Q33,'Placebo - Data'!$A:$A,0),MATCH(V$1,'Placebo - Data'!$B$1:$BA$1,0)))*1000000*V$5</f>
        <v>-4.1227135625376832</v>
      </c>
      <c r="W33" s="2">
        <f>IF(W$2=0,0,INDEX('Placebo - Data'!$B:$BA,MATCH($Q33,'Placebo - Data'!$A:$A,0),MATCH(W$1,'Placebo - Data'!$B$1:$BA$1,0)))*1000000*W$5</f>
        <v>0</v>
      </c>
      <c r="X33" s="2">
        <f>IF(X$2=0,0,INDEX('Placebo - Data'!$B:$BA,MATCH($Q33,'Placebo - Data'!$A:$A,0),MATCH(X$1,'Placebo - Data'!$B$1:$BA$1,0)))*1000000*X$5</f>
        <v>4.9708746701071505</v>
      </c>
      <c r="Y33" s="2">
        <f>IF(Y$2=0,0,INDEX('Placebo - Data'!$B:$BA,MATCH($Q33,'Placebo - Data'!$A:$A,0),MATCH(Y$1,'Placebo - Data'!$B$1:$BA$1,0)))*1000000*Y$5</f>
        <v>0</v>
      </c>
      <c r="Z33" s="2">
        <f>IF(Z$2=0,0,INDEX('Placebo - Data'!$B:$BA,MATCH($Q33,'Placebo - Data'!$A:$A,0),MATCH(Z$1,'Placebo - Data'!$B$1:$BA$1,0)))*1000000*Z$5</f>
        <v>0</v>
      </c>
      <c r="AA33" s="2">
        <f>IF(AA$2=0,0,INDEX('Placebo - Data'!$B:$BA,MATCH($Q33,'Placebo - Data'!$A:$A,0),MATCH(AA$1,'Placebo - Data'!$B$1:$BA$1,0)))*1000000*AA$5</f>
        <v>0</v>
      </c>
      <c r="AB33" s="2">
        <f>IF(AB$2=0,0,INDEX('Placebo - Data'!$B:$BA,MATCH($Q33,'Placebo - Data'!$A:$A,0),MATCH(AB$1,'Placebo - Data'!$B$1:$BA$1,0)))*1000000*AB$5</f>
        <v>0</v>
      </c>
      <c r="AC33" s="2">
        <f>IF(AC$2=0,0,INDEX('Placebo - Data'!$B:$BA,MATCH($Q33,'Placebo - Data'!$A:$A,0),MATCH(AC$1,'Placebo - Data'!$B$1:$BA$1,0)))*1000000*AC$5</f>
        <v>-0.33471354754510685</v>
      </c>
      <c r="AD33" s="2">
        <f>IF(AD$2=0,0,INDEX('Placebo - Data'!$B:$BA,MATCH($Q33,'Placebo - Data'!$A:$A,0),MATCH(AD$1,'Placebo - Data'!$B$1:$BA$1,0)))*1000000*AD$5</f>
        <v>0</v>
      </c>
      <c r="AE33" s="2">
        <f>IF(AE$2=0,0,INDEX('Placebo - Data'!$B:$BA,MATCH($Q33,'Placebo - Data'!$A:$A,0),MATCH(AE$1,'Placebo - Data'!$B$1:$BA$1,0)))*1000000*AE$5</f>
        <v>3.151228156639263</v>
      </c>
      <c r="AF33" s="2">
        <f>IF(AF$2=0,0,INDEX('Placebo - Data'!$B:$BA,MATCH($Q33,'Placebo - Data'!$A:$A,0),MATCH(AF$1,'Placebo - Data'!$B$1:$BA$1,0)))*1000000*AF$5</f>
        <v>13.413094166025985</v>
      </c>
      <c r="AG33" s="2">
        <f>IF(AG$2=0,0,INDEX('Placebo - Data'!$B:$BA,MATCH($Q33,'Placebo - Data'!$A:$A,0),MATCH(AG$1,'Placebo - Data'!$B$1:$BA$1,0)))*1000000*AG$5</f>
        <v>0</v>
      </c>
      <c r="AH33" s="2">
        <f>IF(AH$2=0,0,INDEX('Placebo - Data'!$B:$BA,MATCH($Q33,'Placebo - Data'!$A:$A,0),MATCH(AH$1,'Placebo - Data'!$B$1:$BA$1,0)))*1000000*AH$5</f>
        <v>-10.934037163679022</v>
      </c>
      <c r="AI33" s="2">
        <f>IF(AI$2=0,0,INDEX('Placebo - Data'!$B:$BA,MATCH($Q33,'Placebo - Data'!$A:$A,0),MATCH(AI$1,'Placebo - Data'!$B$1:$BA$1,0)))*1000000*AI$5</f>
        <v>3.3852375054266304</v>
      </c>
      <c r="AJ33" s="2">
        <f>IF(AJ$2=0,0,INDEX('Placebo - Data'!$B:$BA,MATCH($Q33,'Placebo - Data'!$A:$A,0),MATCH(AJ$1,'Placebo - Data'!$B$1:$BA$1,0)))*1000000*AJ$5</f>
        <v>-20.770617993548512</v>
      </c>
      <c r="AK33" s="2">
        <f>IF(AK$2=0,0,INDEX('Placebo - Data'!$B:$BA,MATCH($Q33,'Placebo - Data'!$A:$A,0),MATCH(AK$1,'Placebo - Data'!$B$1:$BA$1,0)))*1000000*AK$5</f>
        <v>0</v>
      </c>
      <c r="AL33" s="2">
        <f>IF(AL$2=0,0,INDEX('Placebo - Data'!$B:$BA,MATCH($Q33,'Placebo - Data'!$A:$A,0),MATCH(AL$1,'Placebo - Data'!$B$1:$BA$1,0)))*1000000*AL$5</f>
        <v>-2.6065076781378593</v>
      </c>
      <c r="AM33" s="2">
        <f>IF(AM$2=0,0,INDEX('Placebo - Data'!$B:$BA,MATCH($Q33,'Placebo - Data'!$A:$A,0),MATCH(AM$1,'Placebo - Data'!$B$1:$BA$1,0)))*1000000*AM$5</f>
        <v>9.6537551144137979</v>
      </c>
      <c r="AN33" s="2">
        <f>IF(AN$2=0,0,INDEX('Placebo - Data'!$B:$BA,MATCH($Q33,'Placebo - Data'!$A:$A,0),MATCH(AN$1,'Placebo - Data'!$B$1:$BA$1,0)))*1000000*AN$5</f>
        <v>0</v>
      </c>
      <c r="AO33" s="2">
        <f>IF(AO$2=0,0,INDEX('Placebo - Data'!$B:$BA,MATCH($Q33,'Placebo - Data'!$A:$A,0),MATCH(AO$1,'Placebo - Data'!$B$1:$BA$1,0)))*1000000*AO$5</f>
        <v>-0.85347494405141333</v>
      </c>
      <c r="AP33" s="2">
        <f>IF(AP$2=0,0,INDEX('Placebo - Data'!$B:$BA,MATCH($Q33,'Placebo - Data'!$A:$A,0),MATCH(AP$1,'Placebo - Data'!$B$1:$BA$1,0)))*1000000*AP$5</f>
        <v>0</v>
      </c>
      <c r="AQ33" s="2">
        <f>IF(AQ$2=0,0,INDEX('Placebo - Data'!$B:$BA,MATCH($Q33,'Placebo - Data'!$A:$A,0),MATCH(AQ$1,'Placebo - Data'!$B$1:$BA$1,0)))*1000000*AQ$5</f>
        <v>9.9027097633097583E-2</v>
      </c>
      <c r="AR33" s="2">
        <f>IF(AR$2=0,0,INDEX('Placebo - Data'!$B:$BA,MATCH($Q33,'Placebo - Data'!$A:$A,0),MATCH(AR$1,'Placebo - Data'!$B$1:$BA$1,0)))*1000000*AR$5</f>
        <v>0</v>
      </c>
      <c r="AS33" s="2">
        <f>IF(AS$2=0,0,INDEX('Placebo - Data'!$B:$BA,MATCH($Q33,'Placebo - Data'!$A:$A,0),MATCH(AS$1,'Placebo - Data'!$B$1:$BA$1,0)))*1000000*AS$5</f>
        <v>4.4008011172991246</v>
      </c>
      <c r="AT33" s="2">
        <f>IF(AT$2=0,0,INDEX('Placebo - Data'!$B:$BA,MATCH($Q33,'Placebo - Data'!$A:$A,0),MATCH(AT$1,'Placebo - Data'!$B$1:$BA$1,0)))*1000000*AT$5</f>
        <v>0</v>
      </c>
      <c r="AU33" s="2">
        <f>IF(AU$2=0,0,INDEX('Placebo - Data'!$B:$BA,MATCH($Q33,'Placebo - Data'!$A:$A,0),MATCH(AU$1,'Placebo - Data'!$B$1:$BA$1,0)))*1000000*AU$5</f>
        <v>0</v>
      </c>
      <c r="AV33" s="2">
        <f>IF(AV$2=0,0,INDEX('Placebo - Data'!$B:$BA,MATCH($Q33,'Placebo - Data'!$A:$A,0),MATCH(AV$1,'Placebo - Data'!$B$1:$BA$1,0)))*1000000*AV$5</f>
        <v>0</v>
      </c>
      <c r="AW33" s="2">
        <f>IF(AW$2=0,0,INDEX('Placebo - Data'!$B:$BA,MATCH($Q33,'Placebo - Data'!$A:$A,0),MATCH(AW$1,'Placebo - Data'!$B$1:$BA$1,0)))*1000000*AW$5</f>
        <v>0</v>
      </c>
      <c r="AX33" s="2">
        <f>IF(AX$2=0,0,INDEX('Placebo - Data'!$B:$BA,MATCH($Q33,'Placebo - Data'!$A:$A,0),MATCH(AX$1,'Placebo - Data'!$B$1:$BA$1,0)))*1000000*AX$5</f>
        <v>0</v>
      </c>
      <c r="AY33" s="2">
        <f>IF(AY$2=0,0,INDEX('Placebo - Data'!$B:$BA,MATCH($Q33,'Placebo - Data'!$A:$A,0),MATCH(AY$1,'Placebo - Data'!$B$1:$BA$1,0)))*1000000*AY$5</f>
        <v>0</v>
      </c>
      <c r="AZ33" s="2">
        <f>IF(AZ$2=0,0,INDEX('Placebo - Data'!$B:$BA,MATCH($Q33,'Placebo - Data'!$A:$A,0),MATCH(AZ$1,'Placebo - Data'!$B$1:$BA$1,0)))*1000000*AZ$5</f>
        <v>-21.240019123069942</v>
      </c>
      <c r="BA33" s="2">
        <f>IF(BA$2=0,0,INDEX('Placebo - Data'!$B:$BA,MATCH($Q33,'Placebo - Data'!$A:$A,0),MATCH(BA$1,'Placebo - Data'!$B$1:$BA$1,0)))*1000000*BA$5</f>
        <v>0</v>
      </c>
      <c r="BB33" s="2">
        <f>IF(BB$2=0,0,INDEX('Placebo - Data'!$B:$BA,MATCH($Q33,'Placebo - Data'!$A:$A,0),MATCH(BB$1,'Placebo - Data'!$B$1:$BA$1,0)))*1000000*BB$5</f>
        <v>0</v>
      </c>
      <c r="BC33" s="2">
        <f>IF(BC$2=0,0,INDEX('Placebo - Data'!$B:$BA,MATCH($Q33,'Placebo - Data'!$A:$A,0),MATCH(BC$1,'Placebo - Data'!$B$1:$BA$1,0)))*1000000*BC$5</f>
        <v>0</v>
      </c>
      <c r="BD33" s="2">
        <f>IF(BD$2=0,0,INDEX('Placebo - Data'!$B:$BA,MATCH($Q33,'Placebo - Data'!$A:$A,0),MATCH(BD$1,'Placebo - Data'!$B$1:$BA$1,0)))*1000000*BD$5</f>
        <v>0</v>
      </c>
      <c r="BE33" s="2">
        <f>IF(BE$2=0,0,INDEX('Placebo - Data'!$B:$BA,MATCH($Q33,'Placebo - Data'!$A:$A,0),MATCH(BE$1,'Placebo - Data'!$B$1:$BA$1,0)))*1000000*BE$5</f>
        <v>0</v>
      </c>
      <c r="BF33" s="2">
        <f>IF(BF$2=0,0,INDEX('Placebo - Data'!$B:$BA,MATCH($Q33,'Placebo - Data'!$A:$A,0),MATCH(BF$1,'Placebo - Data'!$B$1:$BA$1,0)))*1000000*BF$5</f>
        <v>-37.212306779110804</v>
      </c>
      <c r="BG33" s="2">
        <f>IF(BG$2=0,0,INDEX('Placebo - Data'!$B:$BA,MATCH($Q33,'Placebo - Data'!$A:$A,0),MATCH(BG$1,'Placebo - Data'!$B$1:$BA$1,0)))*1000000*BG$5</f>
        <v>6.3929983298294246</v>
      </c>
      <c r="BH33" s="2">
        <f>IF(BH$2=0,0,INDEX('Placebo - Data'!$B:$BA,MATCH($Q33,'Placebo - Data'!$A:$A,0),MATCH(BH$1,'Placebo - Data'!$B$1:$BA$1,0)))*1000000*BH$5</f>
        <v>0.83355234892223962</v>
      </c>
      <c r="BI33" s="2">
        <f>IF(BI$2=0,0,INDEX('Placebo - Data'!$B:$BA,MATCH($Q33,'Placebo - Data'!$A:$A,0),MATCH(BI$1,'Placebo - Data'!$B$1:$BA$1,0)))*1000000*BI$5</f>
        <v>7.6518272180692293</v>
      </c>
      <c r="BJ33" s="2">
        <f>IF(BJ$2=0,0,INDEX('Placebo - Data'!$B:$BA,MATCH($Q33,'Placebo - Data'!$A:$A,0),MATCH(BJ$1,'Placebo - Data'!$B$1:$BA$1,0)))*1000000*BJ$5</f>
        <v>0</v>
      </c>
      <c r="BK33" s="2">
        <f>IF(BK$2=0,0,INDEX('Placebo - Data'!$B:$BA,MATCH($Q33,'Placebo - Data'!$A:$A,0),MATCH(BK$1,'Placebo - Data'!$B$1:$BA$1,0)))*1000000*BK$5</f>
        <v>0</v>
      </c>
      <c r="BL33" s="2">
        <f>IF(BL$2=0,0,INDEX('Placebo - Data'!$B:$BA,MATCH($Q33,'Placebo - Data'!$A:$A,0),MATCH(BL$1,'Placebo - Data'!$B$1:$BA$1,0)))*1000000*BL$5</f>
        <v>0</v>
      </c>
      <c r="BM33" s="2">
        <f>IF(BM$2=0,0,INDEX('Placebo - Data'!$B:$BA,MATCH($Q33,'Placebo - Data'!$A:$A,0),MATCH(BM$1,'Placebo - Data'!$B$1:$BA$1,0)))*1000000*BM$5</f>
        <v>0</v>
      </c>
      <c r="BN33" s="2">
        <f>IF(BN$2=0,0,INDEX('Placebo - Data'!$B:$BA,MATCH($Q33,'Placebo - Data'!$A:$A,0),MATCH(BN$1,'Placebo - Data'!$B$1:$BA$1,0)))*1000000*BN$5</f>
        <v>0</v>
      </c>
      <c r="BO33" s="2">
        <f>IF(BO$2=0,0,INDEX('Placebo - Data'!$B:$BA,MATCH($Q33,'Placebo - Data'!$A:$A,0),MATCH(BO$1,'Placebo - Data'!$B$1:$BA$1,0)))*1000000*BO$5</f>
        <v>2.6457466901774751</v>
      </c>
      <c r="BP33" s="2">
        <f>IF(BP$2=0,0,INDEX('Placebo - Data'!$B:$BA,MATCH($Q33,'Placebo - Data'!$A:$A,0),MATCH(BP$1,'Placebo - Data'!$B$1:$BA$1,0)))*1000000*BP$5</f>
        <v>0</v>
      </c>
      <c r="BQ33" s="2"/>
      <c r="BR33" s="2"/>
    </row>
    <row r="34" spans="1:70" x14ac:dyDescent="0.25">
      <c r="A34" t="s">
        <v>59</v>
      </c>
      <c r="B34" s="2">
        <f t="shared" ref="B34:B52" si="3">INDEX($R$2:$BP$2,1,MATCH($A34,$R$6:$BP$6,0))/INDEX($R$2:$BP$2,1,MATCH("IL",$R$6:$BP$6,0))</f>
        <v>0</v>
      </c>
      <c r="Q34">
        <f>'Placebo - Data'!A29</f>
        <v>2009</v>
      </c>
      <c r="R34" s="2">
        <f>IF(R$2=0,0,INDEX('Placebo - Data'!$B:$BA,MATCH($Q34,'Placebo - Data'!$A:$A,0),MATCH(R$1,'Placebo - Data'!$B$1:$BA$1,0)))*1000000*R$5</f>
        <v>2.4988903533085249</v>
      </c>
      <c r="S34" s="2">
        <f>IF(S$2=0,0,INDEX('Placebo - Data'!$B:$BA,MATCH($Q34,'Placebo - Data'!$A:$A,0),MATCH(S$1,'Placebo - Data'!$B$1:$BA$1,0)))*1000000*S$5</f>
        <v>0</v>
      </c>
      <c r="T34" s="2">
        <f>IF(T$2=0,0,INDEX('Placebo - Data'!$B:$BA,MATCH($Q34,'Placebo - Data'!$A:$A,0),MATCH(T$1,'Placebo - Data'!$B$1:$BA$1,0)))*1000000*T$5</f>
        <v>0</v>
      </c>
      <c r="U34" s="2">
        <f>IF(U$2=0,0,INDEX('Placebo - Data'!$B:$BA,MATCH($Q34,'Placebo - Data'!$A:$A,0),MATCH(U$1,'Placebo - Data'!$B$1:$BA$1,0)))*1000000*U$5</f>
        <v>20.85541382257361</v>
      </c>
      <c r="V34" s="2">
        <f>IF(V$2=0,0,INDEX('Placebo - Data'!$B:$BA,MATCH($Q34,'Placebo - Data'!$A:$A,0),MATCH(V$1,'Placebo - Data'!$B$1:$BA$1,0)))*1000000*V$5</f>
        <v>-9.9817707450711168</v>
      </c>
      <c r="W34" s="2">
        <f>IF(W$2=0,0,INDEX('Placebo - Data'!$B:$BA,MATCH($Q34,'Placebo - Data'!$A:$A,0),MATCH(W$1,'Placebo - Data'!$B$1:$BA$1,0)))*1000000*W$5</f>
        <v>0</v>
      </c>
      <c r="X34" s="2">
        <f>IF(X$2=0,0,INDEX('Placebo - Data'!$B:$BA,MATCH($Q34,'Placebo - Data'!$A:$A,0),MATCH(X$1,'Placebo - Data'!$B$1:$BA$1,0)))*1000000*X$5</f>
        <v>0.64852088144107256</v>
      </c>
      <c r="Y34" s="2">
        <f>IF(Y$2=0,0,INDEX('Placebo - Data'!$B:$BA,MATCH($Q34,'Placebo - Data'!$A:$A,0),MATCH(Y$1,'Placebo - Data'!$B$1:$BA$1,0)))*1000000*Y$5</f>
        <v>0</v>
      </c>
      <c r="Z34" s="2">
        <f>IF(Z$2=0,0,INDEX('Placebo - Data'!$B:$BA,MATCH($Q34,'Placebo - Data'!$A:$A,0),MATCH(Z$1,'Placebo - Data'!$B$1:$BA$1,0)))*1000000*Z$5</f>
        <v>0</v>
      </c>
      <c r="AA34" s="2">
        <f>IF(AA$2=0,0,INDEX('Placebo - Data'!$B:$BA,MATCH($Q34,'Placebo - Data'!$A:$A,0),MATCH(AA$1,'Placebo - Data'!$B$1:$BA$1,0)))*1000000*AA$5</f>
        <v>0</v>
      </c>
      <c r="AB34" s="2">
        <f>IF(AB$2=0,0,INDEX('Placebo - Data'!$B:$BA,MATCH($Q34,'Placebo - Data'!$A:$A,0),MATCH(AB$1,'Placebo - Data'!$B$1:$BA$1,0)))*1000000*AB$5</f>
        <v>0</v>
      </c>
      <c r="AC34" s="2">
        <f>IF(AC$2=0,0,INDEX('Placebo - Data'!$B:$BA,MATCH($Q34,'Placebo - Data'!$A:$A,0),MATCH(AC$1,'Placebo - Data'!$B$1:$BA$1,0)))*1000000*AC$5</f>
        <v>7.3168371272913646</v>
      </c>
      <c r="AD34" s="2">
        <f>IF(AD$2=0,0,INDEX('Placebo - Data'!$B:$BA,MATCH($Q34,'Placebo - Data'!$A:$A,0),MATCH(AD$1,'Placebo - Data'!$B$1:$BA$1,0)))*1000000*AD$5</f>
        <v>0</v>
      </c>
      <c r="AE34" s="2">
        <f>IF(AE$2=0,0,INDEX('Placebo - Data'!$B:$BA,MATCH($Q34,'Placebo - Data'!$A:$A,0),MATCH(AE$1,'Placebo - Data'!$B$1:$BA$1,0)))*1000000*AE$5</f>
        <v>21.802226910949685</v>
      </c>
      <c r="AF34" s="2">
        <f>IF(AF$2=0,0,INDEX('Placebo - Data'!$B:$BA,MATCH($Q34,'Placebo - Data'!$A:$A,0),MATCH(AF$1,'Placebo - Data'!$B$1:$BA$1,0)))*1000000*AF$5</f>
        <v>13.52334857074311</v>
      </c>
      <c r="AG34" s="2">
        <f>IF(AG$2=0,0,INDEX('Placebo - Data'!$B:$BA,MATCH($Q34,'Placebo - Data'!$A:$A,0),MATCH(AG$1,'Placebo - Data'!$B$1:$BA$1,0)))*1000000*AG$5</f>
        <v>0</v>
      </c>
      <c r="AH34" s="2">
        <f>IF(AH$2=0,0,INDEX('Placebo - Data'!$B:$BA,MATCH($Q34,'Placebo - Data'!$A:$A,0),MATCH(AH$1,'Placebo - Data'!$B$1:$BA$1,0)))*1000000*AH$5</f>
        <v>-2.1280106921039987</v>
      </c>
      <c r="AI34" s="2">
        <f>IF(AI$2=0,0,INDEX('Placebo - Data'!$B:$BA,MATCH($Q34,'Placebo - Data'!$A:$A,0),MATCH(AI$1,'Placebo - Data'!$B$1:$BA$1,0)))*1000000*AI$5</f>
        <v>-3.2938910408120137</v>
      </c>
      <c r="AJ34" s="2">
        <f>IF(AJ$2=0,0,INDEX('Placebo - Data'!$B:$BA,MATCH($Q34,'Placebo - Data'!$A:$A,0),MATCH(AJ$1,'Placebo - Data'!$B$1:$BA$1,0)))*1000000*AJ$5</f>
        <v>-4.7472617552557494</v>
      </c>
      <c r="AK34" s="2">
        <f>IF(AK$2=0,0,INDEX('Placebo - Data'!$B:$BA,MATCH($Q34,'Placebo - Data'!$A:$A,0),MATCH(AK$1,'Placebo - Data'!$B$1:$BA$1,0)))*1000000*AK$5</f>
        <v>0</v>
      </c>
      <c r="AL34" s="2">
        <f>IF(AL$2=0,0,INDEX('Placebo - Data'!$B:$BA,MATCH($Q34,'Placebo - Data'!$A:$A,0),MATCH(AL$1,'Placebo - Data'!$B$1:$BA$1,0)))*1000000*AL$5</f>
        <v>-10.197403753409162</v>
      </c>
      <c r="AM34" s="2">
        <f>IF(AM$2=0,0,INDEX('Placebo - Data'!$B:$BA,MATCH($Q34,'Placebo - Data'!$A:$A,0),MATCH(AM$1,'Placebo - Data'!$B$1:$BA$1,0)))*1000000*AM$5</f>
        <v>16.213876733672805</v>
      </c>
      <c r="AN34" s="2">
        <f>IF(AN$2=0,0,INDEX('Placebo - Data'!$B:$BA,MATCH($Q34,'Placebo - Data'!$A:$A,0),MATCH(AN$1,'Placebo - Data'!$B$1:$BA$1,0)))*1000000*AN$5</f>
        <v>0</v>
      </c>
      <c r="AO34" s="2">
        <f>IF(AO$2=0,0,INDEX('Placebo - Data'!$B:$BA,MATCH($Q34,'Placebo - Data'!$A:$A,0),MATCH(AO$1,'Placebo - Data'!$B$1:$BA$1,0)))*1000000*AO$5</f>
        <v>9.9716080512735061</v>
      </c>
      <c r="AP34" s="2">
        <f>IF(AP$2=0,0,INDEX('Placebo - Data'!$B:$BA,MATCH($Q34,'Placebo - Data'!$A:$A,0),MATCH(AP$1,'Placebo - Data'!$B$1:$BA$1,0)))*1000000*AP$5</f>
        <v>0</v>
      </c>
      <c r="AQ34" s="2">
        <f>IF(AQ$2=0,0,INDEX('Placebo - Data'!$B:$BA,MATCH($Q34,'Placebo - Data'!$A:$A,0),MATCH(AQ$1,'Placebo - Data'!$B$1:$BA$1,0)))*1000000*AQ$5</f>
        <v>-5.0415214900567662</v>
      </c>
      <c r="AR34" s="2">
        <f>IF(AR$2=0,0,INDEX('Placebo - Data'!$B:$BA,MATCH($Q34,'Placebo - Data'!$A:$A,0),MATCH(AR$1,'Placebo - Data'!$B$1:$BA$1,0)))*1000000*AR$5</f>
        <v>0</v>
      </c>
      <c r="AS34" s="2">
        <f>IF(AS$2=0,0,INDEX('Placebo - Data'!$B:$BA,MATCH($Q34,'Placebo - Data'!$A:$A,0),MATCH(AS$1,'Placebo - Data'!$B$1:$BA$1,0)))*1000000*AS$5</f>
        <v>-9.8344953585183248</v>
      </c>
      <c r="AT34" s="2">
        <f>IF(AT$2=0,0,INDEX('Placebo - Data'!$B:$BA,MATCH($Q34,'Placebo - Data'!$A:$A,0),MATCH(AT$1,'Placebo - Data'!$B$1:$BA$1,0)))*1000000*AT$5</f>
        <v>0</v>
      </c>
      <c r="AU34" s="2">
        <f>IF(AU$2=0,0,INDEX('Placebo - Data'!$B:$BA,MATCH($Q34,'Placebo - Data'!$A:$A,0),MATCH(AU$1,'Placebo - Data'!$B$1:$BA$1,0)))*1000000*AU$5</f>
        <v>0</v>
      </c>
      <c r="AV34" s="2">
        <f>IF(AV$2=0,0,INDEX('Placebo - Data'!$B:$BA,MATCH($Q34,'Placebo - Data'!$A:$A,0),MATCH(AV$1,'Placebo - Data'!$B$1:$BA$1,0)))*1000000*AV$5</f>
        <v>0</v>
      </c>
      <c r="AW34" s="2">
        <f>IF(AW$2=0,0,INDEX('Placebo - Data'!$B:$BA,MATCH($Q34,'Placebo - Data'!$A:$A,0),MATCH(AW$1,'Placebo - Data'!$B$1:$BA$1,0)))*1000000*AW$5</f>
        <v>0</v>
      </c>
      <c r="AX34" s="2">
        <f>IF(AX$2=0,0,INDEX('Placebo - Data'!$B:$BA,MATCH($Q34,'Placebo - Data'!$A:$A,0),MATCH(AX$1,'Placebo - Data'!$B$1:$BA$1,0)))*1000000*AX$5</f>
        <v>0</v>
      </c>
      <c r="AY34" s="2">
        <f>IF(AY$2=0,0,INDEX('Placebo - Data'!$B:$BA,MATCH($Q34,'Placebo - Data'!$A:$A,0),MATCH(AY$1,'Placebo - Data'!$B$1:$BA$1,0)))*1000000*AY$5</f>
        <v>0</v>
      </c>
      <c r="AZ34" s="2">
        <f>IF(AZ$2=0,0,INDEX('Placebo - Data'!$B:$BA,MATCH($Q34,'Placebo - Data'!$A:$A,0),MATCH(AZ$1,'Placebo - Data'!$B$1:$BA$1,0)))*1000000*AZ$5</f>
        <v>-25.326429749839008</v>
      </c>
      <c r="BA34" s="2">
        <f>IF(BA$2=0,0,INDEX('Placebo - Data'!$B:$BA,MATCH($Q34,'Placebo - Data'!$A:$A,0),MATCH(BA$1,'Placebo - Data'!$B$1:$BA$1,0)))*1000000*BA$5</f>
        <v>0</v>
      </c>
      <c r="BB34" s="2">
        <f>IF(BB$2=0,0,INDEX('Placebo - Data'!$B:$BA,MATCH($Q34,'Placebo - Data'!$A:$A,0),MATCH(BB$1,'Placebo - Data'!$B$1:$BA$1,0)))*1000000*BB$5</f>
        <v>0</v>
      </c>
      <c r="BC34" s="2">
        <f>IF(BC$2=0,0,INDEX('Placebo - Data'!$B:$BA,MATCH($Q34,'Placebo - Data'!$A:$A,0),MATCH(BC$1,'Placebo - Data'!$B$1:$BA$1,0)))*1000000*BC$5</f>
        <v>0</v>
      </c>
      <c r="BD34" s="2">
        <f>IF(BD$2=0,0,INDEX('Placebo - Data'!$B:$BA,MATCH($Q34,'Placebo - Data'!$A:$A,0),MATCH(BD$1,'Placebo - Data'!$B$1:$BA$1,0)))*1000000*BD$5</f>
        <v>0</v>
      </c>
      <c r="BE34" s="2">
        <f>IF(BE$2=0,0,INDEX('Placebo - Data'!$B:$BA,MATCH($Q34,'Placebo - Data'!$A:$A,0),MATCH(BE$1,'Placebo - Data'!$B$1:$BA$1,0)))*1000000*BE$5</f>
        <v>0</v>
      </c>
      <c r="BF34" s="2">
        <f>IF(BF$2=0,0,INDEX('Placebo - Data'!$B:$BA,MATCH($Q34,'Placebo - Data'!$A:$A,0),MATCH(BF$1,'Placebo - Data'!$B$1:$BA$1,0)))*1000000*BF$5</f>
        <v>-29.571092454716563</v>
      </c>
      <c r="BG34" s="2">
        <f>IF(BG$2=0,0,INDEX('Placebo - Data'!$B:$BA,MATCH($Q34,'Placebo - Data'!$A:$A,0),MATCH(BG$1,'Placebo - Data'!$B$1:$BA$1,0)))*1000000*BG$5</f>
        <v>-8.9817631305777468</v>
      </c>
      <c r="BH34" s="2">
        <f>IF(BH$2=0,0,INDEX('Placebo - Data'!$B:$BA,MATCH($Q34,'Placebo - Data'!$A:$A,0),MATCH(BH$1,'Placebo - Data'!$B$1:$BA$1,0)))*1000000*BH$5</f>
        <v>-2.3854604478401598</v>
      </c>
      <c r="BI34" s="2">
        <f>IF(BI$2=0,0,INDEX('Placebo - Data'!$B:$BA,MATCH($Q34,'Placebo - Data'!$A:$A,0),MATCH(BI$1,'Placebo - Data'!$B$1:$BA$1,0)))*1000000*BI$5</f>
        <v>3.032075937881018</v>
      </c>
      <c r="BJ34" s="2">
        <f>IF(BJ$2=0,0,INDEX('Placebo - Data'!$B:$BA,MATCH($Q34,'Placebo - Data'!$A:$A,0),MATCH(BJ$1,'Placebo - Data'!$B$1:$BA$1,0)))*1000000*BJ$5</f>
        <v>0</v>
      </c>
      <c r="BK34" s="2">
        <f>IF(BK$2=0,0,INDEX('Placebo - Data'!$B:$BA,MATCH($Q34,'Placebo - Data'!$A:$A,0),MATCH(BK$1,'Placebo - Data'!$B$1:$BA$1,0)))*1000000*BK$5</f>
        <v>0</v>
      </c>
      <c r="BL34" s="2">
        <f>IF(BL$2=0,0,INDEX('Placebo - Data'!$B:$BA,MATCH($Q34,'Placebo - Data'!$A:$A,0),MATCH(BL$1,'Placebo - Data'!$B$1:$BA$1,0)))*1000000*BL$5</f>
        <v>0</v>
      </c>
      <c r="BM34" s="2">
        <f>IF(BM$2=0,0,INDEX('Placebo - Data'!$B:$BA,MATCH($Q34,'Placebo - Data'!$A:$A,0),MATCH(BM$1,'Placebo - Data'!$B$1:$BA$1,0)))*1000000*BM$5</f>
        <v>0</v>
      </c>
      <c r="BN34" s="2">
        <f>IF(BN$2=0,0,INDEX('Placebo - Data'!$B:$BA,MATCH($Q34,'Placebo - Data'!$A:$A,0),MATCH(BN$1,'Placebo - Data'!$B$1:$BA$1,0)))*1000000*BN$5</f>
        <v>0</v>
      </c>
      <c r="BO34" s="2">
        <f>IF(BO$2=0,0,INDEX('Placebo - Data'!$B:$BA,MATCH($Q34,'Placebo - Data'!$A:$A,0),MATCH(BO$1,'Placebo - Data'!$B$1:$BA$1,0)))*1000000*BO$5</f>
        <v>-0.21141377715139242</v>
      </c>
      <c r="BP34" s="2">
        <f>IF(BP$2=0,0,INDEX('Placebo - Data'!$B:$BA,MATCH($Q34,'Placebo - Data'!$A:$A,0),MATCH(BP$1,'Placebo - Data'!$B$1:$BA$1,0)))*1000000*BP$5</f>
        <v>0</v>
      </c>
      <c r="BQ34" s="2"/>
      <c r="BR34" s="2"/>
    </row>
    <row r="35" spans="1:70" x14ac:dyDescent="0.25">
      <c r="A35" t="s">
        <v>98</v>
      </c>
      <c r="B35" s="2">
        <f t="shared" si="3"/>
        <v>0</v>
      </c>
      <c r="Q35">
        <f>'Placebo - Data'!A30</f>
        <v>2010</v>
      </c>
      <c r="R35" s="2">
        <f>IF(R$2=0,0,INDEX('Placebo - Data'!$B:$BA,MATCH($Q35,'Placebo - Data'!$A:$A,0),MATCH(R$1,'Placebo - Data'!$B$1:$BA$1,0)))*1000000*R$5</f>
        <v>0.43159235474377056</v>
      </c>
      <c r="S35" s="2">
        <f>IF(S$2=0,0,INDEX('Placebo - Data'!$B:$BA,MATCH($Q35,'Placebo - Data'!$A:$A,0),MATCH(S$1,'Placebo - Data'!$B$1:$BA$1,0)))*1000000*S$5</f>
        <v>0</v>
      </c>
      <c r="T35" s="2">
        <f>IF(T$2=0,0,INDEX('Placebo - Data'!$B:$BA,MATCH($Q35,'Placebo - Data'!$A:$A,0),MATCH(T$1,'Placebo - Data'!$B$1:$BA$1,0)))*1000000*T$5</f>
        <v>0</v>
      </c>
      <c r="U35" s="2">
        <f>IF(U$2=0,0,INDEX('Placebo - Data'!$B:$BA,MATCH($Q35,'Placebo - Data'!$A:$A,0),MATCH(U$1,'Placebo - Data'!$B$1:$BA$1,0)))*1000000*U$5</f>
        <v>18.952001482830383</v>
      </c>
      <c r="V35" s="2">
        <f>IF(V$2=0,0,INDEX('Placebo - Data'!$B:$BA,MATCH($Q35,'Placebo - Data'!$A:$A,0),MATCH(V$1,'Placebo - Data'!$B$1:$BA$1,0)))*1000000*V$5</f>
        <v>-17.130354535765946</v>
      </c>
      <c r="W35" s="2">
        <f>IF(W$2=0,0,INDEX('Placebo - Data'!$B:$BA,MATCH($Q35,'Placebo - Data'!$A:$A,0),MATCH(W$1,'Placebo - Data'!$B$1:$BA$1,0)))*1000000*W$5</f>
        <v>0</v>
      </c>
      <c r="X35" s="2">
        <f>IF(X$2=0,0,INDEX('Placebo - Data'!$B:$BA,MATCH($Q35,'Placebo - Data'!$A:$A,0),MATCH(X$1,'Placebo - Data'!$B$1:$BA$1,0)))*1000000*X$5</f>
        <v>12.157866876805201</v>
      </c>
      <c r="Y35" s="2">
        <f>IF(Y$2=0,0,INDEX('Placebo - Data'!$B:$BA,MATCH($Q35,'Placebo - Data'!$A:$A,0),MATCH(Y$1,'Placebo - Data'!$B$1:$BA$1,0)))*1000000*Y$5</f>
        <v>0</v>
      </c>
      <c r="Z35" s="2">
        <f>IF(Z$2=0,0,INDEX('Placebo - Data'!$B:$BA,MATCH($Q35,'Placebo - Data'!$A:$A,0),MATCH(Z$1,'Placebo - Data'!$B$1:$BA$1,0)))*1000000*Z$5</f>
        <v>0</v>
      </c>
      <c r="AA35" s="2">
        <f>IF(AA$2=0,0,INDEX('Placebo - Data'!$B:$BA,MATCH($Q35,'Placebo - Data'!$A:$A,0),MATCH(AA$1,'Placebo - Data'!$B$1:$BA$1,0)))*1000000*AA$5</f>
        <v>0</v>
      </c>
      <c r="AB35" s="2">
        <f>IF(AB$2=0,0,INDEX('Placebo - Data'!$B:$BA,MATCH($Q35,'Placebo - Data'!$A:$A,0),MATCH(AB$1,'Placebo - Data'!$B$1:$BA$1,0)))*1000000*AB$5</f>
        <v>0</v>
      </c>
      <c r="AC35" s="2">
        <f>IF(AC$2=0,0,INDEX('Placebo - Data'!$B:$BA,MATCH($Q35,'Placebo - Data'!$A:$A,0),MATCH(AC$1,'Placebo - Data'!$B$1:$BA$1,0)))*1000000*AC$5</f>
        <v>14.271809959609527</v>
      </c>
      <c r="AD35" s="2">
        <f>IF(AD$2=0,0,INDEX('Placebo - Data'!$B:$BA,MATCH($Q35,'Placebo - Data'!$A:$A,0),MATCH(AD$1,'Placebo - Data'!$B$1:$BA$1,0)))*1000000*AD$5</f>
        <v>0</v>
      </c>
      <c r="AE35" s="2">
        <f>IF(AE$2=0,0,INDEX('Placebo - Data'!$B:$BA,MATCH($Q35,'Placebo - Data'!$A:$A,0),MATCH(AE$1,'Placebo - Data'!$B$1:$BA$1,0)))*1000000*AE$5</f>
        <v>12.220288226671983</v>
      </c>
      <c r="AF35" s="2">
        <f>IF(AF$2=0,0,INDEX('Placebo - Data'!$B:$BA,MATCH($Q35,'Placebo - Data'!$A:$A,0),MATCH(AF$1,'Placebo - Data'!$B$1:$BA$1,0)))*1000000*AF$5</f>
        <v>11.290469046798535</v>
      </c>
      <c r="AG35" s="2">
        <f>IF(AG$2=0,0,INDEX('Placebo - Data'!$B:$BA,MATCH($Q35,'Placebo - Data'!$A:$A,0),MATCH(AG$1,'Placebo - Data'!$B$1:$BA$1,0)))*1000000*AG$5</f>
        <v>0</v>
      </c>
      <c r="AH35" s="2">
        <f>IF(AH$2=0,0,INDEX('Placebo - Data'!$B:$BA,MATCH($Q35,'Placebo - Data'!$A:$A,0),MATCH(AH$1,'Placebo - Data'!$B$1:$BA$1,0)))*1000000*AH$5</f>
        <v>-15.11720893176971</v>
      </c>
      <c r="AI35" s="2">
        <f>IF(AI$2=0,0,INDEX('Placebo - Data'!$B:$BA,MATCH($Q35,'Placebo - Data'!$A:$A,0),MATCH(AI$1,'Placebo - Data'!$B$1:$BA$1,0)))*1000000*AI$5</f>
        <v>0.6818034989919397</v>
      </c>
      <c r="AJ35" s="2">
        <f>IF(AJ$2=0,0,INDEX('Placebo - Data'!$B:$BA,MATCH($Q35,'Placebo - Data'!$A:$A,0),MATCH(AJ$1,'Placebo - Data'!$B$1:$BA$1,0)))*1000000*AJ$5</f>
        <v>5.5126092775026336</v>
      </c>
      <c r="AK35" s="2">
        <f>IF(AK$2=0,0,INDEX('Placebo - Data'!$B:$BA,MATCH($Q35,'Placebo - Data'!$A:$A,0),MATCH(AK$1,'Placebo - Data'!$B$1:$BA$1,0)))*1000000*AK$5</f>
        <v>0</v>
      </c>
      <c r="AL35" s="2">
        <f>IF(AL$2=0,0,INDEX('Placebo - Data'!$B:$BA,MATCH($Q35,'Placebo - Data'!$A:$A,0),MATCH(AL$1,'Placebo - Data'!$B$1:$BA$1,0)))*1000000*AL$5</f>
        <v>-5.8052701206179336</v>
      </c>
      <c r="AM35" s="2">
        <f>IF(AM$2=0,0,INDEX('Placebo - Data'!$B:$BA,MATCH($Q35,'Placebo - Data'!$A:$A,0),MATCH(AM$1,'Placebo - Data'!$B$1:$BA$1,0)))*1000000*AM$5</f>
        <v>11.974234439549036</v>
      </c>
      <c r="AN35" s="2">
        <f>IF(AN$2=0,0,INDEX('Placebo - Data'!$B:$BA,MATCH($Q35,'Placebo - Data'!$A:$A,0),MATCH(AN$1,'Placebo - Data'!$B$1:$BA$1,0)))*1000000*AN$5</f>
        <v>0</v>
      </c>
      <c r="AO35" s="2">
        <f>IF(AO$2=0,0,INDEX('Placebo - Data'!$B:$BA,MATCH($Q35,'Placebo - Data'!$A:$A,0),MATCH(AO$1,'Placebo - Data'!$B$1:$BA$1,0)))*1000000*AO$5</f>
        <v>0.60185402617207728</v>
      </c>
      <c r="AP35" s="2">
        <f>IF(AP$2=0,0,INDEX('Placebo - Data'!$B:$BA,MATCH($Q35,'Placebo - Data'!$A:$A,0),MATCH(AP$1,'Placebo - Data'!$B$1:$BA$1,0)))*1000000*AP$5</f>
        <v>0</v>
      </c>
      <c r="AQ35" s="2">
        <f>IF(AQ$2=0,0,INDEX('Placebo - Data'!$B:$BA,MATCH($Q35,'Placebo - Data'!$A:$A,0),MATCH(AQ$1,'Placebo - Data'!$B$1:$BA$1,0)))*1000000*AQ$5</f>
        <v>-9.0722951426869258</v>
      </c>
      <c r="AR35" s="2">
        <f>IF(AR$2=0,0,INDEX('Placebo - Data'!$B:$BA,MATCH($Q35,'Placebo - Data'!$A:$A,0),MATCH(AR$1,'Placebo - Data'!$B$1:$BA$1,0)))*1000000*AR$5</f>
        <v>0</v>
      </c>
      <c r="AS35" s="2">
        <f>IF(AS$2=0,0,INDEX('Placebo - Data'!$B:$BA,MATCH($Q35,'Placebo - Data'!$A:$A,0),MATCH(AS$1,'Placebo - Data'!$B$1:$BA$1,0)))*1000000*AS$5</f>
        <v>4.1461303226242308</v>
      </c>
      <c r="AT35" s="2">
        <f>IF(AT$2=0,0,INDEX('Placebo - Data'!$B:$BA,MATCH($Q35,'Placebo - Data'!$A:$A,0),MATCH(AT$1,'Placebo - Data'!$B$1:$BA$1,0)))*1000000*AT$5</f>
        <v>0</v>
      </c>
      <c r="AU35" s="2">
        <f>IF(AU$2=0,0,INDEX('Placebo - Data'!$B:$BA,MATCH($Q35,'Placebo - Data'!$A:$A,0),MATCH(AU$1,'Placebo - Data'!$B$1:$BA$1,0)))*1000000*AU$5</f>
        <v>0</v>
      </c>
      <c r="AV35" s="2">
        <f>IF(AV$2=0,0,INDEX('Placebo - Data'!$B:$BA,MATCH($Q35,'Placebo - Data'!$A:$A,0),MATCH(AV$1,'Placebo - Data'!$B$1:$BA$1,0)))*1000000*AV$5</f>
        <v>0</v>
      </c>
      <c r="AW35" s="2">
        <f>IF(AW$2=0,0,INDEX('Placebo - Data'!$B:$BA,MATCH($Q35,'Placebo - Data'!$A:$A,0),MATCH(AW$1,'Placebo - Data'!$B$1:$BA$1,0)))*1000000*AW$5</f>
        <v>0</v>
      </c>
      <c r="AX35" s="2">
        <f>IF(AX$2=0,0,INDEX('Placebo - Data'!$B:$BA,MATCH($Q35,'Placebo - Data'!$A:$A,0),MATCH(AX$1,'Placebo - Data'!$B$1:$BA$1,0)))*1000000*AX$5</f>
        <v>0</v>
      </c>
      <c r="AY35" s="2">
        <f>IF(AY$2=0,0,INDEX('Placebo - Data'!$B:$BA,MATCH($Q35,'Placebo - Data'!$A:$A,0),MATCH(AY$1,'Placebo - Data'!$B$1:$BA$1,0)))*1000000*AY$5</f>
        <v>0</v>
      </c>
      <c r="AZ35" s="2">
        <f>IF(AZ$2=0,0,INDEX('Placebo - Data'!$B:$BA,MATCH($Q35,'Placebo - Data'!$A:$A,0),MATCH(AZ$1,'Placebo - Data'!$B$1:$BA$1,0)))*1000000*AZ$5</f>
        <v>-26.040799639304169</v>
      </c>
      <c r="BA35" s="2">
        <f>IF(BA$2=0,0,INDEX('Placebo - Data'!$B:$BA,MATCH($Q35,'Placebo - Data'!$A:$A,0),MATCH(BA$1,'Placebo - Data'!$B$1:$BA$1,0)))*1000000*BA$5</f>
        <v>0</v>
      </c>
      <c r="BB35" s="2">
        <f>IF(BB$2=0,0,INDEX('Placebo - Data'!$B:$BA,MATCH($Q35,'Placebo - Data'!$A:$A,0),MATCH(BB$1,'Placebo - Data'!$B$1:$BA$1,0)))*1000000*BB$5</f>
        <v>0</v>
      </c>
      <c r="BC35" s="2">
        <f>IF(BC$2=0,0,INDEX('Placebo - Data'!$B:$BA,MATCH($Q35,'Placebo - Data'!$A:$A,0),MATCH(BC$1,'Placebo - Data'!$B$1:$BA$1,0)))*1000000*BC$5</f>
        <v>0</v>
      </c>
      <c r="BD35" s="2">
        <f>IF(BD$2=0,0,INDEX('Placebo - Data'!$B:$BA,MATCH($Q35,'Placebo - Data'!$A:$A,0),MATCH(BD$1,'Placebo - Data'!$B$1:$BA$1,0)))*1000000*BD$5</f>
        <v>0</v>
      </c>
      <c r="BE35" s="2">
        <f>IF(BE$2=0,0,INDEX('Placebo - Data'!$B:$BA,MATCH($Q35,'Placebo - Data'!$A:$A,0),MATCH(BE$1,'Placebo - Data'!$B$1:$BA$1,0)))*1000000*BE$5</f>
        <v>0</v>
      </c>
      <c r="BF35" s="2">
        <f>IF(BF$2=0,0,INDEX('Placebo - Data'!$B:$BA,MATCH($Q35,'Placebo - Data'!$A:$A,0),MATCH(BF$1,'Placebo - Data'!$B$1:$BA$1,0)))*1000000*BF$5</f>
        <v>-22.037658709450625</v>
      </c>
      <c r="BG35" s="2">
        <f>IF(BG$2=0,0,INDEX('Placebo - Data'!$B:$BA,MATCH($Q35,'Placebo - Data'!$A:$A,0),MATCH(BG$1,'Placebo - Data'!$B$1:$BA$1,0)))*1000000*BG$5</f>
        <v>1.5225282368191984</v>
      </c>
      <c r="BH35" s="2">
        <f>IF(BH$2=0,0,INDEX('Placebo - Data'!$B:$BA,MATCH($Q35,'Placebo - Data'!$A:$A,0),MATCH(BH$1,'Placebo - Data'!$B$1:$BA$1,0)))*1000000*BH$5</f>
        <v>-3.3495200568722794</v>
      </c>
      <c r="BI35" s="2">
        <f>IF(BI$2=0,0,INDEX('Placebo - Data'!$B:$BA,MATCH($Q35,'Placebo - Data'!$A:$A,0),MATCH(BI$1,'Placebo - Data'!$B$1:$BA$1,0)))*1000000*BI$5</f>
        <v>-2.2696031010127626</v>
      </c>
      <c r="BJ35" s="2">
        <f>IF(BJ$2=0,0,INDEX('Placebo - Data'!$B:$BA,MATCH($Q35,'Placebo - Data'!$A:$A,0),MATCH(BJ$1,'Placebo - Data'!$B$1:$BA$1,0)))*1000000*BJ$5</f>
        <v>0</v>
      </c>
      <c r="BK35" s="2">
        <f>IF(BK$2=0,0,INDEX('Placebo - Data'!$B:$BA,MATCH($Q35,'Placebo - Data'!$A:$A,0),MATCH(BK$1,'Placebo - Data'!$B$1:$BA$1,0)))*1000000*BK$5</f>
        <v>0</v>
      </c>
      <c r="BL35" s="2">
        <f>IF(BL$2=0,0,INDEX('Placebo - Data'!$B:$BA,MATCH($Q35,'Placebo - Data'!$A:$A,0),MATCH(BL$1,'Placebo - Data'!$B$1:$BA$1,0)))*1000000*BL$5</f>
        <v>0</v>
      </c>
      <c r="BM35" s="2">
        <f>IF(BM$2=0,0,INDEX('Placebo - Data'!$B:$BA,MATCH($Q35,'Placebo - Data'!$A:$A,0),MATCH(BM$1,'Placebo - Data'!$B$1:$BA$1,0)))*1000000*BM$5</f>
        <v>0</v>
      </c>
      <c r="BN35" s="2">
        <f>IF(BN$2=0,0,INDEX('Placebo - Data'!$B:$BA,MATCH($Q35,'Placebo - Data'!$A:$A,0),MATCH(BN$1,'Placebo - Data'!$B$1:$BA$1,0)))*1000000*BN$5</f>
        <v>0</v>
      </c>
      <c r="BO35" s="2">
        <f>IF(BO$2=0,0,INDEX('Placebo - Data'!$B:$BA,MATCH($Q35,'Placebo - Data'!$A:$A,0),MATCH(BO$1,'Placebo - Data'!$B$1:$BA$1,0)))*1000000*BO$5</f>
        <v>-3.6497783639788395</v>
      </c>
      <c r="BP35" s="2">
        <f>IF(BP$2=0,0,INDEX('Placebo - Data'!$B:$BA,MATCH($Q35,'Placebo - Data'!$A:$A,0),MATCH(BP$1,'Placebo - Data'!$B$1:$BA$1,0)))*1000000*BP$5</f>
        <v>0</v>
      </c>
      <c r="BQ35" s="2"/>
      <c r="BR35" s="2"/>
    </row>
    <row r="36" spans="1:70" x14ac:dyDescent="0.25">
      <c r="A36" t="s">
        <v>105</v>
      </c>
      <c r="B36" s="2">
        <f t="shared" si="3"/>
        <v>0</v>
      </c>
      <c r="Q36">
        <f>'Placebo - Data'!A31</f>
        <v>2011</v>
      </c>
      <c r="R36" s="2">
        <f>IF(R$2=0,0,INDEX('Placebo - Data'!$B:$BA,MATCH($Q36,'Placebo - Data'!$A:$A,0),MATCH(R$1,'Placebo - Data'!$B$1:$BA$1,0)))*1000000*R$5</f>
        <v>1.6742242223699577</v>
      </c>
      <c r="S36" s="2">
        <f>IF(S$2=0,0,INDEX('Placebo - Data'!$B:$BA,MATCH($Q36,'Placebo - Data'!$A:$A,0),MATCH(S$1,'Placebo - Data'!$B$1:$BA$1,0)))*1000000*S$5</f>
        <v>0</v>
      </c>
      <c r="T36" s="2">
        <f>IF(T$2=0,0,INDEX('Placebo - Data'!$B:$BA,MATCH($Q36,'Placebo - Data'!$A:$A,0),MATCH(T$1,'Placebo - Data'!$B$1:$BA$1,0)))*1000000*T$5</f>
        <v>0</v>
      </c>
      <c r="U36" s="2">
        <f>IF(U$2=0,0,INDEX('Placebo - Data'!$B:$BA,MATCH($Q36,'Placebo - Data'!$A:$A,0),MATCH(U$1,'Placebo - Data'!$B$1:$BA$1,0)))*1000000*U$5</f>
        <v>7.6513142630574293</v>
      </c>
      <c r="V36" s="2">
        <f>IF(V$2=0,0,INDEX('Placebo - Data'!$B:$BA,MATCH($Q36,'Placebo - Data'!$A:$A,0),MATCH(V$1,'Placebo - Data'!$B$1:$BA$1,0)))*1000000*V$5</f>
        <v>-22.687747332383879</v>
      </c>
      <c r="W36" s="2">
        <f>IF(W$2=0,0,INDEX('Placebo - Data'!$B:$BA,MATCH($Q36,'Placebo - Data'!$A:$A,0),MATCH(W$1,'Placebo - Data'!$B$1:$BA$1,0)))*1000000*W$5</f>
        <v>0</v>
      </c>
      <c r="X36" s="2">
        <f>IF(X$2=0,0,INDEX('Placebo - Data'!$B:$BA,MATCH($Q36,'Placebo - Data'!$A:$A,0),MATCH(X$1,'Placebo - Data'!$B$1:$BA$1,0)))*1000000*X$5</f>
        <v>-4.0500908653484657</v>
      </c>
      <c r="Y36" s="2">
        <f>IF(Y$2=0,0,INDEX('Placebo - Data'!$B:$BA,MATCH($Q36,'Placebo - Data'!$A:$A,0),MATCH(Y$1,'Placebo - Data'!$B$1:$BA$1,0)))*1000000*Y$5</f>
        <v>0</v>
      </c>
      <c r="Z36" s="2">
        <f>IF(Z$2=0,0,INDEX('Placebo - Data'!$B:$BA,MATCH($Q36,'Placebo - Data'!$A:$A,0),MATCH(Z$1,'Placebo - Data'!$B$1:$BA$1,0)))*1000000*Z$5</f>
        <v>0</v>
      </c>
      <c r="AA36" s="2">
        <f>IF(AA$2=0,0,INDEX('Placebo - Data'!$B:$BA,MATCH($Q36,'Placebo - Data'!$A:$A,0),MATCH(AA$1,'Placebo - Data'!$B$1:$BA$1,0)))*1000000*AA$5</f>
        <v>0</v>
      </c>
      <c r="AB36" s="2">
        <f>IF(AB$2=0,0,INDEX('Placebo - Data'!$B:$BA,MATCH($Q36,'Placebo - Data'!$A:$A,0),MATCH(AB$1,'Placebo - Data'!$B$1:$BA$1,0)))*1000000*AB$5</f>
        <v>0</v>
      </c>
      <c r="AC36" s="2">
        <f>IF(AC$2=0,0,INDEX('Placebo - Data'!$B:$BA,MATCH($Q36,'Placebo - Data'!$A:$A,0),MATCH(AC$1,'Placebo - Data'!$B$1:$BA$1,0)))*1000000*AC$5</f>
        <v>13.555736586567946</v>
      </c>
      <c r="AD36" s="2">
        <f>IF(AD$2=0,0,INDEX('Placebo - Data'!$B:$BA,MATCH($Q36,'Placebo - Data'!$A:$A,0),MATCH(AD$1,'Placebo - Data'!$B$1:$BA$1,0)))*1000000*AD$5</f>
        <v>0</v>
      </c>
      <c r="AE36" s="2">
        <f>IF(AE$2=0,0,INDEX('Placebo - Data'!$B:$BA,MATCH($Q36,'Placebo - Data'!$A:$A,0),MATCH(AE$1,'Placebo - Data'!$B$1:$BA$1,0)))*1000000*AE$5</f>
        <v>28.335911338217556</v>
      </c>
      <c r="AF36" s="2">
        <f>IF(AF$2=0,0,INDEX('Placebo - Data'!$B:$BA,MATCH($Q36,'Placebo - Data'!$A:$A,0),MATCH(AF$1,'Placebo - Data'!$B$1:$BA$1,0)))*1000000*AF$5</f>
        <v>12.977585356566124</v>
      </c>
      <c r="AG36" s="2">
        <f>IF(AG$2=0,0,INDEX('Placebo - Data'!$B:$BA,MATCH($Q36,'Placebo - Data'!$A:$A,0),MATCH(AG$1,'Placebo - Data'!$B$1:$BA$1,0)))*1000000*AG$5</f>
        <v>0</v>
      </c>
      <c r="AH36" s="2">
        <f>IF(AH$2=0,0,INDEX('Placebo - Data'!$B:$BA,MATCH($Q36,'Placebo - Data'!$A:$A,0),MATCH(AH$1,'Placebo - Data'!$B$1:$BA$1,0)))*1000000*AH$5</f>
        <v>-6.4805853980942629</v>
      </c>
      <c r="AI36" s="2">
        <f>IF(AI$2=0,0,INDEX('Placebo - Data'!$B:$BA,MATCH($Q36,'Placebo - Data'!$A:$A,0),MATCH(AI$1,'Placebo - Data'!$B$1:$BA$1,0)))*1000000*AI$5</f>
        <v>-6.7519067670218647</v>
      </c>
      <c r="AJ36" s="2">
        <f>IF(AJ$2=0,0,INDEX('Placebo - Data'!$B:$BA,MATCH($Q36,'Placebo - Data'!$A:$A,0),MATCH(AJ$1,'Placebo - Data'!$B$1:$BA$1,0)))*1000000*AJ$5</f>
        <v>2.0197558114887215</v>
      </c>
      <c r="AK36" s="2">
        <f>IF(AK$2=0,0,INDEX('Placebo - Data'!$B:$BA,MATCH($Q36,'Placebo - Data'!$A:$A,0),MATCH(AK$1,'Placebo - Data'!$B$1:$BA$1,0)))*1000000*AK$5</f>
        <v>0</v>
      </c>
      <c r="AL36" s="2">
        <f>IF(AL$2=0,0,INDEX('Placebo - Data'!$B:$BA,MATCH($Q36,'Placebo - Data'!$A:$A,0),MATCH(AL$1,'Placebo - Data'!$B$1:$BA$1,0)))*1000000*AL$5</f>
        <v>-7.5153116085857619</v>
      </c>
      <c r="AM36" s="2">
        <f>IF(AM$2=0,0,INDEX('Placebo - Data'!$B:$BA,MATCH($Q36,'Placebo - Data'!$A:$A,0),MATCH(AM$1,'Placebo - Data'!$B$1:$BA$1,0)))*1000000*AM$5</f>
        <v>13.072831279714592</v>
      </c>
      <c r="AN36" s="2">
        <f>IF(AN$2=0,0,INDEX('Placebo - Data'!$B:$BA,MATCH($Q36,'Placebo - Data'!$A:$A,0),MATCH(AN$1,'Placebo - Data'!$B$1:$BA$1,0)))*1000000*AN$5</f>
        <v>0</v>
      </c>
      <c r="AO36" s="2">
        <f>IF(AO$2=0,0,INDEX('Placebo - Data'!$B:$BA,MATCH($Q36,'Placebo - Data'!$A:$A,0),MATCH(AO$1,'Placebo - Data'!$B$1:$BA$1,0)))*1000000*AO$5</f>
        <v>3.9388291952491272</v>
      </c>
      <c r="AP36" s="2">
        <f>IF(AP$2=0,0,INDEX('Placebo - Data'!$B:$BA,MATCH($Q36,'Placebo - Data'!$A:$A,0),MATCH(AP$1,'Placebo - Data'!$B$1:$BA$1,0)))*1000000*AP$5</f>
        <v>0</v>
      </c>
      <c r="AQ36" s="2">
        <f>IF(AQ$2=0,0,INDEX('Placebo - Data'!$B:$BA,MATCH($Q36,'Placebo - Data'!$A:$A,0),MATCH(AQ$1,'Placebo - Data'!$B$1:$BA$1,0)))*1000000*AQ$5</f>
        <v>-8.7791167970863171</v>
      </c>
      <c r="AR36" s="2">
        <f>IF(AR$2=0,0,INDEX('Placebo - Data'!$B:$BA,MATCH($Q36,'Placebo - Data'!$A:$A,0),MATCH(AR$1,'Placebo - Data'!$B$1:$BA$1,0)))*1000000*AR$5</f>
        <v>0</v>
      </c>
      <c r="AS36" s="2">
        <f>IF(AS$2=0,0,INDEX('Placebo - Data'!$B:$BA,MATCH($Q36,'Placebo - Data'!$A:$A,0),MATCH(AS$1,'Placebo - Data'!$B$1:$BA$1,0)))*1000000*AS$5</f>
        <v>4.672015620599268</v>
      </c>
      <c r="AT36" s="2">
        <f>IF(AT$2=0,0,INDEX('Placebo - Data'!$B:$BA,MATCH($Q36,'Placebo - Data'!$A:$A,0),MATCH(AT$1,'Placebo - Data'!$B$1:$BA$1,0)))*1000000*AT$5</f>
        <v>0</v>
      </c>
      <c r="AU36" s="2">
        <f>IF(AU$2=0,0,INDEX('Placebo - Data'!$B:$BA,MATCH($Q36,'Placebo - Data'!$A:$A,0),MATCH(AU$1,'Placebo - Data'!$B$1:$BA$1,0)))*1000000*AU$5</f>
        <v>0</v>
      </c>
      <c r="AV36" s="2">
        <f>IF(AV$2=0,0,INDEX('Placebo - Data'!$B:$BA,MATCH($Q36,'Placebo - Data'!$A:$A,0),MATCH(AV$1,'Placebo - Data'!$B$1:$BA$1,0)))*1000000*AV$5</f>
        <v>0</v>
      </c>
      <c r="AW36" s="2">
        <f>IF(AW$2=0,0,INDEX('Placebo - Data'!$B:$BA,MATCH($Q36,'Placebo - Data'!$A:$A,0),MATCH(AW$1,'Placebo - Data'!$B$1:$BA$1,0)))*1000000*AW$5</f>
        <v>0</v>
      </c>
      <c r="AX36" s="2">
        <f>IF(AX$2=0,0,INDEX('Placebo - Data'!$B:$BA,MATCH($Q36,'Placebo - Data'!$A:$A,0),MATCH(AX$1,'Placebo - Data'!$B$1:$BA$1,0)))*1000000*AX$5</f>
        <v>0</v>
      </c>
      <c r="AY36" s="2">
        <f>IF(AY$2=0,0,INDEX('Placebo - Data'!$B:$BA,MATCH($Q36,'Placebo - Data'!$A:$A,0),MATCH(AY$1,'Placebo - Data'!$B$1:$BA$1,0)))*1000000*AY$5</f>
        <v>0</v>
      </c>
      <c r="AZ36" s="2">
        <f>IF(AZ$2=0,0,INDEX('Placebo - Data'!$B:$BA,MATCH($Q36,'Placebo - Data'!$A:$A,0),MATCH(AZ$1,'Placebo - Data'!$B$1:$BA$1,0)))*1000000*AZ$5</f>
        <v>-52.926352509530261</v>
      </c>
      <c r="BA36" s="2">
        <f>IF(BA$2=0,0,INDEX('Placebo - Data'!$B:$BA,MATCH($Q36,'Placebo - Data'!$A:$A,0),MATCH(BA$1,'Placebo - Data'!$B$1:$BA$1,0)))*1000000*BA$5</f>
        <v>0</v>
      </c>
      <c r="BB36" s="2">
        <f>IF(BB$2=0,0,INDEX('Placebo - Data'!$B:$BA,MATCH($Q36,'Placebo - Data'!$A:$A,0),MATCH(BB$1,'Placebo - Data'!$B$1:$BA$1,0)))*1000000*BB$5</f>
        <v>0</v>
      </c>
      <c r="BC36" s="2">
        <f>IF(BC$2=0,0,INDEX('Placebo - Data'!$B:$BA,MATCH($Q36,'Placebo - Data'!$A:$A,0),MATCH(BC$1,'Placebo - Data'!$B$1:$BA$1,0)))*1000000*BC$5</f>
        <v>0</v>
      </c>
      <c r="BD36" s="2">
        <f>IF(BD$2=0,0,INDEX('Placebo - Data'!$B:$BA,MATCH($Q36,'Placebo - Data'!$A:$A,0),MATCH(BD$1,'Placebo - Data'!$B$1:$BA$1,0)))*1000000*BD$5</f>
        <v>0</v>
      </c>
      <c r="BE36" s="2">
        <f>IF(BE$2=0,0,INDEX('Placebo - Data'!$B:$BA,MATCH($Q36,'Placebo - Data'!$A:$A,0),MATCH(BE$1,'Placebo - Data'!$B$1:$BA$1,0)))*1000000*BE$5</f>
        <v>0</v>
      </c>
      <c r="BF36" s="2">
        <f>IF(BF$2=0,0,INDEX('Placebo - Data'!$B:$BA,MATCH($Q36,'Placebo - Data'!$A:$A,0),MATCH(BF$1,'Placebo - Data'!$B$1:$BA$1,0)))*1000000*BF$5</f>
        <v>-12.375464393699076</v>
      </c>
      <c r="BG36" s="2">
        <f>IF(BG$2=0,0,INDEX('Placebo - Data'!$B:$BA,MATCH($Q36,'Placebo - Data'!$A:$A,0),MATCH(BG$1,'Placebo - Data'!$B$1:$BA$1,0)))*1000000*BG$5</f>
        <v>13.632501577376388</v>
      </c>
      <c r="BH36" s="2">
        <f>IF(BH$2=0,0,INDEX('Placebo - Data'!$B:$BA,MATCH($Q36,'Placebo - Data'!$A:$A,0),MATCH(BH$1,'Placebo - Data'!$B$1:$BA$1,0)))*1000000*BH$5</f>
        <v>8.0814734246814623</v>
      </c>
      <c r="BI36" s="2">
        <f>IF(BI$2=0,0,INDEX('Placebo - Data'!$B:$BA,MATCH($Q36,'Placebo - Data'!$A:$A,0),MATCH(BI$1,'Placebo - Data'!$B$1:$BA$1,0)))*1000000*BI$5</f>
        <v>-11.046443432860542</v>
      </c>
      <c r="BJ36" s="2">
        <f>IF(BJ$2=0,0,INDEX('Placebo - Data'!$B:$BA,MATCH($Q36,'Placebo - Data'!$A:$A,0),MATCH(BJ$1,'Placebo - Data'!$B$1:$BA$1,0)))*1000000*BJ$5</f>
        <v>0</v>
      </c>
      <c r="BK36" s="2">
        <f>IF(BK$2=0,0,INDEX('Placebo - Data'!$B:$BA,MATCH($Q36,'Placebo - Data'!$A:$A,0),MATCH(BK$1,'Placebo - Data'!$B$1:$BA$1,0)))*1000000*BK$5</f>
        <v>0</v>
      </c>
      <c r="BL36" s="2">
        <f>IF(BL$2=0,0,INDEX('Placebo - Data'!$B:$BA,MATCH($Q36,'Placebo - Data'!$A:$A,0),MATCH(BL$1,'Placebo - Data'!$B$1:$BA$1,0)))*1000000*BL$5</f>
        <v>0</v>
      </c>
      <c r="BM36" s="2">
        <f>IF(BM$2=0,0,INDEX('Placebo - Data'!$B:$BA,MATCH($Q36,'Placebo - Data'!$A:$A,0),MATCH(BM$1,'Placebo - Data'!$B$1:$BA$1,0)))*1000000*BM$5</f>
        <v>0</v>
      </c>
      <c r="BN36" s="2">
        <f>IF(BN$2=0,0,INDEX('Placebo - Data'!$B:$BA,MATCH($Q36,'Placebo - Data'!$A:$A,0),MATCH(BN$1,'Placebo - Data'!$B$1:$BA$1,0)))*1000000*BN$5</f>
        <v>0</v>
      </c>
      <c r="BO36" s="2">
        <f>IF(BO$2=0,0,INDEX('Placebo - Data'!$B:$BA,MATCH($Q36,'Placebo - Data'!$A:$A,0),MATCH(BO$1,'Placebo - Data'!$B$1:$BA$1,0)))*1000000*BO$5</f>
        <v>-3.4433294331392972</v>
      </c>
      <c r="BP36" s="2">
        <f>IF(BP$2=0,0,INDEX('Placebo - Data'!$B:$BA,MATCH($Q36,'Placebo - Data'!$A:$A,0),MATCH(BP$1,'Placebo - Data'!$B$1:$BA$1,0)))*1000000*BP$5</f>
        <v>0</v>
      </c>
      <c r="BQ36" s="2"/>
      <c r="BR36" s="2"/>
    </row>
    <row r="37" spans="1:70" x14ac:dyDescent="0.25">
      <c r="A37" t="s">
        <v>88</v>
      </c>
      <c r="B37" s="2">
        <f t="shared" si="3"/>
        <v>0</v>
      </c>
      <c r="Q37">
        <f>'Placebo - Data'!A32</f>
        <v>2012</v>
      </c>
      <c r="R37" s="2">
        <f>IF(R$2=0,0,INDEX('Placebo - Data'!$B:$BA,MATCH($Q37,'Placebo - Data'!$A:$A,0),MATCH(R$1,'Placebo - Data'!$B$1:$BA$1,0)))*1000000*R$5</f>
        <v>-2.4122614377120044</v>
      </c>
      <c r="S37" s="2">
        <f>IF(S$2=0,0,INDEX('Placebo - Data'!$B:$BA,MATCH($Q37,'Placebo - Data'!$A:$A,0),MATCH(S$1,'Placebo - Data'!$B$1:$BA$1,0)))*1000000*S$5</f>
        <v>0</v>
      </c>
      <c r="T37" s="2">
        <f>IF(T$2=0,0,INDEX('Placebo - Data'!$B:$BA,MATCH($Q37,'Placebo - Data'!$A:$A,0),MATCH(T$1,'Placebo - Data'!$B$1:$BA$1,0)))*1000000*T$5</f>
        <v>0</v>
      </c>
      <c r="U37" s="2">
        <f>IF(U$2=0,0,INDEX('Placebo - Data'!$B:$BA,MATCH($Q37,'Placebo - Data'!$A:$A,0),MATCH(U$1,'Placebo - Data'!$B$1:$BA$1,0)))*1000000*U$5</f>
        <v>15.196923413896002</v>
      </c>
      <c r="V37" s="2">
        <f>IF(V$2=0,0,INDEX('Placebo - Data'!$B:$BA,MATCH($Q37,'Placebo - Data'!$A:$A,0),MATCH(V$1,'Placebo - Data'!$B$1:$BA$1,0)))*1000000*V$5</f>
        <v>-3.4425027024553856</v>
      </c>
      <c r="W37" s="2">
        <f>IF(W$2=0,0,INDEX('Placebo - Data'!$B:$BA,MATCH($Q37,'Placebo - Data'!$A:$A,0),MATCH(W$1,'Placebo - Data'!$B$1:$BA$1,0)))*1000000*W$5</f>
        <v>0</v>
      </c>
      <c r="X37" s="2">
        <f>IF(X$2=0,0,INDEX('Placebo - Data'!$B:$BA,MATCH($Q37,'Placebo - Data'!$A:$A,0),MATCH(X$1,'Placebo - Data'!$B$1:$BA$1,0)))*1000000*X$5</f>
        <v>5.1393044486758299</v>
      </c>
      <c r="Y37" s="2">
        <f>IF(Y$2=0,0,INDEX('Placebo - Data'!$B:$BA,MATCH($Q37,'Placebo - Data'!$A:$A,0),MATCH(Y$1,'Placebo - Data'!$B$1:$BA$1,0)))*1000000*Y$5</f>
        <v>0</v>
      </c>
      <c r="Z37" s="2">
        <f>IF(Z$2=0,0,INDEX('Placebo - Data'!$B:$BA,MATCH($Q37,'Placebo - Data'!$A:$A,0),MATCH(Z$1,'Placebo - Data'!$B$1:$BA$1,0)))*1000000*Z$5</f>
        <v>0</v>
      </c>
      <c r="AA37" s="2">
        <f>IF(AA$2=0,0,INDEX('Placebo - Data'!$B:$BA,MATCH($Q37,'Placebo - Data'!$A:$A,0),MATCH(AA$1,'Placebo - Data'!$B$1:$BA$1,0)))*1000000*AA$5</f>
        <v>0</v>
      </c>
      <c r="AB37" s="2">
        <f>IF(AB$2=0,0,INDEX('Placebo - Data'!$B:$BA,MATCH($Q37,'Placebo - Data'!$A:$A,0),MATCH(AB$1,'Placebo - Data'!$B$1:$BA$1,0)))*1000000*AB$5</f>
        <v>0</v>
      </c>
      <c r="AC37" s="2">
        <f>IF(AC$2=0,0,INDEX('Placebo - Data'!$B:$BA,MATCH($Q37,'Placebo - Data'!$A:$A,0),MATCH(AC$1,'Placebo - Data'!$B$1:$BA$1,0)))*1000000*AC$5</f>
        <v>12.440111277101096</v>
      </c>
      <c r="AD37" s="2">
        <f>IF(AD$2=0,0,INDEX('Placebo - Data'!$B:$BA,MATCH($Q37,'Placebo - Data'!$A:$A,0),MATCH(AD$1,'Placebo - Data'!$B$1:$BA$1,0)))*1000000*AD$5</f>
        <v>0</v>
      </c>
      <c r="AE37" s="2">
        <f>IF(AE$2=0,0,INDEX('Placebo - Data'!$B:$BA,MATCH($Q37,'Placebo - Data'!$A:$A,0),MATCH(AE$1,'Placebo - Data'!$B$1:$BA$1,0)))*1000000*AE$5</f>
        <v>26.382747819297947</v>
      </c>
      <c r="AF37" s="2">
        <f>IF(AF$2=0,0,INDEX('Placebo - Data'!$B:$BA,MATCH($Q37,'Placebo - Data'!$A:$A,0),MATCH(AF$1,'Placebo - Data'!$B$1:$BA$1,0)))*1000000*AF$5</f>
        <v>8.0908639574772678</v>
      </c>
      <c r="AG37" s="2">
        <f>IF(AG$2=0,0,INDEX('Placebo - Data'!$B:$BA,MATCH($Q37,'Placebo - Data'!$A:$A,0),MATCH(AG$1,'Placebo - Data'!$B$1:$BA$1,0)))*1000000*AG$5</f>
        <v>0</v>
      </c>
      <c r="AH37" s="2">
        <f>IF(AH$2=0,0,INDEX('Placebo - Data'!$B:$BA,MATCH($Q37,'Placebo - Data'!$A:$A,0),MATCH(AH$1,'Placebo - Data'!$B$1:$BA$1,0)))*1000000*AH$5</f>
        <v>-0.9878907576421625</v>
      </c>
      <c r="AI37" s="2">
        <f>IF(AI$2=0,0,INDEX('Placebo - Data'!$B:$BA,MATCH($Q37,'Placebo - Data'!$A:$A,0),MATCH(AI$1,'Placebo - Data'!$B$1:$BA$1,0)))*1000000*AI$5</f>
        <v>1.9779654394369572</v>
      </c>
      <c r="AJ37" s="2">
        <f>IF(AJ$2=0,0,INDEX('Placebo - Data'!$B:$BA,MATCH($Q37,'Placebo - Data'!$A:$A,0),MATCH(AJ$1,'Placebo - Data'!$B$1:$BA$1,0)))*1000000*AJ$5</f>
        <v>3.650885673778248</v>
      </c>
      <c r="AK37" s="2">
        <f>IF(AK$2=0,0,INDEX('Placebo - Data'!$B:$BA,MATCH($Q37,'Placebo - Data'!$A:$A,0),MATCH(AK$1,'Placebo - Data'!$B$1:$BA$1,0)))*1000000*AK$5</f>
        <v>0</v>
      </c>
      <c r="AL37" s="2">
        <f>IF(AL$2=0,0,INDEX('Placebo - Data'!$B:$BA,MATCH($Q37,'Placebo - Data'!$A:$A,0),MATCH(AL$1,'Placebo - Data'!$B$1:$BA$1,0)))*1000000*AL$5</f>
        <v>-6.5303265728289261</v>
      </c>
      <c r="AM37" s="2">
        <f>IF(AM$2=0,0,INDEX('Placebo - Data'!$B:$BA,MATCH($Q37,'Placebo - Data'!$A:$A,0),MATCH(AM$1,'Placebo - Data'!$B$1:$BA$1,0)))*1000000*AM$5</f>
        <v>12.760110621456988</v>
      </c>
      <c r="AN37" s="2">
        <f>IF(AN$2=0,0,INDEX('Placebo - Data'!$B:$BA,MATCH($Q37,'Placebo - Data'!$A:$A,0),MATCH(AN$1,'Placebo - Data'!$B$1:$BA$1,0)))*1000000*AN$5</f>
        <v>0</v>
      </c>
      <c r="AO37" s="2">
        <f>IF(AO$2=0,0,INDEX('Placebo - Data'!$B:$BA,MATCH($Q37,'Placebo - Data'!$A:$A,0),MATCH(AO$1,'Placebo - Data'!$B$1:$BA$1,0)))*1000000*AO$5</f>
        <v>6.9387024268507957</v>
      </c>
      <c r="AP37" s="2">
        <f>IF(AP$2=0,0,INDEX('Placebo - Data'!$B:$BA,MATCH($Q37,'Placebo - Data'!$A:$A,0),MATCH(AP$1,'Placebo - Data'!$B$1:$BA$1,0)))*1000000*AP$5</f>
        <v>0</v>
      </c>
      <c r="AQ37" s="2">
        <f>IF(AQ$2=0,0,INDEX('Placebo - Data'!$B:$BA,MATCH($Q37,'Placebo - Data'!$A:$A,0),MATCH(AQ$1,'Placebo - Data'!$B$1:$BA$1,0)))*1000000*AQ$5</f>
        <v>-7.2127695602830499</v>
      </c>
      <c r="AR37" s="2">
        <f>IF(AR$2=0,0,INDEX('Placebo - Data'!$B:$BA,MATCH($Q37,'Placebo - Data'!$A:$A,0),MATCH(AR$1,'Placebo - Data'!$B$1:$BA$1,0)))*1000000*AR$5</f>
        <v>0</v>
      </c>
      <c r="AS37" s="2">
        <f>IF(AS$2=0,0,INDEX('Placebo - Data'!$B:$BA,MATCH($Q37,'Placebo - Data'!$A:$A,0),MATCH(AS$1,'Placebo - Data'!$B$1:$BA$1,0)))*1000000*AS$5</f>
        <v>-10.44764940161258</v>
      </c>
      <c r="AT37" s="2">
        <f>IF(AT$2=0,0,INDEX('Placebo - Data'!$B:$BA,MATCH($Q37,'Placebo - Data'!$A:$A,0),MATCH(AT$1,'Placebo - Data'!$B$1:$BA$1,0)))*1000000*AT$5</f>
        <v>0</v>
      </c>
      <c r="AU37" s="2">
        <f>IF(AU$2=0,0,INDEX('Placebo - Data'!$B:$BA,MATCH($Q37,'Placebo - Data'!$A:$A,0),MATCH(AU$1,'Placebo - Data'!$B$1:$BA$1,0)))*1000000*AU$5</f>
        <v>0</v>
      </c>
      <c r="AV37" s="2">
        <f>IF(AV$2=0,0,INDEX('Placebo - Data'!$B:$BA,MATCH($Q37,'Placebo - Data'!$A:$A,0),MATCH(AV$1,'Placebo - Data'!$B$1:$BA$1,0)))*1000000*AV$5</f>
        <v>0</v>
      </c>
      <c r="AW37" s="2">
        <f>IF(AW$2=0,0,INDEX('Placebo - Data'!$B:$BA,MATCH($Q37,'Placebo - Data'!$A:$A,0),MATCH(AW$1,'Placebo - Data'!$B$1:$BA$1,0)))*1000000*AW$5</f>
        <v>0</v>
      </c>
      <c r="AX37" s="2">
        <f>IF(AX$2=0,0,INDEX('Placebo - Data'!$B:$BA,MATCH($Q37,'Placebo - Data'!$A:$A,0),MATCH(AX$1,'Placebo - Data'!$B$1:$BA$1,0)))*1000000*AX$5</f>
        <v>0</v>
      </c>
      <c r="AY37" s="2">
        <f>IF(AY$2=0,0,INDEX('Placebo - Data'!$B:$BA,MATCH($Q37,'Placebo - Data'!$A:$A,0),MATCH(AY$1,'Placebo - Data'!$B$1:$BA$1,0)))*1000000*AY$5</f>
        <v>0</v>
      </c>
      <c r="AZ37" s="2">
        <f>IF(AZ$2=0,0,INDEX('Placebo - Data'!$B:$BA,MATCH($Q37,'Placebo - Data'!$A:$A,0),MATCH(AZ$1,'Placebo - Data'!$B$1:$BA$1,0)))*1000000*AZ$5</f>
        <v>-58.922836615238339</v>
      </c>
      <c r="BA37" s="2">
        <f>IF(BA$2=0,0,INDEX('Placebo - Data'!$B:$BA,MATCH($Q37,'Placebo - Data'!$A:$A,0),MATCH(BA$1,'Placebo - Data'!$B$1:$BA$1,0)))*1000000*BA$5</f>
        <v>0</v>
      </c>
      <c r="BB37" s="2">
        <f>IF(BB$2=0,0,INDEX('Placebo - Data'!$B:$BA,MATCH($Q37,'Placebo - Data'!$A:$A,0),MATCH(BB$1,'Placebo - Data'!$B$1:$BA$1,0)))*1000000*BB$5</f>
        <v>0</v>
      </c>
      <c r="BC37" s="2">
        <f>IF(BC$2=0,0,INDEX('Placebo - Data'!$B:$BA,MATCH($Q37,'Placebo - Data'!$A:$A,0),MATCH(BC$1,'Placebo - Data'!$B$1:$BA$1,0)))*1000000*BC$5</f>
        <v>0</v>
      </c>
      <c r="BD37" s="2">
        <f>IF(BD$2=0,0,INDEX('Placebo - Data'!$B:$BA,MATCH($Q37,'Placebo - Data'!$A:$A,0),MATCH(BD$1,'Placebo - Data'!$B$1:$BA$1,0)))*1000000*BD$5</f>
        <v>0</v>
      </c>
      <c r="BE37" s="2">
        <f>IF(BE$2=0,0,INDEX('Placebo - Data'!$B:$BA,MATCH($Q37,'Placebo - Data'!$A:$A,0),MATCH(BE$1,'Placebo - Data'!$B$1:$BA$1,0)))*1000000*BE$5</f>
        <v>0</v>
      </c>
      <c r="BF37" s="2">
        <f>IF(BF$2=0,0,INDEX('Placebo - Data'!$B:$BA,MATCH($Q37,'Placebo - Data'!$A:$A,0),MATCH(BF$1,'Placebo - Data'!$B$1:$BA$1,0)))*1000000*BF$5</f>
        <v>-22.965219613979571</v>
      </c>
      <c r="BG37" s="2">
        <f>IF(BG$2=0,0,INDEX('Placebo - Data'!$B:$BA,MATCH($Q37,'Placebo - Data'!$A:$A,0),MATCH(BG$1,'Placebo - Data'!$B$1:$BA$1,0)))*1000000*BG$5</f>
        <v>3.370495505805593</v>
      </c>
      <c r="BH37" s="2">
        <f>IF(BH$2=0,0,INDEX('Placebo - Data'!$B:$BA,MATCH($Q37,'Placebo - Data'!$A:$A,0),MATCH(BH$1,'Placebo - Data'!$B$1:$BA$1,0)))*1000000*BH$5</f>
        <v>-0.81721589140215656</v>
      </c>
      <c r="BI37" s="2">
        <f>IF(BI$2=0,0,INDEX('Placebo - Data'!$B:$BA,MATCH($Q37,'Placebo - Data'!$A:$A,0),MATCH(BI$1,'Placebo - Data'!$B$1:$BA$1,0)))*1000000*BI$5</f>
        <v>-2.3101042643247638</v>
      </c>
      <c r="BJ37" s="2">
        <f>IF(BJ$2=0,0,INDEX('Placebo - Data'!$B:$BA,MATCH($Q37,'Placebo - Data'!$A:$A,0),MATCH(BJ$1,'Placebo - Data'!$B$1:$BA$1,0)))*1000000*BJ$5</f>
        <v>0</v>
      </c>
      <c r="BK37" s="2">
        <f>IF(BK$2=0,0,INDEX('Placebo - Data'!$B:$BA,MATCH($Q37,'Placebo - Data'!$A:$A,0),MATCH(BK$1,'Placebo - Data'!$B$1:$BA$1,0)))*1000000*BK$5</f>
        <v>0</v>
      </c>
      <c r="BL37" s="2">
        <f>IF(BL$2=0,0,INDEX('Placebo - Data'!$B:$BA,MATCH($Q37,'Placebo - Data'!$A:$A,0),MATCH(BL$1,'Placebo - Data'!$B$1:$BA$1,0)))*1000000*BL$5</f>
        <v>0</v>
      </c>
      <c r="BM37" s="2">
        <f>IF(BM$2=0,0,INDEX('Placebo - Data'!$B:$BA,MATCH($Q37,'Placebo - Data'!$A:$A,0),MATCH(BM$1,'Placebo - Data'!$B$1:$BA$1,0)))*1000000*BM$5</f>
        <v>0</v>
      </c>
      <c r="BN37" s="2">
        <f>IF(BN$2=0,0,INDEX('Placebo - Data'!$B:$BA,MATCH($Q37,'Placebo - Data'!$A:$A,0),MATCH(BN$1,'Placebo - Data'!$B$1:$BA$1,0)))*1000000*BN$5</f>
        <v>0</v>
      </c>
      <c r="BO37" s="2">
        <f>IF(BO$2=0,0,INDEX('Placebo - Data'!$B:$BA,MATCH($Q37,'Placebo - Data'!$A:$A,0),MATCH(BO$1,'Placebo - Data'!$B$1:$BA$1,0)))*1000000*BO$5</f>
        <v>-2.4087064502964495</v>
      </c>
      <c r="BP37" s="2">
        <f>IF(BP$2=0,0,INDEX('Placebo - Data'!$B:$BA,MATCH($Q37,'Placebo - Data'!$A:$A,0),MATCH(BP$1,'Placebo - Data'!$B$1:$BA$1,0)))*1000000*BP$5</f>
        <v>0</v>
      </c>
      <c r="BQ37" s="2"/>
      <c r="BR37" s="2"/>
    </row>
    <row r="38" spans="1:70" x14ac:dyDescent="0.25">
      <c r="A38" t="s">
        <v>52</v>
      </c>
      <c r="B38" s="2">
        <f t="shared" si="3"/>
        <v>0</v>
      </c>
      <c r="Q38">
        <f>'Placebo - Data'!A33</f>
        <v>2013</v>
      </c>
      <c r="R38" s="2">
        <f>IF(R$2=0,0,INDEX('Placebo - Data'!$B:$BA,MATCH($Q38,'Placebo - Data'!$A:$A,0),MATCH(R$1,'Placebo - Data'!$B$1:$BA$1,0)))*1000000*R$5</f>
        <v>-1.505272621216136</v>
      </c>
      <c r="S38" s="2">
        <f>IF(S$2=0,0,INDEX('Placebo - Data'!$B:$BA,MATCH($Q38,'Placebo - Data'!$A:$A,0),MATCH(S$1,'Placebo - Data'!$B$1:$BA$1,0)))*1000000*S$5</f>
        <v>0</v>
      </c>
      <c r="T38" s="2">
        <f>IF(T$2=0,0,INDEX('Placebo - Data'!$B:$BA,MATCH($Q38,'Placebo - Data'!$A:$A,0),MATCH(T$1,'Placebo - Data'!$B$1:$BA$1,0)))*1000000*T$5</f>
        <v>0</v>
      </c>
      <c r="U38" s="2">
        <f>IF(U$2=0,0,INDEX('Placebo - Data'!$B:$BA,MATCH($Q38,'Placebo - Data'!$A:$A,0),MATCH(U$1,'Placebo - Data'!$B$1:$BA$1,0)))*1000000*U$5</f>
        <v>12.780719771399163</v>
      </c>
      <c r="V38" s="2">
        <f>IF(V$2=0,0,INDEX('Placebo - Data'!$B:$BA,MATCH($Q38,'Placebo - Data'!$A:$A,0),MATCH(V$1,'Placebo - Data'!$B$1:$BA$1,0)))*1000000*V$5</f>
        <v>0.95542077360732947</v>
      </c>
      <c r="W38" s="2">
        <f>IF(W$2=0,0,INDEX('Placebo - Data'!$B:$BA,MATCH($Q38,'Placebo - Data'!$A:$A,0),MATCH(W$1,'Placebo - Data'!$B$1:$BA$1,0)))*1000000*W$5</f>
        <v>0</v>
      </c>
      <c r="X38" s="2">
        <f>IF(X$2=0,0,INDEX('Placebo - Data'!$B:$BA,MATCH($Q38,'Placebo - Data'!$A:$A,0),MATCH(X$1,'Placebo - Data'!$B$1:$BA$1,0)))*1000000*X$5</f>
        <v>6.0877632677147631</v>
      </c>
      <c r="Y38" s="2">
        <f>IF(Y$2=0,0,INDEX('Placebo - Data'!$B:$BA,MATCH($Q38,'Placebo - Data'!$A:$A,0),MATCH(Y$1,'Placebo - Data'!$B$1:$BA$1,0)))*1000000*Y$5</f>
        <v>0</v>
      </c>
      <c r="Z38" s="2">
        <f>IF(Z$2=0,0,INDEX('Placebo - Data'!$B:$BA,MATCH($Q38,'Placebo - Data'!$A:$A,0),MATCH(Z$1,'Placebo - Data'!$B$1:$BA$1,0)))*1000000*Z$5</f>
        <v>0</v>
      </c>
      <c r="AA38" s="2">
        <f>IF(AA$2=0,0,INDEX('Placebo - Data'!$B:$BA,MATCH($Q38,'Placebo - Data'!$A:$A,0),MATCH(AA$1,'Placebo - Data'!$B$1:$BA$1,0)))*1000000*AA$5</f>
        <v>0</v>
      </c>
      <c r="AB38" s="2">
        <f>IF(AB$2=0,0,INDEX('Placebo - Data'!$B:$BA,MATCH($Q38,'Placebo - Data'!$A:$A,0),MATCH(AB$1,'Placebo - Data'!$B$1:$BA$1,0)))*1000000*AB$5</f>
        <v>0</v>
      </c>
      <c r="AC38" s="2">
        <f>IF(AC$2=0,0,INDEX('Placebo - Data'!$B:$BA,MATCH($Q38,'Placebo - Data'!$A:$A,0),MATCH(AC$1,'Placebo - Data'!$B$1:$BA$1,0)))*1000000*AC$5</f>
        <v>17.693462723400444</v>
      </c>
      <c r="AD38" s="2">
        <f>IF(AD$2=0,0,INDEX('Placebo - Data'!$B:$BA,MATCH($Q38,'Placebo - Data'!$A:$A,0),MATCH(AD$1,'Placebo - Data'!$B$1:$BA$1,0)))*1000000*AD$5</f>
        <v>0</v>
      </c>
      <c r="AE38" s="2">
        <f>IF(AE$2=0,0,INDEX('Placebo - Data'!$B:$BA,MATCH($Q38,'Placebo - Data'!$A:$A,0),MATCH(AE$1,'Placebo - Data'!$B$1:$BA$1,0)))*1000000*AE$5</f>
        <v>13.562421372625977</v>
      </c>
      <c r="AF38" s="2">
        <f>IF(AF$2=0,0,INDEX('Placebo - Data'!$B:$BA,MATCH($Q38,'Placebo - Data'!$A:$A,0),MATCH(AF$1,'Placebo - Data'!$B$1:$BA$1,0)))*1000000*AF$5</f>
        <v>1.7818863398133544</v>
      </c>
      <c r="AG38" s="2">
        <f>IF(AG$2=0,0,INDEX('Placebo - Data'!$B:$BA,MATCH($Q38,'Placebo - Data'!$A:$A,0),MATCH(AG$1,'Placebo - Data'!$B$1:$BA$1,0)))*1000000*AG$5</f>
        <v>0</v>
      </c>
      <c r="AH38" s="2">
        <f>IF(AH$2=0,0,INDEX('Placebo - Data'!$B:$BA,MATCH($Q38,'Placebo - Data'!$A:$A,0),MATCH(AH$1,'Placebo - Data'!$B$1:$BA$1,0)))*1000000*AH$5</f>
        <v>-6.1752293731842656</v>
      </c>
      <c r="AI38" s="2">
        <f>IF(AI$2=0,0,INDEX('Placebo - Data'!$B:$BA,MATCH($Q38,'Placebo - Data'!$A:$A,0),MATCH(AI$1,'Placebo - Data'!$B$1:$BA$1,0)))*1000000*AI$5</f>
        <v>0.8688805337442318</v>
      </c>
      <c r="AJ38" s="2">
        <f>IF(AJ$2=0,0,INDEX('Placebo - Data'!$B:$BA,MATCH($Q38,'Placebo - Data'!$A:$A,0),MATCH(AJ$1,'Placebo - Data'!$B$1:$BA$1,0)))*1000000*AJ$5</f>
        <v>-1.146202066593105</v>
      </c>
      <c r="AK38" s="2">
        <f>IF(AK$2=0,0,INDEX('Placebo - Data'!$B:$BA,MATCH($Q38,'Placebo - Data'!$A:$A,0),MATCH(AK$1,'Placebo - Data'!$B$1:$BA$1,0)))*1000000*AK$5</f>
        <v>0</v>
      </c>
      <c r="AL38" s="2">
        <f>IF(AL$2=0,0,INDEX('Placebo - Data'!$B:$BA,MATCH($Q38,'Placebo - Data'!$A:$A,0),MATCH(AL$1,'Placebo - Data'!$B$1:$BA$1,0)))*1000000*AL$5</f>
        <v>-0.57285541288365494</v>
      </c>
      <c r="AM38" s="2">
        <f>IF(AM$2=0,0,INDEX('Placebo - Data'!$B:$BA,MATCH($Q38,'Placebo - Data'!$A:$A,0),MATCH(AM$1,'Placebo - Data'!$B$1:$BA$1,0)))*1000000*AM$5</f>
        <v>4.9243808462051675</v>
      </c>
      <c r="AN38" s="2">
        <f>IF(AN$2=0,0,INDEX('Placebo - Data'!$B:$BA,MATCH($Q38,'Placebo - Data'!$A:$A,0),MATCH(AN$1,'Placebo - Data'!$B$1:$BA$1,0)))*1000000*AN$5</f>
        <v>0</v>
      </c>
      <c r="AO38" s="2">
        <f>IF(AO$2=0,0,INDEX('Placebo - Data'!$B:$BA,MATCH($Q38,'Placebo - Data'!$A:$A,0),MATCH(AO$1,'Placebo - Data'!$B$1:$BA$1,0)))*1000000*AO$5</f>
        <v>8.6972386270645075</v>
      </c>
      <c r="AP38" s="2">
        <f>IF(AP$2=0,0,INDEX('Placebo - Data'!$B:$BA,MATCH($Q38,'Placebo - Data'!$A:$A,0),MATCH(AP$1,'Placebo - Data'!$B$1:$BA$1,0)))*1000000*AP$5</f>
        <v>0</v>
      </c>
      <c r="AQ38" s="2">
        <f>IF(AQ$2=0,0,INDEX('Placebo - Data'!$B:$BA,MATCH($Q38,'Placebo - Data'!$A:$A,0),MATCH(AQ$1,'Placebo - Data'!$B$1:$BA$1,0)))*1000000*AQ$5</f>
        <v>-1.0536798527027713</v>
      </c>
      <c r="AR38" s="2">
        <f>IF(AR$2=0,0,INDEX('Placebo - Data'!$B:$BA,MATCH($Q38,'Placebo - Data'!$A:$A,0),MATCH(AR$1,'Placebo - Data'!$B$1:$BA$1,0)))*1000000*AR$5</f>
        <v>0</v>
      </c>
      <c r="AS38" s="2">
        <f>IF(AS$2=0,0,INDEX('Placebo - Data'!$B:$BA,MATCH($Q38,'Placebo - Data'!$A:$A,0),MATCH(AS$1,'Placebo - Data'!$B$1:$BA$1,0)))*1000000*AS$5</f>
        <v>-5.2436744226724841</v>
      </c>
      <c r="AT38" s="2">
        <f>IF(AT$2=0,0,INDEX('Placebo - Data'!$B:$BA,MATCH($Q38,'Placebo - Data'!$A:$A,0),MATCH(AT$1,'Placebo - Data'!$B$1:$BA$1,0)))*1000000*AT$5</f>
        <v>0</v>
      </c>
      <c r="AU38" s="2">
        <f>IF(AU$2=0,0,INDEX('Placebo - Data'!$B:$BA,MATCH($Q38,'Placebo - Data'!$A:$A,0),MATCH(AU$1,'Placebo - Data'!$B$1:$BA$1,0)))*1000000*AU$5</f>
        <v>0</v>
      </c>
      <c r="AV38" s="2">
        <f>IF(AV$2=0,0,INDEX('Placebo - Data'!$B:$BA,MATCH($Q38,'Placebo - Data'!$A:$A,0),MATCH(AV$1,'Placebo - Data'!$B$1:$BA$1,0)))*1000000*AV$5</f>
        <v>0</v>
      </c>
      <c r="AW38" s="2">
        <f>IF(AW$2=0,0,INDEX('Placebo - Data'!$B:$BA,MATCH($Q38,'Placebo - Data'!$A:$A,0),MATCH(AW$1,'Placebo - Data'!$B$1:$BA$1,0)))*1000000*AW$5</f>
        <v>0</v>
      </c>
      <c r="AX38" s="2">
        <f>IF(AX$2=0,0,INDEX('Placebo - Data'!$B:$BA,MATCH($Q38,'Placebo - Data'!$A:$A,0),MATCH(AX$1,'Placebo - Data'!$B$1:$BA$1,0)))*1000000*AX$5</f>
        <v>0</v>
      </c>
      <c r="AY38" s="2">
        <f>IF(AY$2=0,0,INDEX('Placebo - Data'!$B:$BA,MATCH($Q38,'Placebo - Data'!$A:$A,0),MATCH(AY$1,'Placebo - Data'!$B$1:$BA$1,0)))*1000000*AY$5</f>
        <v>0</v>
      </c>
      <c r="AZ38" s="2">
        <f>IF(AZ$2=0,0,INDEX('Placebo - Data'!$B:$BA,MATCH($Q38,'Placebo - Data'!$A:$A,0),MATCH(AZ$1,'Placebo - Data'!$B$1:$BA$1,0)))*1000000*AZ$5</f>
        <v>-49.568920076126233</v>
      </c>
      <c r="BA38" s="2">
        <f>IF(BA$2=0,0,INDEX('Placebo - Data'!$B:$BA,MATCH($Q38,'Placebo - Data'!$A:$A,0),MATCH(BA$1,'Placebo - Data'!$B$1:$BA$1,0)))*1000000*BA$5</f>
        <v>0</v>
      </c>
      <c r="BB38" s="2">
        <f>IF(BB$2=0,0,INDEX('Placebo - Data'!$B:$BA,MATCH($Q38,'Placebo - Data'!$A:$A,0),MATCH(BB$1,'Placebo - Data'!$B$1:$BA$1,0)))*1000000*BB$5</f>
        <v>0</v>
      </c>
      <c r="BC38" s="2">
        <f>IF(BC$2=0,0,INDEX('Placebo - Data'!$B:$BA,MATCH($Q38,'Placebo - Data'!$A:$A,0),MATCH(BC$1,'Placebo - Data'!$B$1:$BA$1,0)))*1000000*BC$5</f>
        <v>0</v>
      </c>
      <c r="BD38" s="2">
        <f>IF(BD$2=0,0,INDEX('Placebo - Data'!$B:$BA,MATCH($Q38,'Placebo - Data'!$A:$A,0),MATCH(BD$1,'Placebo - Data'!$B$1:$BA$1,0)))*1000000*BD$5</f>
        <v>0</v>
      </c>
      <c r="BE38" s="2">
        <f>IF(BE$2=0,0,INDEX('Placebo - Data'!$B:$BA,MATCH($Q38,'Placebo - Data'!$A:$A,0),MATCH(BE$1,'Placebo - Data'!$B$1:$BA$1,0)))*1000000*BE$5</f>
        <v>0</v>
      </c>
      <c r="BF38" s="2">
        <f>IF(BF$2=0,0,INDEX('Placebo - Data'!$B:$BA,MATCH($Q38,'Placebo - Data'!$A:$A,0),MATCH(BF$1,'Placebo - Data'!$B$1:$BA$1,0)))*1000000*BF$5</f>
        <v>-12.958847946720198</v>
      </c>
      <c r="BG38" s="2">
        <f>IF(BG$2=0,0,INDEX('Placebo - Data'!$B:$BA,MATCH($Q38,'Placebo - Data'!$A:$A,0),MATCH(BG$1,'Placebo - Data'!$B$1:$BA$1,0)))*1000000*BG$5</f>
        <v>2.6504965262574842</v>
      </c>
      <c r="BH38" s="2">
        <f>IF(BH$2=0,0,INDEX('Placebo - Data'!$B:$BA,MATCH($Q38,'Placebo - Data'!$A:$A,0),MATCH(BH$1,'Placebo - Data'!$B$1:$BA$1,0)))*1000000*BH$5</f>
        <v>2.4499374831066234</v>
      </c>
      <c r="BI38" s="2">
        <f>IF(BI$2=0,0,INDEX('Placebo - Data'!$B:$BA,MATCH($Q38,'Placebo - Data'!$A:$A,0),MATCH(BI$1,'Placebo - Data'!$B$1:$BA$1,0)))*1000000*BI$5</f>
        <v>-10.216092960035894</v>
      </c>
      <c r="BJ38" s="2">
        <f>IF(BJ$2=0,0,INDEX('Placebo - Data'!$B:$BA,MATCH($Q38,'Placebo - Data'!$A:$A,0),MATCH(BJ$1,'Placebo - Data'!$B$1:$BA$1,0)))*1000000*BJ$5</f>
        <v>0</v>
      </c>
      <c r="BK38" s="2">
        <f>IF(BK$2=0,0,INDEX('Placebo - Data'!$B:$BA,MATCH($Q38,'Placebo - Data'!$A:$A,0),MATCH(BK$1,'Placebo - Data'!$B$1:$BA$1,0)))*1000000*BK$5</f>
        <v>0</v>
      </c>
      <c r="BL38" s="2">
        <f>IF(BL$2=0,0,INDEX('Placebo - Data'!$B:$BA,MATCH($Q38,'Placebo - Data'!$A:$A,0),MATCH(BL$1,'Placebo - Data'!$B$1:$BA$1,0)))*1000000*BL$5</f>
        <v>0</v>
      </c>
      <c r="BM38" s="2">
        <f>IF(BM$2=0,0,INDEX('Placebo - Data'!$B:$BA,MATCH($Q38,'Placebo - Data'!$A:$A,0),MATCH(BM$1,'Placebo - Data'!$B$1:$BA$1,0)))*1000000*BM$5</f>
        <v>0</v>
      </c>
      <c r="BN38" s="2">
        <f>IF(BN$2=0,0,INDEX('Placebo - Data'!$B:$BA,MATCH($Q38,'Placebo - Data'!$A:$A,0),MATCH(BN$1,'Placebo - Data'!$B$1:$BA$1,0)))*1000000*BN$5</f>
        <v>0</v>
      </c>
      <c r="BO38" s="2">
        <f>IF(BO$2=0,0,INDEX('Placebo - Data'!$B:$BA,MATCH($Q38,'Placebo - Data'!$A:$A,0),MATCH(BO$1,'Placebo - Data'!$B$1:$BA$1,0)))*1000000*BO$5</f>
        <v>2.2276235540630296</v>
      </c>
      <c r="BP38" s="2">
        <f>IF(BP$2=0,0,INDEX('Placebo - Data'!$B:$BA,MATCH($Q38,'Placebo - Data'!$A:$A,0),MATCH(BP$1,'Placebo - Data'!$B$1:$BA$1,0)))*1000000*BP$5</f>
        <v>0</v>
      </c>
      <c r="BQ38" s="2"/>
      <c r="BR38" s="2"/>
    </row>
    <row r="39" spans="1:70" x14ac:dyDescent="0.25">
      <c r="A39" t="s">
        <v>49</v>
      </c>
      <c r="B39" s="2">
        <f t="shared" si="3"/>
        <v>0</v>
      </c>
      <c r="Q39">
        <f>'Placebo - Data'!A34</f>
        <v>2014</v>
      </c>
      <c r="R39" s="2">
        <f>IF(R$2=0,0,INDEX('Placebo - Data'!$B:$BA,MATCH($Q39,'Placebo - Data'!$A:$A,0),MATCH(R$1,'Placebo - Data'!$B$1:$BA$1,0)))*1000000*R$5</f>
        <v>2.5744013782968977</v>
      </c>
      <c r="S39" s="2">
        <f>IF(S$2=0,0,INDEX('Placebo - Data'!$B:$BA,MATCH($Q39,'Placebo - Data'!$A:$A,0),MATCH(S$1,'Placebo - Data'!$B$1:$BA$1,0)))*1000000*S$5</f>
        <v>0</v>
      </c>
      <c r="T39" s="2">
        <f>IF(T$2=0,0,INDEX('Placebo - Data'!$B:$BA,MATCH($Q39,'Placebo - Data'!$A:$A,0),MATCH(T$1,'Placebo - Data'!$B$1:$BA$1,0)))*1000000*T$5</f>
        <v>0</v>
      </c>
      <c r="U39" s="2">
        <f>IF(U$2=0,0,INDEX('Placebo - Data'!$B:$BA,MATCH($Q39,'Placebo - Data'!$A:$A,0),MATCH(U$1,'Placebo - Data'!$B$1:$BA$1,0)))*1000000*U$5</f>
        <v>21.250265490380116</v>
      </c>
      <c r="V39" s="2">
        <f>IF(V$2=0,0,INDEX('Placebo - Data'!$B:$BA,MATCH($Q39,'Placebo - Data'!$A:$A,0),MATCH(V$1,'Placebo - Data'!$B$1:$BA$1,0)))*1000000*V$5</f>
        <v>-10.806324098666664</v>
      </c>
      <c r="W39" s="2">
        <f>IF(W$2=0,0,INDEX('Placebo - Data'!$B:$BA,MATCH($Q39,'Placebo - Data'!$A:$A,0),MATCH(W$1,'Placebo - Data'!$B$1:$BA$1,0)))*1000000*W$5</f>
        <v>0</v>
      </c>
      <c r="X39" s="2">
        <f>IF(X$2=0,0,INDEX('Placebo - Data'!$B:$BA,MATCH($Q39,'Placebo - Data'!$A:$A,0),MATCH(X$1,'Placebo - Data'!$B$1:$BA$1,0)))*1000000*X$5</f>
        <v>3.2786465453682467</v>
      </c>
      <c r="Y39" s="2">
        <f>IF(Y$2=0,0,INDEX('Placebo - Data'!$B:$BA,MATCH($Q39,'Placebo - Data'!$A:$A,0),MATCH(Y$1,'Placebo - Data'!$B$1:$BA$1,0)))*1000000*Y$5</f>
        <v>0</v>
      </c>
      <c r="Z39" s="2">
        <f>IF(Z$2=0,0,INDEX('Placebo - Data'!$B:$BA,MATCH($Q39,'Placebo - Data'!$A:$A,0),MATCH(Z$1,'Placebo - Data'!$B$1:$BA$1,0)))*1000000*Z$5</f>
        <v>0</v>
      </c>
      <c r="AA39" s="2">
        <f>IF(AA$2=0,0,INDEX('Placebo - Data'!$B:$BA,MATCH($Q39,'Placebo - Data'!$A:$A,0),MATCH(AA$1,'Placebo - Data'!$B$1:$BA$1,0)))*1000000*AA$5</f>
        <v>0</v>
      </c>
      <c r="AB39" s="2">
        <f>IF(AB$2=0,0,INDEX('Placebo - Data'!$B:$BA,MATCH($Q39,'Placebo - Data'!$A:$A,0),MATCH(AB$1,'Placebo - Data'!$B$1:$BA$1,0)))*1000000*AB$5</f>
        <v>0</v>
      </c>
      <c r="AC39" s="2">
        <f>IF(AC$2=0,0,INDEX('Placebo - Data'!$B:$BA,MATCH($Q39,'Placebo - Data'!$A:$A,0),MATCH(AC$1,'Placebo - Data'!$B$1:$BA$1,0)))*1000000*AC$5</f>
        <v>14.890535567246843</v>
      </c>
      <c r="AD39" s="2">
        <f>IF(AD$2=0,0,INDEX('Placebo - Data'!$B:$BA,MATCH($Q39,'Placebo - Data'!$A:$A,0),MATCH(AD$1,'Placebo - Data'!$B$1:$BA$1,0)))*1000000*AD$5</f>
        <v>0</v>
      </c>
      <c r="AE39" s="2">
        <f>IF(AE$2=0,0,INDEX('Placebo - Data'!$B:$BA,MATCH($Q39,'Placebo - Data'!$A:$A,0),MATCH(AE$1,'Placebo - Data'!$B$1:$BA$1,0)))*1000000*AE$5</f>
        <v>20.610757928807288</v>
      </c>
      <c r="AF39" s="2">
        <f>IF(AF$2=0,0,INDEX('Placebo - Data'!$B:$BA,MATCH($Q39,'Placebo - Data'!$A:$A,0),MATCH(AF$1,'Placebo - Data'!$B$1:$BA$1,0)))*1000000*AF$5</f>
        <v>13.983615644974634</v>
      </c>
      <c r="AG39" s="2">
        <f>IF(AG$2=0,0,INDEX('Placebo - Data'!$B:$BA,MATCH($Q39,'Placebo - Data'!$A:$A,0),MATCH(AG$1,'Placebo - Data'!$B$1:$BA$1,0)))*1000000*AG$5</f>
        <v>0</v>
      </c>
      <c r="AH39" s="2">
        <f>IF(AH$2=0,0,INDEX('Placebo - Data'!$B:$BA,MATCH($Q39,'Placebo - Data'!$A:$A,0),MATCH(AH$1,'Placebo - Data'!$B$1:$BA$1,0)))*1000000*AH$5</f>
        <v>1.6465376120322617</v>
      </c>
      <c r="AI39" s="2">
        <f>IF(AI$2=0,0,INDEX('Placebo - Data'!$B:$BA,MATCH($Q39,'Placebo - Data'!$A:$A,0),MATCH(AI$1,'Placebo - Data'!$B$1:$BA$1,0)))*1000000*AI$5</f>
        <v>-1.6478229554195423</v>
      </c>
      <c r="AJ39" s="2">
        <f>IF(AJ$2=0,0,INDEX('Placebo - Data'!$B:$BA,MATCH($Q39,'Placebo - Data'!$A:$A,0),MATCH(AJ$1,'Placebo - Data'!$B$1:$BA$1,0)))*1000000*AJ$5</f>
        <v>-6.5754015849961434</v>
      </c>
      <c r="AK39" s="2">
        <f>IF(AK$2=0,0,INDEX('Placebo - Data'!$B:$BA,MATCH($Q39,'Placebo - Data'!$A:$A,0),MATCH(AK$1,'Placebo - Data'!$B$1:$BA$1,0)))*1000000*AK$5</f>
        <v>0</v>
      </c>
      <c r="AL39" s="2">
        <f>IF(AL$2=0,0,INDEX('Placebo - Data'!$B:$BA,MATCH($Q39,'Placebo - Data'!$A:$A,0),MATCH(AL$1,'Placebo - Data'!$B$1:$BA$1,0)))*1000000*AL$5</f>
        <v>4.0847148738976102</v>
      </c>
      <c r="AM39" s="2">
        <f>IF(AM$2=0,0,INDEX('Placebo - Data'!$B:$BA,MATCH($Q39,'Placebo - Data'!$A:$A,0),MATCH(AM$1,'Placebo - Data'!$B$1:$BA$1,0)))*1000000*AM$5</f>
        <v>-0.98035161499865353</v>
      </c>
      <c r="AN39" s="2">
        <f>IF(AN$2=0,0,INDEX('Placebo - Data'!$B:$BA,MATCH($Q39,'Placebo - Data'!$A:$A,0),MATCH(AN$1,'Placebo - Data'!$B$1:$BA$1,0)))*1000000*AN$5</f>
        <v>0</v>
      </c>
      <c r="AO39" s="2">
        <f>IF(AO$2=0,0,INDEX('Placebo - Data'!$B:$BA,MATCH($Q39,'Placebo - Data'!$A:$A,0),MATCH(AO$1,'Placebo - Data'!$B$1:$BA$1,0)))*1000000*AO$5</f>
        <v>9.5962250270531513</v>
      </c>
      <c r="AP39" s="2">
        <f>IF(AP$2=0,0,INDEX('Placebo - Data'!$B:$BA,MATCH($Q39,'Placebo - Data'!$A:$A,0),MATCH(AP$1,'Placebo - Data'!$B$1:$BA$1,0)))*1000000*AP$5</f>
        <v>0</v>
      </c>
      <c r="AQ39" s="2">
        <f>IF(AQ$2=0,0,INDEX('Placebo - Data'!$B:$BA,MATCH($Q39,'Placebo - Data'!$A:$A,0),MATCH(AQ$1,'Placebo - Data'!$B$1:$BA$1,0)))*1000000*AQ$5</f>
        <v>5.8799682847165968</v>
      </c>
      <c r="AR39" s="2">
        <f>IF(AR$2=0,0,INDEX('Placebo - Data'!$B:$BA,MATCH($Q39,'Placebo - Data'!$A:$A,0),MATCH(AR$1,'Placebo - Data'!$B$1:$BA$1,0)))*1000000*AR$5</f>
        <v>0</v>
      </c>
      <c r="AS39" s="2">
        <f>IF(AS$2=0,0,INDEX('Placebo - Data'!$B:$BA,MATCH($Q39,'Placebo - Data'!$A:$A,0),MATCH(AS$1,'Placebo - Data'!$B$1:$BA$1,0)))*1000000*AS$5</f>
        <v>-10.627242772898171</v>
      </c>
      <c r="AT39" s="2">
        <f>IF(AT$2=0,0,INDEX('Placebo - Data'!$B:$BA,MATCH($Q39,'Placebo - Data'!$A:$A,0),MATCH(AT$1,'Placebo - Data'!$B$1:$BA$1,0)))*1000000*AT$5</f>
        <v>0</v>
      </c>
      <c r="AU39" s="2">
        <f>IF(AU$2=0,0,INDEX('Placebo - Data'!$B:$BA,MATCH($Q39,'Placebo - Data'!$A:$A,0),MATCH(AU$1,'Placebo - Data'!$B$1:$BA$1,0)))*1000000*AU$5</f>
        <v>0</v>
      </c>
      <c r="AV39" s="2">
        <f>IF(AV$2=0,0,INDEX('Placebo - Data'!$B:$BA,MATCH($Q39,'Placebo - Data'!$A:$A,0),MATCH(AV$1,'Placebo - Data'!$B$1:$BA$1,0)))*1000000*AV$5</f>
        <v>0</v>
      </c>
      <c r="AW39" s="2">
        <f>IF(AW$2=0,0,INDEX('Placebo - Data'!$B:$BA,MATCH($Q39,'Placebo - Data'!$A:$A,0),MATCH(AW$1,'Placebo - Data'!$B$1:$BA$1,0)))*1000000*AW$5</f>
        <v>0</v>
      </c>
      <c r="AX39" s="2">
        <f>IF(AX$2=0,0,INDEX('Placebo - Data'!$B:$BA,MATCH($Q39,'Placebo - Data'!$A:$A,0),MATCH(AX$1,'Placebo - Data'!$B$1:$BA$1,0)))*1000000*AX$5</f>
        <v>0</v>
      </c>
      <c r="AY39" s="2">
        <f>IF(AY$2=0,0,INDEX('Placebo - Data'!$B:$BA,MATCH($Q39,'Placebo - Data'!$A:$A,0),MATCH(AY$1,'Placebo - Data'!$B$1:$BA$1,0)))*1000000*AY$5</f>
        <v>0</v>
      </c>
      <c r="AZ39" s="2">
        <f>IF(AZ$2=0,0,INDEX('Placebo - Data'!$B:$BA,MATCH($Q39,'Placebo - Data'!$A:$A,0),MATCH(AZ$1,'Placebo - Data'!$B$1:$BA$1,0)))*1000000*AZ$5</f>
        <v>-29.772449124720879</v>
      </c>
      <c r="BA39" s="2">
        <f>IF(BA$2=0,0,INDEX('Placebo - Data'!$B:$BA,MATCH($Q39,'Placebo - Data'!$A:$A,0),MATCH(BA$1,'Placebo - Data'!$B$1:$BA$1,0)))*1000000*BA$5</f>
        <v>0</v>
      </c>
      <c r="BB39" s="2">
        <f>IF(BB$2=0,0,INDEX('Placebo - Data'!$B:$BA,MATCH($Q39,'Placebo - Data'!$A:$A,0),MATCH(BB$1,'Placebo - Data'!$B$1:$BA$1,0)))*1000000*BB$5</f>
        <v>0</v>
      </c>
      <c r="BC39" s="2">
        <f>IF(BC$2=0,0,INDEX('Placebo - Data'!$B:$BA,MATCH($Q39,'Placebo - Data'!$A:$A,0),MATCH(BC$1,'Placebo - Data'!$B$1:$BA$1,0)))*1000000*BC$5</f>
        <v>0</v>
      </c>
      <c r="BD39" s="2">
        <f>IF(BD$2=0,0,INDEX('Placebo - Data'!$B:$BA,MATCH($Q39,'Placebo - Data'!$A:$A,0),MATCH(BD$1,'Placebo - Data'!$B$1:$BA$1,0)))*1000000*BD$5</f>
        <v>0</v>
      </c>
      <c r="BE39" s="2">
        <f>IF(BE$2=0,0,INDEX('Placebo - Data'!$B:$BA,MATCH($Q39,'Placebo - Data'!$A:$A,0),MATCH(BE$1,'Placebo - Data'!$B$1:$BA$1,0)))*1000000*BE$5</f>
        <v>0</v>
      </c>
      <c r="BF39" s="2">
        <f>IF(BF$2=0,0,INDEX('Placebo - Data'!$B:$BA,MATCH($Q39,'Placebo - Data'!$A:$A,0),MATCH(BF$1,'Placebo - Data'!$B$1:$BA$1,0)))*1000000*BF$5</f>
        <v>-9.7960164566757157</v>
      </c>
      <c r="BG39" s="2">
        <f>IF(BG$2=0,0,INDEX('Placebo - Data'!$B:$BA,MATCH($Q39,'Placebo - Data'!$A:$A,0),MATCH(BG$1,'Placebo - Data'!$B$1:$BA$1,0)))*1000000*BG$5</f>
        <v>-16.456129742437042</v>
      </c>
      <c r="BH39" s="2">
        <f>IF(BH$2=0,0,INDEX('Placebo - Data'!$B:$BA,MATCH($Q39,'Placebo - Data'!$A:$A,0),MATCH(BH$1,'Placebo - Data'!$B$1:$BA$1,0)))*1000000*BH$5</f>
        <v>3.6891549370920984</v>
      </c>
      <c r="BI39" s="2">
        <f>IF(BI$2=0,0,INDEX('Placebo - Data'!$B:$BA,MATCH($Q39,'Placebo - Data'!$A:$A,0),MATCH(BI$1,'Placebo - Data'!$B$1:$BA$1,0)))*1000000*BI$5</f>
        <v>-13.690243577002548</v>
      </c>
      <c r="BJ39" s="2">
        <f>IF(BJ$2=0,0,INDEX('Placebo - Data'!$B:$BA,MATCH($Q39,'Placebo - Data'!$A:$A,0),MATCH(BJ$1,'Placebo - Data'!$B$1:$BA$1,0)))*1000000*BJ$5</f>
        <v>0</v>
      </c>
      <c r="BK39" s="2">
        <f>IF(BK$2=0,0,INDEX('Placebo - Data'!$B:$BA,MATCH($Q39,'Placebo - Data'!$A:$A,0),MATCH(BK$1,'Placebo - Data'!$B$1:$BA$1,0)))*1000000*BK$5</f>
        <v>0</v>
      </c>
      <c r="BL39" s="2">
        <f>IF(BL$2=0,0,INDEX('Placebo - Data'!$B:$BA,MATCH($Q39,'Placebo - Data'!$A:$A,0),MATCH(BL$1,'Placebo - Data'!$B$1:$BA$1,0)))*1000000*BL$5</f>
        <v>0</v>
      </c>
      <c r="BM39" s="2">
        <f>IF(BM$2=0,0,INDEX('Placebo - Data'!$B:$BA,MATCH($Q39,'Placebo - Data'!$A:$A,0),MATCH(BM$1,'Placebo - Data'!$B$1:$BA$1,0)))*1000000*BM$5</f>
        <v>0</v>
      </c>
      <c r="BN39" s="2">
        <f>IF(BN$2=0,0,INDEX('Placebo - Data'!$B:$BA,MATCH($Q39,'Placebo - Data'!$A:$A,0),MATCH(BN$1,'Placebo - Data'!$B$1:$BA$1,0)))*1000000*BN$5</f>
        <v>0</v>
      </c>
      <c r="BO39" s="2">
        <f>IF(BO$2=0,0,INDEX('Placebo - Data'!$B:$BA,MATCH($Q39,'Placebo - Data'!$A:$A,0),MATCH(BO$1,'Placebo - Data'!$B$1:$BA$1,0)))*1000000*BO$5</f>
        <v>5.2348818826430943</v>
      </c>
      <c r="BP39" s="2">
        <f>IF(BP$2=0,0,INDEX('Placebo - Data'!$B:$BA,MATCH($Q39,'Placebo - Data'!$A:$A,0),MATCH(BP$1,'Placebo - Data'!$B$1:$BA$1,0)))*1000000*BP$5</f>
        <v>0</v>
      </c>
      <c r="BQ39" s="2"/>
      <c r="BR39" s="2"/>
    </row>
    <row r="40" spans="1:70" x14ac:dyDescent="0.25">
      <c r="A40" t="s">
        <v>50</v>
      </c>
      <c r="B40" s="2">
        <f t="shared" si="3"/>
        <v>0</v>
      </c>
      <c r="Q40">
        <f>'Placebo - Data'!A35</f>
        <v>2015</v>
      </c>
      <c r="R40" s="2">
        <f>IF(R$2=0,0,INDEX('Placebo - Data'!$B:$BA,MATCH($Q40,'Placebo - Data'!$A:$A,0),MATCH(R$1,'Placebo - Data'!$B$1:$BA$1,0)))*1000000*R$5</f>
        <v>-3.966546955780359</v>
      </c>
      <c r="S40" s="2">
        <f>IF(S$2=0,0,INDEX('Placebo - Data'!$B:$BA,MATCH($Q40,'Placebo - Data'!$A:$A,0),MATCH(S$1,'Placebo - Data'!$B$1:$BA$1,0)))*1000000*S$5</f>
        <v>0</v>
      </c>
      <c r="T40" s="2">
        <f>IF(T$2=0,0,INDEX('Placebo - Data'!$B:$BA,MATCH($Q40,'Placebo - Data'!$A:$A,0),MATCH(T$1,'Placebo - Data'!$B$1:$BA$1,0)))*1000000*T$5</f>
        <v>0</v>
      </c>
      <c r="U40" s="2">
        <f>IF(U$2=0,0,INDEX('Placebo - Data'!$B:$BA,MATCH($Q40,'Placebo - Data'!$A:$A,0),MATCH(U$1,'Placebo - Data'!$B$1:$BA$1,0)))*1000000*U$5</f>
        <v>3.9481205931224395</v>
      </c>
      <c r="V40" s="2">
        <f>IF(V$2=0,0,INDEX('Placebo - Data'!$B:$BA,MATCH($Q40,'Placebo - Data'!$A:$A,0),MATCH(V$1,'Placebo - Data'!$B$1:$BA$1,0)))*1000000*V$5</f>
        <v>-4.5096248868503608</v>
      </c>
      <c r="W40" s="2">
        <f>IF(W$2=0,0,INDEX('Placebo - Data'!$B:$BA,MATCH($Q40,'Placebo - Data'!$A:$A,0),MATCH(W$1,'Placebo - Data'!$B$1:$BA$1,0)))*1000000*W$5</f>
        <v>0</v>
      </c>
      <c r="X40" s="2">
        <f>IF(X$2=0,0,INDEX('Placebo - Data'!$B:$BA,MATCH($Q40,'Placebo - Data'!$A:$A,0),MATCH(X$1,'Placebo - Data'!$B$1:$BA$1,0)))*1000000*X$5</f>
        <v>4.9273112381342798</v>
      </c>
      <c r="Y40" s="2">
        <f>IF(Y$2=0,0,INDEX('Placebo - Data'!$B:$BA,MATCH($Q40,'Placebo - Data'!$A:$A,0),MATCH(Y$1,'Placebo - Data'!$B$1:$BA$1,0)))*1000000*Y$5</f>
        <v>0</v>
      </c>
      <c r="Z40" s="2">
        <f>IF(Z$2=0,0,INDEX('Placebo - Data'!$B:$BA,MATCH($Q40,'Placebo - Data'!$A:$A,0),MATCH(Z$1,'Placebo - Data'!$B$1:$BA$1,0)))*1000000*Z$5</f>
        <v>0</v>
      </c>
      <c r="AA40" s="2">
        <f>IF(AA$2=0,0,INDEX('Placebo - Data'!$B:$BA,MATCH($Q40,'Placebo - Data'!$A:$A,0),MATCH(AA$1,'Placebo - Data'!$B$1:$BA$1,0)))*1000000*AA$5</f>
        <v>0</v>
      </c>
      <c r="AB40" s="2">
        <f>IF(AB$2=0,0,INDEX('Placebo - Data'!$B:$BA,MATCH($Q40,'Placebo - Data'!$A:$A,0),MATCH(AB$1,'Placebo - Data'!$B$1:$BA$1,0)))*1000000*AB$5</f>
        <v>0</v>
      </c>
      <c r="AC40" s="2">
        <f>IF(AC$2=0,0,INDEX('Placebo - Data'!$B:$BA,MATCH($Q40,'Placebo - Data'!$A:$A,0),MATCH(AC$1,'Placebo - Data'!$B$1:$BA$1,0)))*1000000*AC$5</f>
        <v>3.2313253086613258</v>
      </c>
      <c r="AD40" s="2">
        <f>IF(AD$2=0,0,INDEX('Placebo - Data'!$B:$BA,MATCH($Q40,'Placebo - Data'!$A:$A,0),MATCH(AD$1,'Placebo - Data'!$B$1:$BA$1,0)))*1000000*AD$5</f>
        <v>0</v>
      </c>
      <c r="AE40" s="2">
        <f>IF(AE$2=0,0,INDEX('Placebo - Data'!$B:$BA,MATCH($Q40,'Placebo - Data'!$A:$A,0),MATCH(AE$1,'Placebo - Data'!$B$1:$BA$1,0)))*1000000*AE$5</f>
        <v>8.4205394159653224</v>
      </c>
      <c r="AF40" s="2">
        <f>IF(AF$2=0,0,INDEX('Placebo - Data'!$B:$BA,MATCH($Q40,'Placebo - Data'!$A:$A,0),MATCH(AF$1,'Placebo - Data'!$B$1:$BA$1,0)))*1000000*AF$5</f>
        <v>10.462264981470071</v>
      </c>
      <c r="AG40" s="2">
        <f>IF(AG$2=0,0,INDEX('Placebo - Data'!$B:$BA,MATCH($Q40,'Placebo - Data'!$A:$A,0),MATCH(AG$1,'Placebo - Data'!$B$1:$BA$1,0)))*1000000*AG$5</f>
        <v>0</v>
      </c>
      <c r="AH40" s="2">
        <f>IF(AH$2=0,0,INDEX('Placebo - Data'!$B:$BA,MATCH($Q40,'Placebo - Data'!$A:$A,0),MATCH(AH$1,'Placebo - Data'!$B$1:$BA$1,0)))*1000000*AH$5</f>
        <v>3.8019393286958802</v>
      </c>
      <c r="AI40" s="2">
        <f>IF(AI$2=0,0,INDEX('Placebo - Data'!$B:$BA,MATCH($Q40,'Placebo - Data'!$A:$A,0),MATCH(AI$1,'Placebo - Data'!$B$1:$BA$1,0)))*1000000*AI$5</f>
        <v>-9.3399221441359259</v>
      </c>
      <c r="AJ40" s="2">
        <f>IF(AJ$2=0,0,INDEX('Placebo - Data'!$B:$BA,MATCH($Q40,'Placebo - Data'!$A:$A,0),MATCH(AJ$1,'Placebo - Data'!$B$1:$BA$1,0)))*1000000*AJ$5</f>
        <v>-5.4507304412254598</v>
      </c>
      <c r="AK40" s="2">
        <f>IF(AK$2=0,0,INDEX('Placebo - Data'!$B:$BA,MATCH($Q40,'Placebo - Data'!$A:$A,0),MATCH(AK$1,'Placebo - Data'!$B$1:$BA$1,0)))*1000000*AK$5</f>
        <v>0</v>
      </c>
      <c r="AL40" s="2">
        <f>IF(AL$2=0,0,INDEX('Placebo - Data'!$B:$BA,MATCH($Q40,'Placebo - Data'!$A:$A,0),MATCH(AL$1,'Placebo - Data'!$B$1:$BA$1,0)))*1000000*AL$5</f>
        <v>-7.9439942055614665</v>
      </c>
      <c r="AM40" s="2">
        <f>IF(AM$2=0,0,INDEX('Placebo - Data'!$B:$BA,MATCH($Q40,'Placebo - Data'!$A:$A,0),MATCH(AM$1,'Placebo - Data'!$B$1:$BA$1,0)))*1000000*AM$5</f>
        <v>14.939487300580367</v>
      </c>
      <c r="AN40" s="2">
        <f>IF(AN$2=0,0,INDEX('Placebo - Data'!$B:$BA,MATCH($Q40,'Placebo - Data'!$A:$A,0),MATCH(AN$1,'Placebo - Data'!$B$1:$BA$1,0)))*1000000*AN$5</f>
        <v>0</v>
      </c>
      <c r="AO40" s="2">
        <f>IF(AO$2=0,0,INDEX('Placebo - Data'!$B:$BA,MATCH($Q40,'Placebo - Data'!$A:$A,0),MATCH(AO$1,'Placebo - Data'!$B$1:$BA$1,0)))*1000000*AO$5</f>
        <v>6.3243610384233762</v>
      </c>
      <c r="AP40" s="2">
        <f>IF(AP$2=0,0,INDEX('Placebo - Data'!$B:$BA,MATCH($Q40,'Placebo - Data'!$A:$A,0),MATCH(AP$1,'Placebo - Data'!$B$1:$BA$1,0)))*1000000*AP$5</f>
        <v>0</v>
      </c>
      <c r="AQ40" s="2">
        <f>IF(AQ$2=0,0,INDEX('Placebo - Data'!$B:$BA,MATCH($Q40,'Placebo - Data'!$A:$A,0),MATCH(AQ$1,'Placebo - Data'!$B$1:$BA$1,0)))*1000000*AQ$5</f>
        <v>1.5746185226817033</v>
      </c>
      <c r="AR40" s="2">
        <f>IF(AR$2=0,0,INDEX('Placebo - Data'!$B:$BA,MATCH($Q40,'Placebo - Data'!$A:$A,0),MATCH(AR$1,'Placebo - Data'!$B$1:$BA$1,0)))*1000000*AR$5</f>
        <v>0</v>
      </c>
      <c r="AS40" s="2">
        <f>IF(AS$2=0,0,INDEX('Placebo - Data'!$B:$BA,MATCH($Q40,'Placebo - Data'!$A:$A,0),MATCH(AS$1,'Placebo - Data'!$B$1:$BA$1,0)))*1000000*AS$5</f>
        <v>-7.8413495430140756</v>
      </c>
      <c r="AT40" s="2">
        <f>IF(AT$2=0,0,INDEX('Placebo - Data'!$B:$BA,MATCH($Q40,'Placebo - Data'!$A:$A,0),MATCH(AT$1,'Placebo - Data'!$B$1:$BA$1,0)))*1000000*AT$5</f>
        <v>0</v>
      </c>
      <c r="AU40" s="2">
        <f>IF(AU$2=0,0,INDEX('Placebo - Data'!$B:$BA,MATCH($Q40,'Placebo - Data'!$A:$A,0),MATCH(AU$1,'Placebo - Data'!$B$1:$BA$1,0)))*1000000*AU$5</f>
        <v>0</v>
      </c>
      <c r="AV40" s="2">
        <f>IF(AV$2=0,0,INDEX('Placebo - Data'!$B:$BA,MATCH($Q40,'Placebo - Data'!$A:$A,0),MATCH(AV$1,'Placebo - Data'!$B$1:$BA$1,0)))*1000000*AV$5</f>
        <v>0</v>
      </c>
      <c r="AW40" s="2">
        <f>IF(AW$2=0,0,INDEX('Placebo - Data'!$B:$BA,MATCH($Q40,'Placebo - Data'!$A:$A,0),MATCH(AW$1,'Placebo - Data'!$B$1:$BA$1,0)))*1000000*AW$5</f>
        <v>0</v>
      </c>
      <c r="AX40" s="2">
        <f>IF(AX$2=0,0,INDEX('Placebo - Data'!$B:$BA,MATCH($Q40,'Placebo - Data'!$A:$A,0),MATCH(AX$1,'Placebo - Data'!$B$1:$BA$1,0)))*1000000*AX$5</f>
        <v>0</v>
      </c>
      <c r="AY40" s="2">
        <f>IF(AY$2=0,0,INDEX('Placebo - Data'!$B:$BA,MATCH($Q40,'Placebo - Data'!$A:$A,0),MATCH(AY$1,'Placebo - Data'!$B$1:$BA$1,0)))*1000000*AY$5</f>
        <v>0</v>
      </c>
      <c r="AZ40" s="2">
        <f>IF(AZ$2=0,0,INDEX('Placebo - Data'!$B:$BA,MATCH($Q40,'Placebo - Data'!$A:$A,0),MATCH(AZ$1,'Placebo - Data'!$B$1:$BA$1,0)))*1000000*AZ$5</f>
        <v>-22.241520127863623</v>
      </c>
      <c r="BA40" s="2">
        <f>IF(BA$2=0,0,INDEX('Placebo - Data'!$B:$BA,MATCH($Q40,'Placebo - Data'!$A:$A,0),MATCH(BA$1,'Placebo - Data'!$B$1:$BA$1,0)))*1000000*BA$5</f>
        <v>0</v>
      </c>
      <c r="BB40" s="2">
        <f>IF(BB$2=0,0,INDEX('Placebo - Data'!$B:$BA,MATCH($Q40,'Placebo - Data'!$A:$A,0),MATCH(BB$1,'Placebo - Data'!$B$1:$BA$1,0)))*1000000*BB$5</f>
        <v>0</v>
      </c>
      <c r="BC40" s="2">
        <f>IF(BC$2=0,0,INDEX('Placebo - Data'!$B:$BA,MATCH($Q40,'Placebo - Data'!$A:$A,0),MATCH(BC$1,'Placebo - Data'!$B$1:$BA$1,0)))*1000000*BC$5</f>
        <v>0</v>
      </c>
      <c r="BD40" s="2">
        <f>IF(BD$2=0,0,INDEX('Placebo - Data'!$B:$BA,MATCH($Q40,'Placebo - Data'!$A:$A,0),MATCH(BD$1,'Placebo - Data'!$B$1:$BA$1,0)))*1000000*BD$5</f>
        <v>0</v>
      </c>
      <c r="BE40" s="2">
        <f>IF(BE$2=0,0,INDEX('Placebo - Data'!$B:$BA,MATCH($Q40,'Placebo - Data'!$A:$A,0),MATCH(BE$1,'Placebo - Data'!$B$1:$BA$1,0)))*1000000*BE$5</f>
        <v>0</v>
      </c>
      <c r="BF40" s="2">
        <f>IF(BF$2=0,0,INDEX('Placebo - Data'!$B:$BA,MATCH($Q40,'Placebo - Data'!$A:$A,0),MATCH(BF$1,'Placebo - Data'!$B$1:$BA$1,0)))*1000000*BF$5</f>
        <v>-8.9458872025716119</v>
      </c>
      <c r="BG40" s="2">
        <f>IF(BG$2=0,0,INDEX('Placebo - Data'!$B:$BA,MATCH($Q40,'Placebo - Data'!$A:$A,0),MATCH(BG$1,'Placebo - Data'!$B$1:$BA$1,0)))*1000000*BG$5</f>
        <v>-3.9056226341926958</v>
      </c>
      <c r="BH40" s="2">
        <f>IF(BH$2=0,0,INDEX('Placebo - Data'!$B:$BA,MATCH($Q40,'Placebo - Data'!$A:$A,0),MATCH(BH$1,'Placebo - Data'!$B$1:$BA$1,0)))*1000000*BH$5</f>
        <v>7.5456309787114151</v>
      </c>
      <c r="BI40" s="2">
        <f>IF(BI$2=0,0,INDEX('Placebo - Data'!$B:$BA,MATCH($Q40,'Placebo - Data'!$A:$A,0),MATCH(BI$1,'Placebo - Data'!$B$1:$BA$1,0)))*1000000*BI$5</f>
        <v>-8.3592212831717916</v>
      </c>
      <c r="BJ40" s="2">
        <f>IF(BJ$2=0,0,INDEX('Placebo - Data'!$B:$BA,MATCH($Q40,'Placebo - Data'!$A:$A,0),MATCH(BJ$1,'Placebo - Data'!$B$1:$BA$1,0)))*1000000*BJ$5</f>
        <v>0</v>
      </c>
      <c r="BK40" s="2">
        <f>IF(BK$2=0,0,INDEX('Placebo - Data'!$B:$BA,MATCH($Q40,'Placebo - Data'!$A:$A,0),MATCH(BK$1,'Placebo - Data'!$B$1:$BA$1,0)))*1000000*BK$5</f>
        <v>0</v>
      </c>
      <c r="BL40" s="2">
        <f>IF(BL$2=0,0,INDEX('Placebo - Data'!$B:$BA,MATCH($Q40,'Placebo - Data'!$A:$A,0),MATCH(BL$1,'Placebo - Data'!$B$1:$BA$1,0)))*1000000*BL$5</f>
        <v>0</v>
      </c>
      <c r="BM40" s="2">
        <f>IF(BM$2=0,0,INDEX('Placebo - Data'!$B:$BA,MATCH($Q40,'Placebo - Data'!$A:$A,0),MATCH(BM$1,'Placebo - Data'!$B$1:$BA$1,0)))*1000000*BM$5</f>
        <v>0</v>
      </c>
      <c r="BN40" s="2">
        <f>IF(BN$2=0,0,INDEX('Placebo - Data'!$B:$BA,MATCH($Q40,'Placebo - Data'!$A:$A,0),MATCH(BN$1,'Placebo - Data'!$B$1:$BA$1,0)))*1000000*BN$5</f>
        <v>0</v>
      </c>
      <c r="BO40" s="2">
        <f>IF(BO$2=0,0,INDEX('Placebo - Data'!$B:$BA,MATCH($Q40,'Placebo - Data'!$A:$A,0),MATCH(BO$1,'Placebo - Data'!$B$1:$BA$1,0)))*1000000*BO$5</f>
        <v>2.7744542876462219</v>
      </c>
      <c r="BP40" s="2">
        <f>IF(BP$2=0,0,INDEX('Placebo - Data'!$B:$BA,MATCH($Q40,'Placebo - Data'!$A:$A,0),MATCH(BP$1,'Placebo - Data'!$B$1:$BA$1,0)))*1000000*BP$5</f>
        <v>0</v>
      </c>
      <c r="BQ40" s="2"/>
      <c r="BR40" s="2"/>
    </row>
    <row r="41" spans="1:70" x14ac:dyDescent="0.25">
      <c r="A41" t="s">
        <v>36</v>
      </c>
      <c r="B41" s="2">
        <f t="shared" si="3"/>
        <v>0</v>
      </c>
    </row>
    <row r="42" spans="1:70" x14ac:dyDescent="0.25">
      <c r="A42" t="s">
        <v>79</v>
      </c>
      <c r="B42" s="2">
        <f t="shared" si="3"/>
        <v>0</v>
      </c>
    </row>
    <row r="43" spans="1:70" x14ac:dyDescent="0.25">
      <c r="A43" t="s">
        <v>34</v>
      </c>
      <c r="B43" s="2">
        <f t="shared" si="3"/>
        <v>0</v>
      </c>
    </row>
    <row r="44" spans="1:70" x14ac:dyDescent="0.25">
      <c r="A44" t="s">
        <v>61</v>
      </c>
      <c r="B44" s="2">
        <f t="shared" si="3"/>
        <v>0</v>
      </c>
    </row>
    <row r="45" spans="1:70" x14ac:dyDescent="0.25">
      <c r="A45" t="s">
        <v>65</v>
      </c>
      <c r="B45" s="2">
        <f t="shared" si="3"/>
        <v>0</v>
      </c>
    </row>
    <row r="46" spans="1:70" x14ac:dyDescent="0.25">
      <c r="A46" t="s">
        <v>69</v>
      </c>
      <c r="B46" s="2">
        <f t="shared" si="3"/>
        <v>0</v>
      </c>
    </row>
    <row r="47" spans="1:70" x14ac:dyDescent="0.25">
      <c r="A47" t="s">
        <v>35</v>
      </c>
      <c r="B47" s="2">
        <f t="shared" si="3"/>
        <v>0</v>
      </c>
    </row>
    <row r="48" spans="1:70" x14ac:dyDescent="0.25">
      <c r="A48" t="s">
        <v>74</v>
      </c>
      <c r="B48" s="2">
        <f t="shared" si="3"/>
        <v>0</v>
      </c>
    </row>
    <row r="49" spans="1:2" x14ac:dyDescent="0.25">
      <c r="A49" t="s">
        <v>101</v>
      </c>
      <c r="B49" s="2">
        <f t="shared" si="3"/>
        <v>0</v>
      </c>
    </row>
    <row r="50" spans="1:2" x14ac:dyDescent="0.25">
      <c r="A50" t="s">
        <v>103</v>
      </c>
      <c r="B50" s="2">
        <f t="shared" si="3"/>
        <v>0</v>
      </c>
    </row>
    <row r="51" spans="1:2" x14ac:dyDescent="0.25">
      <c r="A51" t="s">
        <v>115</v>
      </c>
      <c r="B51" s="2">
        <f t="shared" si="3"/>
        <v>0</v>
      </c>
    </row>
    <row r="52" spans="1:2" x14ac:dyDescent="0.25">
      <c r="A52" t="s">
        <v>121</v>
      </c>
      <c r="B52" s="2">
        <f t="shared" si="3"/>
        <v>0</v>
      </c>
    </row>
  </sheetData>
  <sortState ref="A2:B52">
    <sortCondition descending="1" ref="B2:B52"/>
  </sortState>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workbookViewId="0">
      <selection activeCell="Q9" sqref="Q9"/>
    </sheetView>
  </sheetViews>
  <sheetFormatPr defaultColWidth="8.85546875" defaultRowHeight="15" x14ac:dyDescent="0.25"/>
  <cols>
    <col min="14" max="15" width="9.140625" customWidth="1"/>
    <col min="17" max="17" width="20.7109375" bestFit="1" customWidth="1"/>
    <col min="19" max="19" width="12.42578125" bestFit="1" customWidth="1"/>
  </cols>
  <sheetData>
    <row r="1" spans="1:71" x14ac:dyDescent="0.25">
      <c r="A1" t="s">
        <v>153</v>
      </c>
      <c r="B1" t="s">
        <v>257</v>
      </c>
      <c r="Q1" t="str">
        <f>'Placebo Lags - Data'!A1</f>
        <v>_time</v>
      </c>
      <c r="R1" t="s">
        <v>26</v>
      </c>
      <c r="S1" s="2" t="s">
        <v>163</v>
      </c>
      <c r="T1" s="2" t="s">
        <v>164</v>
      </c>
      <c r="U1" s="2" t="s">
        <v>1</v>
      </c>
      <c r="V1" s="2" t="s">
        <v>2</v>
      </c>
      <c r="W1" s="2" t="s">
        <v>165</v>
      </c>
      <c r="X1" s="2" t="s">
        <v>3</v>
      </c>
      <c r="Y1" s="2" t="s">
        <v>4</v>
      </c>
      <c r="Z1" s="2" t="s">
        <v>166</v>
      </c>
      <c r="AA1" s="2" t="s">
        <v>167</v>
      </c>
      <c r="AB1" s="2" t="s">
        <v>5</v>
      </c>
      <c r="AC1" s="2" t="s">
        <v>6</v>
      </c>
      <c r="AD1" s="2" t="s">
        <v>168</v>
      </c>
      <c r="AE1" s="2" t="s">
        <v>7</v>
      </c>
      <c r="AF1" s="2" t="s">
        <v>8</v>
      </c>
      <c r="AG1" s="2" t="s">
        <v>169</v>
      </c>
      <c r="AH1" s="2" t="s">
        <v>9</v>
      </c>
      <c r="AI1" s="2" t="s">
        <v>10</v>
      </c>
      <c r="AJ1" s="2" t="s">
        <v>11</v>
      </c>
      <c r="AK1" s="2" t="s">
        <v>170</v>
      </c>
      <c r="AL1" s="2" t="s">
        <v>12</v>
      </c>
      <c r="AM1" s="2" t="s">
        <v>13</v>
      </c>
      <c r="AN1" s="2" t="s">
        <v>171</v>
      </c>
      <c r="AO1" s="2" t="s">
        <v>14</v>
      </c>
      <c r="AP1" s="2" t="s">
        <v>172</v>
      </c>
      <c r="AQ1" s="2" t="s">
        <v>15</v>
      </c>
      <c r="AR1" s="2" t="s">
        <v>173</v>
      </c>
      <c r="AS1" s="2" t="s">
        <v>16</v>
      </c>
      <c r="AT1" s="2" t="s">
        <v>17</v>
      </c>
      <c r="AU1" s="2" t="s">
        <v>174</v>
      </c>
      <c r="AV1" s="2" t="s">
        <v>18</v>
      </c>
      <c r="AW1" s="2" t="s">
        <v>175</v>
      </c>
      <c r="AX1" s="2" t="s">
        <v>176</v>
      </c>
      <c r="AY1" s="2" t="s">
        <v>177</v>
      </c>
      <c r="AZ1" s="2" t="s">
        <v>19</v>
      </c>
      <c r="BA1" s="2" t="s">
        <v>178</v>
      </c>
      <c r="BB1" s="2" t="s">
        <v>20</v>
      </c>
      <c r="BC1" s="2" t="s">
        <v>179</v>
      </c>
      <c r="BD1" s="2" t="s">
        <v>180</v>
      </c>
      <c r="BE1" s="2" t="s">
        <v>181</v>
      </c>
      <c r="BF1" s="2" t="s">
        <v>21</v>
      </c>
      <c r="BG1" s="2" t="s">
        <v>22</v>
      </c>
      <c r="BH1" s="2" t="s">
        <v>23</v>
      </c>
      <c r="BI1" s="2" t="s">
        <v>24</v>
      </c>
      <c r="BJ1" s="2" t="s">
        <v>182</v>
      </c>
      <c r="BK1" s="2" t="s">
        <v>183</v>
      </c>
      <c r="BL1" s="2" t="s">
        <v>184</v>
      </c>
      <c r="BM1" s="2" t="s">
        <v>185</v>
      </c>
      <c r="BN1" s="2" t="s">
        <v>186</v>
      </c>
      <c r="BO1" s="2" t="s">
        <v>25</v>
      </c>
      <c r="BP1" s="2" t="s">
        <v>187</v>
      </c>
      <c r="BQ1" s="2"/>
      <c r="BR1" s="2"/>
      <c r="BS1" s="2"/>
    </row>
    <row r="2" spans="1:71" x14ac:dyDescent="0.25">
      <c r="A2" t="s">
        <v>53</v>
      </c>
      <c r="B2" s="2">
        <f t="shared" ref="B2:B33" si="0">INDEX($R$2:$BP$2,1,MATCH($A2,$R$6:$BP$6,0))/INDEX($R$2:$BP$2,1,MATCH("IL",$R$6:$BP$6,0))</f>
        <v>12.861344795298857</v>
      </c>
      <c r="Q2" s="20" t="s">
        <v>263</v>
      </c>
      <c r="R2" s="3">
        <f>IFERROR(SQRT(SUMSQ(INDEX('Placebo Lags - Data'!$B$2:$BA$28,0,MATCH(R$1,'Placebo Lags - Data'!$B$1:$BA$1,0)))/COUNT(INDEX('Placebo Lags - Data'!$B$2:$BA$28,0,MATCH(R$1,'Placebo Lags - Data'!$B$1:$BA$1,0)))),0)</f>
        <v>2.4686212038533708E-6</v>
      </c>
      <c r="S2" s="3">
        <f>IFERROR(SQRT(SUMSQ(INDEX('Placebo Lags - Data'!$B$2:$BA$28,0,MATCH(S$1,'Placebo Lags - Data'!$B$1:$BA$1,0)))/COUNT(INDEX('Placebo Lags - Data'!$B$2:$BA$28,0,MATCH(S$1,'Placebo Lags - Data'!$B$1:$BA$1,0)))),0)</f>
        <v>0</v>
      </c>
      <c r="T2" s="3">
        <f>IFERROR(SQRT(SUMSQ(INDEX('Placebo Lags - Data'!$B$2:$BA$28,0,MATCH(T$1,'Placebo Lags - Data'!$B$1:$BA$1,0)))/COUNT(INDEX('Placebo Lags - Data'!$B$2:$BA$28,0,MATCH(T$1,'Placebo Lags - Data'!$B$1:$BA$1,0)))),0)</f>
        <v>0</v>
      </c>
      <c r="U2" s="3">
        <f>IFERROR(SQRT(SUMSQ(INDEX('Placebo Lags - Data'!$B$2:$BA$28,0,MATCH(U$1,'Placebo Lags - Data'!$B$1:$BA$1,0)))/COUNT(INDEX('Placebo Lags - Data'!$B$2:$BA$28,0,MATCH(U$1,'Placebo Lags - Data'!$B$1:$BA$1,0)))),0)</f>
        <v>1.0815609927818974E-5</v>
      </c>
      <c r="V2" s="3">
        <f>IFERROR(SQRT(SUMSQ(INDEX('Placebo Lags - Data'!$B$2:$BA$28,0,MATCH(V$1,'Placebo Lags - Data'!$B$1:$BA$1,0)))/COUNT(INDEX('Placebo Lags - Data'!$B$2:$BA$28,0,MATCH(V$1,'Placebo Lags - Data'!$B$1:$BA$1,0)))),0)</f>
        <v>1.6080098851521683E-5</v>
      </c>
      <c r="W2" s="3">
        <f>IFERROR(SQRT(SUMSQ(INDEX('Placebo Lags - Data'!$B$2:$BA$28,0,MATCH(W$1,'Placebo Lags - Data'!$B$1:$BA$1,0)))/COUNT(INDEX('Placebo Lags - Data'!$B$2:$BA$28,0,MATCH(W$1,'Placebo Lags - Data'!$B$1:$BA$1,0)))),0)</f>
        <v>0</v>
      </c>
      <c r="X2" s="3">
        <f>IFERROR(SQRT(SUMSQ(INDEX('Placebo Lags - Data'!$B$2:$BA$28,0,MATCH(X$1,'Placebo Lags - Data'!$B$1:$BA$1,0)))/COUNT(INDEX('Placebo Lags - Data'!$B$2:$BA$28,0,MATCH(X$1,'Placebo Lags - Data'!$B$1:$BA$1,0)))),0)</f>
        <v>7.2577047345058993E-6</v>
      </c>
      <c r="Y2" s="3">
        <f>IFERROR(SQRT(SUMSQ(INDEX('Placebo Lags - Data'!$B$2:$BA$28,0,MATCH(Y$1,'Placebo Lags - Data'!$B$1:$BA$1,0)))/COUNT(INDEX('Placebo Lags - Data'!$B$2:$BA$28,0,MATCH(Y$1,'Placebo Lags - Data'!$B$1:$BA$1,0)))),0)</f>
        <v>0</v>
      </c>
      <c r="Z2" s="3">
        <f>IFERROR(SQRT(SUMSQ(INDEX('Placebo Lags - Data'!$B$2:$BA$28,0,MATCH(Z$1,'Placebo Lags - Data'!$B$1:$BA$1,0)))/COUNT(INDEX('Placebo Lags - Data'!$B$2:$BA$28,0,MATCH(Z$1,'Placebo Lags - Data'!$B$1:$BA$1,0)))),0)</f>
        <v>0</v>
      </c>
      <c r="AA2" s="3">
        <f>IFERROR(SQRT(SUMSQ(INDEX('Placebo Lags - Data'!$B$2:$BA$28,0,MATCH(AA$1,'Placebo Lags - Data'!$B$1:$BA$1,0)))/COUNT(INDEX('Placebo Lags - Data'!$B$2:$BA$28,0,MATCH(AA$1,'Placebo Lags - Data'!$B$1:$BA$1,0)))),0)</f>
        <v>0</v>
      </c>
      <c r="AB2" s="3">
        <f>IFERROR(SQRT(SUMSQ(INDEX('Placebo Lags - Data'!$B$2:$BA$28,0,MATCH(AB$1,'Placebo Lags - Data'!$B$1:$BA$1,0)))/COUNT(INDEX('Placebo Lags - Data'!$B$2:$BA$28,0,MATCH(AB$1,'Placebo Lags - Data'!$B$1:$BA$1,0)))),0)</f>
        <v>0</v>
      </c>
      <c r="AC2" s="3">
        <f>IFERROR(SQRT(SUMSQ(INDEX('Placebo Lags - Data'!$B$2:$BA$28,0,MATCH(AC$1,'Placebo Lags - Data'!$B$1:$BA$1,0)))/COUNT(INDEX('Placebo Lags - Data'!$B$2:$BA$28,0,MATCH(AC$1,'Placebo Lags - Data'!$B$1:$BA$1,0)))),0)</f>
        <v>4.9898661520828088E-6</v>
      </c>
      <c r="AD2" s="3">
        <f>IFERROR(SQRT(SUMSQ(INDEX('Placebo Lags - Data'!$B$2:$BA$28,0,MATCH(AD$1,'Placebo Lags - Data'!$B$1:$BA$1,0)))/COUNT(INDEX('Placebo Lags - Data'!$B$2:$BA$28,0,MATCH(AD$1,'Placebo Lags - Data'!$B$1:$BA$1,0)))),0)</f>
        <v>0</v>
      </c>
      <c r="AE2" s="3">
        <f>IFERROR(SQRT(SUMSQ(INDEX('Placebo Lags - Data'!$B$2:$BA$28,0,MATCH(AE$1,'Placebo Lags - Data'!$B$1:$BA$1,0)))/COUNT(INDEX('Placebo Lags - Data'!$B$2:$BA$28,0,MATCH(AE$1,'Placebo Lags - Data'!$B$1:$BA$1,0)))),0)</f>
        <v>9.5649100969995953E-6</v>
      </c>
      <c r="AF2" s="3">
        <f>IFERROR(SQRT(SUMSQ(INDEX('Placebo Lags - Data'!$B$2:$BA$28,0,MATCH(AF$1,'Placebo Lags - Data'!$B$1:$BA$1,0)))/COUNT(INDEX('Placebo Lags - Data'!$B$2:$BA$28,0,MATCH(AF$1,'Placebo Lags - Data'!$B$1:$BA$1,0)))),0)</f>
        <v>8.1459240605104295E-6</v>
      </c>
      <c r="AG2" s="3">
        <f>IFERROR(SQRT(SUMSQ(INDEX('Placebo Lags - Data'!$B$2:$BA$28,0,MATCH(AG$1,'Placebo Lags - Data'!$B$1:$BA$1,0)))/COUNT(INDEX('Placebo Lags - Data'!$B$2:$BA$28,0,MATCH(AG$1,'Placebo Lags - Data'!$B$1:$BA$1,0)))),0)</f>
        <v>0</v>
      </c>
      <c r="AH2" s="3">
        <f>IFERROR(SQRT(SUMSQ(INDEX('Placebo Lags - Data'!$B$2:$BA$28,0,MATCH(AH$1,'Placebo Lags - Data'!$B$1:$BA$1,0)))/COUNT(INDEX('Placebo Lags - Data'!$B$2:$BA$28,0,MATCH(AH$1,'Placebo Lags - Data'!$B$1:$BA$1,0)))),0)</f>
        <v>8.7421144418119792E-6</v>
      </c>
      <c r="AI2" s="3">
        <f>IFERROR(SQRT(SUMSQ(INDEX('Placebo Lags - Data'!$B$2:$BA$28,0,MATCH(AI$1,'Placebo Lags - Data'!$B$1:$BA$1,0)))/COUNT(INDEX('Placebo Lags - Data'!$B$2:$BA$28,0,MATCH(AI$1,'Placebo Lags - Data'!$B$1:$BA$1,0)))),0)</f>
        <v>5.0994143299262572E-6</v>
      </c>
      <c r="AJ2" s="3">
        <f>IFERROR(SQRT(SUMSQ(INDEX('Placebo Lags - Data'!$B$2:$BA$28,0,MATCH(AJ$1,'Placebo Lags - Data'!$B$1:$BA$1,0)))/COUNT(INDEX('Placebo Lags - Data'!$B$2:$BA$28,0,MATCH(AJ$1,'Placebo Lags - Data'!$B$1:$BA$1,0)))),0)</f>
        <v>1.5438445923772161E-5</v>
      </c>
      <c r="AK2" s="3">
        <f>IFERROR(SQRT(SUMSQ(INDEX('Placebo Lags - Data'!$B$2:$BA$28,0,MATCH(AK$1,'Placebo Lags - Data'!$B$1:$BA$1,0)))/COUNT(INDEX('Placebo Lags - Data'!$B$2:$BA$28,0,MATCH(AK$1,'Placebo Lags - Data'!$B$1:$BA$1,0)))),0)</f>
        <v>0</v>
      </c>
      <c r="AL2" s="3">
        <f>IFERROR(SQRT(SUMSQ(INDEX('Placebo Lags - Data'!$B$2:$BA$28,0,MATCH(AL$1,'Placebo Lags - Data'!$B$1:$BA$1,0)))/COUNT(INDEX('Placebo Lags - Data'!$B$2:$BA$28,0,MATCH(AL$1,'Placebo Lags - Data'!$B$1:$BA$1,0)))),0)</f>
        <v>5.1124329927213898E-6</v>
      </c>
      <c r="AM2" s="3">
        <f>IFERROR(SQRT(SUMSQ(INDEX('Placebo Lags - Data'!$B$2:$BA$28,0,MATCH(AM$1,'Placebo Lags - Data'!$B$1:$BA$1,0)))/COUNT(INDEX('Placebo Lags - Data'!$B$2:$BA$28,0,MATCH(AM$1,'Placebo Lags - Data'!$B$1:$BA$1,0)))),0)</f>
        <v>1.1301305363315069E-5</v>
      </c>
      <c r="AN2" s="3">
        <f>IFERROR(SQRT(SUMSQ(INDEX('Placebo Lags - Data'!$B$2:$BA$28,0,MATCH(AN$1,'Placebo Lags - Data'!$B$1:$BA$1,0)))/COUNT(INDEX('Placebo Lags - Data'!$B$2:$BA$28,0,MATCH(AN$1,'Placebo Lags - Data'!$B$1:$BA$1,0)))),0)</f>
        <v>0</v>
      </c>
      <c r="AO2" s="3">
        <f>IFERROR(SQRT(SUMSQ(INDEX('Placebo Lags - Data'!$B$2:$BA$28,0,MATCH(AO$1,'Placebo Lags - Data'!$B$1:$BA$1,0)))/COUNT(INDEX('Placebo Lags - Data'!$B$2:$BA$28,0,MATCH(AO$1,'Placebo Lags - Data'!$B$1:$BA$1,0)))),0)</f>
        <v>5.9215423582517413E-6</v>
      </c>
      <c r="AP2" s="3">
        <f>IFERROR(SQRT(SUMSQ(INDEX('Placebo Lags - Data'!$B$2:$BA$28,0,MATCH(AP$1,'Placebo Lags - Data'!$B$1:$BA$1,0)))/COUNT(INDEX('Placebo Lags - Data'!$B$2:$BA$28,0,MATCH(AP$1,'Placebo Lags - Data'!$B$1:$BA$1,0)))),0)</f>
        <v>0</v>
      </c>
      <c r="AQ2" s="3">
        <f>IFERROR(SQRT(SUMSQ(INDEX('Placebo Lags - Data'!$B$2:$BA$28,0,MATCH(AQ$1,'Placebo Lags - Data'!$B$1:$BA$1,0)))/COUNT(INDEX('Placebo Lags - Data'!$B$2:$BA$28,0,MATCH(AQ$1,'Placebo Lags - Data'!$B$1:$BA$1,0)))),0)</f>
        <v>9.4390709584661221E-6</v>
      </c>
      <c r="AR2" s="3">
        <f>IFERROR(SQRT(SUMSQ(INDEX('Placebo Lags - Data'!$B$2:$BA$28,0,MATCH(AR$1,'Placebo Lags - Data'!$B$1:$BA$1,0)))/COUNT(INDEX('Placebo Lags - Data'!$B$2:$BA$28,0,MATCH(AR$1,'Placebo Lags - Data'!$B$1:$BA$1,0)))),0)</f>
        <v>0</v>
      </c>
      <c r="AS2" s="3">
        <f>IFERROR(SQRT(SUMSQ(INDEX('Placebo Lags - Data'!$B$2:$BA$28,0,MATCH(AS$1,'Placebo Lags - Data'!$B$1:$BA$1,0)))/COUNT(INDEX('Placebo Lags - Data'!$B$2:$BA$28,0,MATCH(AS$1,'Placebo Lags - Data'!$B$1:$BA$1,0)))),0)</f>
        <v>8.7571887629094011E-6</v>
      </c>
      <c r="AT2" s="3">
        <f>IFERROR(SQRT(SUMSQ(INDEX('Placebo Lags - Data'!$B$2:$BA$28,0,MATCH(AT$1,'Placebo Lags - Data'!$B$1:$BA$1,0)))/COUNT(INDEX('Placebo Lags - Data'!$B$2:$BA$28,0,MATCH(AT$1,'Placebo Lags - Data'!$B$1:$BA$1,0)))),0)</f>
        <v>0</v>
      </c>
      <c r="AU2" s="3">
        <f>IFERROR(SQRT(SUMSQ(INDEX('Placebo Lags - Data'!$B$2:$BA$28,0,MATCH(AU$1,'Placebo Lags - Data'!$B$1:$BA$1,0)))/COUNT(INDEX('Placebo Lags - Data'!$B$2:$BA$28,0,MATCH(AU$1,'Placebo Lags - Data'!$B$1:$BA$1,0)))),0)</f>
        <v>0</v>
      </c>
      <c r="AV2" s="3">
        <f>IFERROR(SQRT(SUMSQ(INDEX('Placebo Lags - Data'!$B$2:$BA$28,0,MATCH(AV$1,'Placebo Lags - Data'!$B$1:$BA$1,0)))/COUNT(INDEX('Placebo Lags - Data'!$B$2:$BA$28,0,MATCH(AV$1,'Placebo Lags - Data'!$B$1:$BA$1,0)))),0)</f>
        <v>0</v>
      </c>
      <c r="AW2" s="3">
        <f>IFERROR(SQRT(SUMSQ(INDEX('Placebo Lags - Data'!$B$2:$BA$28,0,MATCH(AW$1,'Placebo Lags - Data'!$B$1:$BA$1,0)))/COUNT(INDEX('Placebo Lags - Data'!$B$2:$BA$28,0,MATCH(AW$1,'Placebo Lags - Data'!$B$1:$BA$1,0)))),0)</f>
        <v>0</v>
      </c>
      <c r="AX2" s="3">
        <f>IFERROR(SQRT(SUMSQ(INDEX('Placebo Lags - Data'!$B$2:$BA$28,0,MATCH(AX$1,'Placebo Lags - Data'!$B$1:$BA$1,0)))/COUNT(INDEX('Placebo Lags - Data'!$B$2:$BA$28,0,MATCH(AX$1,'Placebo Lags - Data'!$B$1:$BA$1,0)))),0)</f>
        <v>0</v>
      </c>
      <c r="AY2" s="3">
        <f>IFERROR(SQRT(SUMSQ(INDEX('Placebo Lags - Data'!$B$2:$BA$28,0,MATCH(AY$1,'Placebo Lags - Data'!$B$1:$BA$1,0)))/COUNT(INDEX('Placebo Lags - Data'!$B$2:$BA$28,0,MATCH(AY$1,'Placebo Lags - Data'!$B$1:$BA$1,0)))),0)</f>
        <v>0</v>
      </c>
      <c r="AZ2" s="3">
        <f>IFERROR(SQRT(SUMSQ(INDEX('Placebo Lags - Data'!$B$2:$BA$28,0,MATCH(AZ$1,'Placebo Lags - Data'!$B$1:$BA$1,0)))/COUNT(INDEX('Placebo Lags - Data'!$B$2:$BA$28,0,MATCH(AZ$1,'Placebo Lags - Data'!$B$1:$BA$1,0)))),0)</f>
        <v>1.6114908525936929E-5</v>
      </c>
      <c r="BA2" s="3">
        <f>IFERROR(SQRT(SUMSQ(INDEX('Placebo Lags - Data'!$B$2:$BA$28,0,MATCH(BA$1,'Placebo Lags - Data'!$B$1:$BA$1,0)))/COUNT(INDEX('Placebo Lags - Data'!$B$2:$BA$28,0,MATCH(BA$1,'Placebo Lags - Data'!$B$1:$BA$1,0)))),0)</f>
        <v>0</v>
      </c>
      <c r="BB2" s="3">
        <f>IFERROR(SQRT(SUMSQ(INDEX('Placebo Lags - Data'!$B$2:$BA$28,0,MATCH(BB$1,'Placebo Lags - Data'!$B$1:$BA$1,0)))/COUNT(INDEX('Placebo Lags - Data'!$B$2:$BA$28,0,MATCH(BB$1,'Placebo Lags - Data'!$B$1:$BA$1,0)))),0)</f>
        <v>0</v>
      </c>
      <c r="BC2" s="3">
        <f>IFERROR(SQRT(SUMSQ(INDEX('Placebo Lags - Data'!$B$2:$BA$28,0,MATCH(BC$1,'Placebo Lags - Data'!$B$1:$BA$1,0)))/COUNT(INDEX('Placebo Lags - Data'!$B$2:$BA$28,0,MATCH(BC$1,'Placebo Lags - Data'!$B$1:$BA$1,0)))),0)</f>
        <v>0</v>
      </c>
      <c r="BD2" s="3">
        <f>IFERROR(SQRT(SUMSQ(INDEX('Placebo Lags - Data'!$B$2:$BA$28,0,MATCH(BD$1,'Placebo Lags - Data'!$B$1:$BA$1,0)))/COUNT(INDEX('Placebo Lags - Data'!$B$2:$BA$28,0,MATCH(BD$1,'Placebo Lags - Data'!$B$1:$BA$1,0)))),0)</f>
        <v>0</v>
      </c>
      <c r="BE2" s="3">
        <f>IFERROR(SQRT(SUMSQ(INDEX('Placebo Lags - Data'!$B$2:$BA$28,0,MATCH(BE$1,'Placebo Lags - Data'!$B$1:$BA$1,0)))/COUNT(INDEX('Placebo Lags - Data'!$B$2:$BA$28,0,MATCH(BE$1,'Placebo Lags - Data'!$B$1:$BA$1,0)))),0)</f>
        <v>0</v>
      </c>
      <c r="BF2" s="3">
        <f>IFERROR(SQRT(SUMSQ(INDEX('Placebo Lags - Data'!$B$2:$BA$28,0,MATCH(BF$1,'Placebo Lags - Data'!$B$1:$BA$1,0)))/COUNT(INDEX('Placebo Lags - Data'!$B$2:$BA$28,0,MATCH(BF$1,'Placebo Lags - Data'!$B$1:$BA$1,0)))),0)</f>
        <v>3.1749788471743947E-5</v>
      </c>
      <c r="BG2" s="3">
        <f>IFERROR(SQRT(SUMSQ(INDEX('Placebo Lags - Data'!$B$2:$BA$28,0,MATCH(BG$1,'Placebo Lags - Data'!$B$1:$BA$1,0)))/COUNT(INDEX('Placebo Lags - Data'!$B$2:$BA$28,0,MATCH(BG$1,'Placebo Lags - Data'!$B$1:$BA$1,0)))),0)</f>
        <v>1.4859180947543339E-5</v>
      </c>
      <c r="BH2" s="3">
        <f>IFERROR(SQRT(SUMSQ(INDEX('Placebo Lags - Data'!$B$2:$BA$28,0,MATCH(BH$1,'Placebo Lags - Data'!$B$1:$BA$1,0)))/COUNT(INDEX('Placebo Lags - Data'!$B$2:$BA$28,0,MATCH(BH$1,'Placebo Lags - Data'!$B$1:$BA$1,0)))),0)</f>
        <v>6.3086702032337073E-6</v>
      </c>
      <c r="BI2" s="3">
        <f>IFERROR(SQRT(SUMSQ(INDEX('Placebo Lags - Data'!$B$2:$BA$28,0,MATCH(BI$1,'Placebo Lags - Data'!$B$1:$BA$1,0)))/COUNT(INDEX('Placebo Lags - Data'!$B$2:$BA$28,0,MATCH(BI$1,'Placebo Lags - Data'!$B$1:$BA$1,0)))),0)</f>
        <v>1.2439288841390927E-5</v>
      </c>
      <c r="BJ2" s="3">
        <f>IFERROR(SQRT(SUMSQ(INDEX('Placebo Lags - Data'!$B$2:$BA$28,0,MATCH(BJ$1,'Placebo Lags - Data'!$B$1:$BA$1,0)))/COUNT(INDEX('Placebo Lags - Data'!$B$2:$BA$28,0,MATCH(BJ$1,'Placebo Lags - Data'!$B$1:$BA$1,0)))),0)</f>
        <v>0</v>
      </c>
      <c r="BK2" s="3">
        <f>IFERROR(SQRT(SUMSQ(INDEX('Placebo Lags - Data'!$B$2:$BA$28,0,MATCH(BK$1,'Placebo Lags - Data'!$B$1:$BA$1,0)))/COUNT(INDEX('Placebo Lags - Data'!$B$2:$BA$28,0,MATCH(BK$1,'Placebo Lags - Data'!$B$1:$BA$1,0)))),0)</f>
        <v>0</v>
      </c>
      <c r="BL2" s="3">
        <f>IFERROR(SQRT(SUMSQ(INDEX('Placebo Lags - Data'!$B$2:$BA$28,0,MATCH(BL$1,'Placebo Lags - Data'!$B$1:$BA$1,0)))/COUNT(INDEX('Placebo Lags - Data'!$B$2:$BA$28,0,MATCH(BL$1,'Placebo Lags - Data'!$B$1:$BA$1,0)))),0)</f>
        <v>0</v>
      </c>
      <c r="BM2" s="3">
        <f>IFERROR(SQRT(SUMSQ(INDEX('Placebo Lags - Data'!$B$2:$BA$28,0,MATCH(BM$1,'Placebo Lags - Data'!$B$1:$BA$1,0)))/COUNT(INDEX('Placebo Lags - Data'!$B$2:$BA$28,0,MATCH(BM$1,'Placebo Lags - Data'!$B$1:$BA$1,0)))),0)</f>
        <v>0</v>
      </c>
      <c r="BN2" s="3">
        <f>IFERROR(SQRT(SUMSQ(INDEX('Placebo Lags - Data'!$B$2:$BA$28,0,MATCH(BN$1,'Placebo Lags - Data'!$B$1:$BA$1,0)))/COUNT(INDEX('Placebo Lags - Data'!$B$2:$BA$28,0,MATCH(BN$1,'Placebo Lags - Data'!$B$1:$BA$1,0)))),0)</f>
        <v>0</v>
      </c>
      <c r="BO2" s="3">
        <f>IFERROR(SQRT(SUMSQ(INDEX('Placebo Lags - Data'!$B$2:$BA$28,0,MATCH(BO$1,'Placebo Lags - Data'!$B$1:$BA$1,0)))/COUNT(INDEX('Placebo Lags - Data'!$B$2:$BA$28,0,MATCH(BO$1,'Placebo Lags - Data'!$B$1:$BA$1,0)))),0)</f>
        <v>5.0815299093870063E-6</v>
      </c>
      <c r="BP2" s="3">
        <f>IFERROR(SQRT(SUMSQ(INDEX('Placebo Lags - Data'!$B$2:$BA$28,0,MATCH(BP$1,'Placebo Lags - Data'!$B$1:$BA$1,0)))/COUNT(INDEX('Placebo Lags - Data'!$B$2:$BA$28,0,MATCH(BP$1,'Placebo Lags - Data'!$B$1:$BA$1,0)))),0)</f>
        <v>0</v>
      </c>
      <c r="BQ2" s="3"/>
      <c r="BR2" s="3"/>
    </row>
    <row r="3" spans="1:71" x14ac:dyDescent="0.25">
      <c r="A3" t="s">
        <v>132</v>
      </c>
      <c r="B3" s="2">
        <f t="shared" si="0"/>
        <v>0</v>
      </c>
      <c r="Q3" s="20" t="s">
        <v>264</v>
      </c>
      <c r="R3" s="3">
        <f>IFERROR(SQRT(SUMSQ(INDEX('Placebo Lags - Data'!$B$28:$BA$35,0,MATCH(R$1,'Placebo Lags - Data'!$B$1:$BA$1,0)))/COUNT(INDEX('Placebo Lags - Data'!$B$28:$BA$35,0,MATCH(R$1,'Placebo Lags - Data'!$B$1:$BA$1,0)))),0)</f>
        <v>2.1242829804340945E-6</v>
      </c>
      <c r="S3" s="3">
        <f>IFERROR(SQRT(SUMSQ(INDEX('Placebo Lags - Data'!$B$28:$BA$35,0,MATCH(S$1,'Placebo Lags - Data'!$B$1:$BA$1,0)))/COUNT(INDEX('Placebo Lags - Data'!$B$28:$BA$35,0,MATCH(S$1,'Placebo Lags - Data'!$B$1:$BA$1,0)))),0)</f>
        <v>0</v>
      </c>
      <c r="T3" s="3">
        <f>IFERROR(SQRT(SUMSQ(INDEX('Placebo Lags - Data'!$B$28:$BA$35,0,MATCH(T$1,'Placebo Lags - Data'!$B$1:$BA$1,0)))/COUNT(INDEX('Placebo Lags - Data'!$B$28:$BA$35,0,MATCH(T$1,'Placebo Lags - Data'!$B$1:$BA$1,0)))),0)</f>
        <v>0</v>
      </c>
      <c r="U3" s="3">
        <f>IFERROR(SQRT(SUMSQ(INDEX('Placebo Lags - Data'!$B$28:$BA$35,0,MATCH(U$1,'Placebo Lags - Data'!$B$1:$BA$1,0)))/COUNT(INDEX('Placebo Lags - Data'!$B$28:$BA$35,0,MATCH(U$1,'Placebo Lags - Data'!$B$1:$BA$1,0)))),0)</f>
        <v>1.8964402597537546E-5</v>
      </c>
      <c r="V3" s="3">
        <f>IFERROR(SQRT(SUMSQ(INDEX('Placebo Lags - Data'!$B$28:$BA$35,0,MATCH(V$1,'Placebo Lags - Data'!$B$1:$BA$1,0)))/COUNT(INDEX('Placebo Lags - Data'!$B$28:$BA$35,0,MATCH(V$1,'Placebo Lags - Data'!$B$1:$BA$1,0)))),0)</f>
        <v>1.4330513763598931E-5</v>
      </c>
      <c r="W3" s="3">
        <f>IFERROR(SQRT(SUMSQ(INDEX('Placebo Lags - Data'!$B$28:$BA$35,0,MATCH(W$1,'Placebo Lags - Data'!$B$1:$BA$1,0)))/COUNT(INDEX('Placebo Lags - Data'!$B$28:$BA$35,0,MATCH(W$1,'Placebo Lags - Data'!$B$1:$BA$1,0)))),0)</f>
        <v>0</v>
      </c>
      <c r="X3" s="3">
        <f>IFERROR(SQRT(SUMSQ(INDEX('Placebo Lags - Data'!$B$28:$BA$35,0,MATCH(X$1,'Placebo Lags - Data'!$B$1:$BA$1,0)))/COUNT(INDEX('Placebo Lags - Data'!$B$28:$BA$35,0,MATCH(X$1,'Placebo Lags - Data'!$B$1:$BA$1,0)))),0)</f>
        <v>1.0228302677837712E-5</v>
      </c>
      <c r="Y3" s="3">
        <f>IFERROR(SQRT(SUMSQ(INDEX('Placebo Lags - Data'!$B$28:$BA$35,0,MATCH(Y$1,'Placebo Lags - Data'!$B$1:$BA$1,0)))/COUNT(INDEX('Placebo Lags - Data'!$B$28:$BA$35,0,MATCH(Y$1,'Placebo Lags - Data'!$B$1:$BA$1,0)))),0)</f>
        <v>0</v>
      </c>
      <c r="Z3" s="3">
        <f>IFERROR(SQRT(SUMSQ(INDEX('Placebo Lags - Data'!$B$28:$BA$35,0,MATCH(Z$1,'Placebo Lags - Data'!$B$1:$BA$1,0)))/COUNT(INDEX('Placebo Lags - Data'!$B$28:$BA$35,0,MATCH(Z$1,'Placebo Lags - Data'!$B$1:$BA$1,0)))),0)</f>
        <v>0</v>
      </c>
      <c r="AA3" s="3">
        <f>IFERROR(SQRT(SUMSQ(INDEX('Placebo Lags - Data'!$B$28:$BA$35,0,MATCH(AA$1,'Placebo Lags - Data'!$B$1:$BA$1,0)))/COUNT(INDEX('Placebo Lags - Data'!$B$28:$BA$35,0,MATCH(AA$1,'Placebo Lags - Data'!$B$1:$BA$1,0)))),0)</f>
        <v>0</v>
      </c>
      <c r="AB3" s="3">
        <f>IFERROR(SQRT(SUMSQ(INDEX('Placebo Lags - Data'!$B$28:$BA$35,0,MATCH(AB$1,'Placebo Lags - Data'!$B$1:$BA$1,0)))/COUNT(INDEX('Placebo Lags - Data'!$B$28:$BA$35,0,MATCH(AB$1,'Placebo Lags - Data'!$B$1:$BA$1,0)))),0)</f>
        <v>0</v>
      </c>
      <c r="AC3" s="3">
        <f>IFERROR(SQRT(SUMSQ(INDEX('Placebo Lags - Data'!$B$28:$BA$35,0,MATCH(AC$1,'Placebo Lags - Data'!$B$1:$BA$1,0)))/COUNT(INDEX('Placebo Lags - Data'!$B$28:$BA$35,0,MATCH(AC$1,'Placebo Lags - Data'!$B$1:$BA$1,0)))),0)</f>
        <v>6.5024085936834903E-6</v>
      </c>
      <c r="AD3" s="3">
        <f>IFERROR(SQRT(SUMSQ(INDEX('Placebo Lags - Data'!$B$28:$BA$35,0,MATCH(AD$1,'Placebo Lags - Data'!$B$1:$BA$1,0)))/COUNT(INDEX('Placebo Lags - Data'!$B$28:$BA$35,0,MATCH(AD$1,'Placebo Lags - Data'!$B$1:$BA$1,0)))),0)</f>
        <v>0</v>
      </c>
      <c r="AE3" s="3">
        <f>IFERROR(SQRT(SUMSQ(INDEX('Placebo Lags - Data'!$B$28:$BA$35,0,MATCH(AE$1,'Placebo Lags - Data'!$B$1:$BA$1,0)))/COUNT(INDEX('Placebo Lags - Data'!$B$28:$BA$35,0,MATCH(AE$1,'Placebo Lags - Data'!$B$1:$BA$1,0)))),0)</f>
        <v>7.948479997351093E-6</v>
      </c>
      <c r="AF3" s="3">
        <f>IFERROR(SQRT(SUMSQ(INDEX('Placebo Lags - Data'!$B$28:$BA$35,0,MATCH(AF$1,'Placebo Lags - Data'!$B$1:$BA$1,0)))/COUNT(INDEX('Placebo Lags - Data'!$B$28:$BA$35,0,MATCH(AF$1,'Placebo Lags - Data'!$B$1:$BA$1,0)))),0)</f>
        <v>5.738166542534363E-6</v>
      </c>
      <c r="AG3" s="3">
        <f>IFERROR(SQRT(SUMSQ(INDEX('Placebo Lags - Data'!$B$28:$BA$35,0,MATCH(AG$1,'Placebo Lags - Data'!$B$1:$BA$1,0)))/COUNT(INDEX('Placebo Lags - Data'!$B$28:$BA$35,0,MATCH(AG$1,'Placebo Lags - Data'!$B$1:$BA$1,0)))),0)</f>
        <v>0</v>
      </c>
      <c r="AH3" s="3">
        <f>IFERROR(SQRT(SUMSQ(INDEX('Placebo Lags - Data'!$B$28:$BA$35,0,MATCH(AH$1,'Placebo Lags - Data'!$B$1:$BA$1,0)))/COUNT(INDEX('Placebo Lags - Data'!$B$28:$BA$35,0,MATCH(AH$1,'Placebo Lags - Data'!$B$1:$BA$1,0)))),0)</f>
        <v>7.4066032474187189E-6</v>
      </c>
      <c r="AI3" s="3">
        <f>IFERROR(SQRT(SUMSQ(INDEX('Placebo Lags - Data'!$B$28:$BA$35,0,MATCH(AI$1,'Placebo Lags - Data'!$B$1:$BA$1,0)))/COUNT(INDEX('Placebo Lags - Data'!$B$28:$BA$35,0,MATCH(AI$1,'Placebo Lags - Data'!$B$1:$BA$1,0)))),0)</f>
        <v>6.877985383515373E-6</v>
      </c>
      <c r="AJ3" s="3">
        <f>IFERROR(SQRT(SUMSQ(INDEX('Placebo Lags - Data'!$B$28:$BA$35,0,MATCH(AJ$1,'Placebo Lags - Data'!$B$1:$BA$1,0)))/COUNT(INDEX('Placebo Lags - Data'!$B$28:$BA$35,0,MATCH(AJ$1,'Placebo Lags - Data'!$B$1:$BA$1,0)))),0)</f>
        <v>1.50231838988266E-5</v>
      </c>
      <c r="AK3" s="3">
        <f>IFERROR(SQRT(SUMSQ(INDEX('Placebo Lags - Data'!$B$28:$BA$35,0,MATCH(AK$1,'Placebo Lags - Data'!$B$1:$BA$1,0)))/COUNT(INDEX('Placebo Lags - Data'!$B$28:$BA$35,0,MATCH(AK$1,'Placebo Lags - Data'!$B$1:$BA$1,0)))),0)</f>
        <v>0</v>
      </c>
      <c r="AL3" s="3">
        <f>IFERROR(SQRT(SUMSQ(INDEX('Placebo Lags - Data'!$B$28:$BA$35,0,MATCH(AL$1,'Placebo Lags - Data'!$B$1:$BA$1,0)))/COUNT(INDEX('Placebo Lags - Data'!$B$28:$BA$35,0,MATCH(AL$1,'Placebo Lags - Data'!$B$1:$BA$1,0)))),0)</f>
        <v>5.2463638400532178E-6</v>
      </c>
      <c r="AM3" s="3">
        <f>IFERROR(SQRT(SUMSQ(INDEX('Placebo Lags - Data'!$B$28:$BA$35,0,MATCH(AM$1,'Placebo Lags - Data'!$B$1:$BA$1,0)))/COUNT(INDEX('Placebo Lags - Data'!$B$28:$BA$35,0,MATCH(AM$1,'Placebo Lags - Data'!$B$1:$BA$1,0)))),0)</f>
        <v>1.1627474545814418E-5</v>
      </c>
      <c r="AN3" s="3">
        <f>IFERROR(SQRT(SUMSQ(INDEX('Placebo Lags - Data'!$B$28:$BA$35,0,MATCH(AN$1,'Placebo Lags - Data'!$B$1:$BA$1,0)))/COUNT(INDEX('Placebo Lags - Data'!$B$28:$BA$35,0,MATCH(AN$1,'Placebo Lags - Data'!$B$1:$BA$1,0)))),0)</f>
        <v>0</v>
      </c>
      <c r="AO3" s="3">
        <f>IFERROR(SQRT(SUMSQ(INDEX('Placebo Lags - Data'!$B$28:$BA$35,0,MATCH(AO$1,'Placebo Lags - Data'!$B$1:$BA$1,0)))/COUNT(INDEX('Placebo Lags - Data'!$B$28:$BA$35,0,MATCH(AO$1,'Placebo Lags - Data'!$B$1:$BA$1,0)))),0)</f>
        <v>8.4036174658843249E-6</v>
      </c>
      <c r="AP3" s="3">
        <f>IFERROR(SQRT(SUMSQ(INDEX('Placebo Lags - Data'!$B$28:$BA$35,0,MATCH(AP$1,'Placebo Lags - Data'!$B$1:$BA$1,0)))/COUNT(INDEX('Placebo Lags - Data'!$B$28:$BA$35,0,MATCH(AP$1,'Placebo Lags - Data'!$B$1:$BA$1,0)))),0)</f>
        <v>0</v>
      </c>
      <c r="AQ3" s="3">
        <f>IFERROR(SQRT(SUMSQ(INDEX('Placebo Lags - Data'!$B$28:$BA$35,0,MATCH(AQ$1,'Placebo Lags - Data'!$B$1:$BA$1,0)))/COUNT(INDEX('Placebo Lags - Data'!$B$28:$BA$35,0,MATCH(AQ$1,'Placebo Lags - Data'!$B$1:$BA$1,0)))),0)</f>
        <v>6.6178708832025706E-6</v>
      </c>
      <c r="AR3" s="3">
        <f>IFERROR(SQRT(SUMSQ(INDEX('Placebo Lags - Data'!$B$28:$BA$35,0,MATCH(AR$1,'Placebo Lags - Data'!$B$1:$BA$1,0)))/COUNT(INDEX('Placebo Lags - Data'!$B$28:$BA$35,0,MATCH(AR$1,'Placebo Lags - Data'!$B$1:$BA$1,0)))),0)</f>
        <v>0</v>
      </c>
      <c r="AS3" s="3">
        <f>IFERROR(SQRT(SUMSQ(INDEX('Placebo Lags - Data'!$B$28:$BA$35,0,MATCH(AS$1,'Placebo Lags - Data'!$B$1:$BA$1,0)))/COUNT(INDEX('Placebo Lags - Data'!$B$28:$BA$35,0,MATCH(AS$1,'Placebo Lags - Data'!$B$1:$BA$1,0)))),0)</f>
        <v>9.1809073822335985E-6</v>
      </c>
      <c r="AT3" s="3">
        <f>IFERROR(SQRT(SUMSQ(INDEX('Placebo Lags - Data'!$B$28:$BA$35,0,MATCH(AT$1,'Placebo Lags - Data'!$B$1:$BA$1,0)))/COUNT(INDEX('Placebo Lags - Data'!$B$28:$BA$35,0,MATCH(AT$1,'Placebo Lags - Data'!$B$1:$BA$1,0)))),0)</f>
        <v>0</v>
      </c>
      <c r="AU3" s="3">
        <f>IFERROR(SQRT(SUMSQ(INDEX('Placebo Lags - Data'!$B$28:$BA$35,0,MATCH(AU$1,'Placebo Lags - Data'!$B$1:$BA$1,0)))/COUNT(INDEX('Placebo Lags - Data'!$B$28:$BA$35,0,MATCH(AU$1,'Placebo Lags - Data'!$B$1:$BA$1,0)))),0)</f>
        <v>0</v>
      </c>
      <c r="AV3" s="3">
        <f>IFERROR(SQRT(SUMSQ(INDEX('Placebo Lags - Data'!$B$28:$BA$35,0,MATCH(AV$1,'Placebo Lags - Data'!$B$1:$BA$1,0)))/COUNT(INDEX('Placebo Lags - Data'!$B$28:$BA$35,0,MATCH(AV$1,'Placebo Lags - Data'!$B$1:$BA$1,0)))),0)</f>
        <v>0</v>
      </c>
      <c r="AW3" s="3">
        <f>IFERROR(SQRT(SUMSQ(INDEX('Placebo Lags - Data'!$B$28:$BA$35,0,MATCH(AW$1,'Placebo Lags - Data'!$B$1:$BA$1,0)))/COUNT(INDEX('Placebo Lags - Data'!$B$28:$BA$35,0,MATCH(AW$1,'Placebo Lags - Data'!$B$1:$BA$1,0)))),0)</f>
        <v>0</v>
      </c>
      <c r="AX3" s="3">
        <f>IFERROR(SQRT(SUMSQ(INDEX('Placebo Lags - Data'!$B$28:$BA$35,0,MATCH(AX$1,'Placebo Lags - Data'!$B$1:$BA$1,0)))/COUNT(INDEX('Placebo Lags - Data'!$B$28:$BA$35,0,MATCH(AX$1,'Placebo Lags - Data'!$B$1:$BA$1,0)))),0)</f>
        <v>0</v>
      </c>
      <c r="AY3" s="3">
        <f>IFERROR(SQRT(SUMSQ(INDEX('Placebo Lags - Data'!$B$28:$BA$35,0,MATCH(AY$1,'Placebo Lags - Data'!$B$1:$BA$1,0)))/COUNT(INDEX('Placebo Lags - Data'!$B$28:$BA$35,0,MATCH(AY$1,'Placebo Lags - Data'!$B$1:$BA$1,0)))),0)</f>
        <v>0</v>
      </c>
      <c r="AZ3" s="3">
        <f>IFERROR(SQRT(SUMSQ(INDEX('Placebo Lags - Data'!$B$28:$BA$35,0,MATCH(AZ$1,'Placebo Lags - Data'!$B$1:$BA$1,0)))/COUNT(INDEX('Placebo Lags - Data'!$B$28:$BA$35,0,MATCH(AZ$1,'Placebo Lags - Data'!$B$1:$BA$1,0)))),0)</f>
        <v>4.5038272774349045E-5</v>
      </c>
      <c r="BA3" s="3">
        <f>IFERROR(SQRT(SUMSQ(INDEX('Placebo Lags - Data'!$B$28:$BA$35,0,MATCH(BA$1,'Placebo Lags - Data'!$B$1:$BA$1,0)))/COUNT(INDEX('Placebo Lags - Data'!$B$28:$BA$35,0,MATCH(BA$1,'Placebo Lags - Data'!$B$1:$BA$1,0)))),0)</f>
        <v>0</v>
      </c>
      <c r="BB3" s="3">
        <f>IFERROR(SQRT(SUMSQ(INDEX('Placebo Lags - Data'!$B$28:$BA$35,0,MATCH(BB$1,'Placebo Lags - Data'!$B$1:$BA$1,0)))/COUNT(INDEX('Placebo Lags - Data'!$B$28:$BA$35,0,MATCH(BB$1,'Placebo Lags - Data'!$B$1:$BA$1,0)))),0)</f>
        <v>0</v>
      </c>
      <c r="BC3" s="3">
        <f>IFERROR(SQRT(SUMSQ(INDEX('Placebo Lags - Data'!$B$28:$BA$35,0,MATCH(BC$1,'Placebo Lags - Data'!$B$1:$BA$1,0)))/COUNT(INDEX('Placebo Lags - Data'!$B$28:$BA$35,0,MATCH(BC$1,'Placebo Lags - Data'!$B$1:$BA$1,0)))),0)</f>
        <v>0</v>
      </c>
      <c r="BD3" s="3">
        <f>IFERROR(SQRT(SUMSQ(INDEX('Placebo Lags - Data'!$B$28:$BA$35,0,MATCH(BD$1,'Placebo Lags - Data'!$B$1:$BA$1,0)))/COUNT(INDEX('Placebo Lags - Data'!$B$28:$BA$35,0,MATCH(BD$1,'Placebo Lags - Data'!$B$1:$BA$1,0)))),0)</f>
        <v>0</v>
      </c>
      <c r="BE3" s="3">
        <f>IFERROR(SQRT(SUMSQ(INDEX('Placebo Lags - Data'!$B$28:$BA$35,0,MATCH(BE$1,'Placebo Lags - Data'!$B$1:$BA$1,0)))/COUNT(INDEX('Placebo Lags - Data'!$B$28:$BA$35,0,MATCH(BE$1,'Placebo Lags - Data'!$B$1:$BA$1,0)))),0)</f>
        <v>0</v>
      </c>
      <c r="BF3" s="3">
        <f>IFERROR(SQRT(SUMSQ(INDEX('Placebo Lags - Data'!$B$28:$BA$35,0,MATCH(BF$1,'Placebo Lags - Data'!$B$1:$BA$1,0)))/COUNT(INDEX('Placebo Lags - Data'!$B$28:$BA$35,0,MATCH(BF$1,'Placebo Lags - Data'!$B$1:$BA$1,0)))),0)</f>
        <v>2.6093049969234516E-5</v>
      </c>
      <c r="BG3" s="3">
        <f>IFERROR(SQRT(SUMSQ(INDEX('Placebo Lags - Data'!$B$28:$BA$35,0,MATCH(BG$1,'Placebo Lags - Data'!$B$1:$BA$1,0)))/COUNT(INDEX('Placebo Lags - Data'!$B$28:$BA$35,0,MATCH(BG$1,'Placebo Lags - Data'!$B$1:$BA$1,0)))),0)</f>
        <v>1.1328194194284828E-5</v>
      </c>
      <c r="BH3" s="3">
        <f>IFERROR(SQRT(SUMSQ(INDEX('Placebo Lags - Data'!$B$28:$BA$35,0,MATCH(BH$1,'Placebo Lags - Data'!$B$1:$BA$1,0)))/COUNT(INDEX('Placebo Lags - Data'!$B$28:$BA$35,0,MATCH(BH$1,'Placebo Lags - Data'!$B$1:$BA$1,0)))),0)</f>
        <v>5.4675476300287584E-6</v>
      </c>
      <c r="BI3" s="3">
        <f>IFERROR(SQRT(SUMSQ(INDEX('Placebo Lags - Data'!$B$28:$BA$35,0,MATCH(BI$1,'Placebo Lags - Data'!$B$1:$BA$1,0)))/COUNT(INDEX('Placebo Lags - Data'!$B$28:$BA$35,0,MATCH(BI$1,'Placebo Lags - Data'!$B$1:$BA$1,0)))),0)</f>
        <v>8.0913600608939921E-6</v>
      </c>
      <c r="BJ3" s="3">
        <f>IFERROR(SQRT(SUMSQ(INDEX('Placebo Lags - Data'!$B$28:$BA$35,0,MATCH(BJ$1,'Placebo Lags - Data'!$B$1:$BA$1,0)))/COUNT(INDEX('Placebo Lags - Data'!$B$28:$BA$35,0,MATCH(BJ$1,'Placebo Lags - Data'!$B$1:$BA$1,0)))),0)</f>
        <v>0</v>
      </c>
      <c r="BK3" s="3">
        <f>IFERROR(SQRT(SUMSQ(INDEX('Placebo Lags - Data'!$B$28:$BA$35,0,MATCH(BK$1,'Placebo Lags - Data'!$B$1:$BA$1,0)))/COUNT(INDEX('Placebo Lags - Data'!$B$28:$BA$35,0,MATCH(BK$1,'Placebo Lags - Data'!$B$1:$BA$1,0)))),0)</f>
        <v>0</v>
      </c>
      <c r="BL3" s="3">
        <f>IFERROR(SQRT(SUMSQ(INDEX('Placebo Lags - Data'!$B$28:$BA$35,0,MATCH(BL$1,'Placebo Lags - Data'!$B$1:$BA$1,0)))/COUNT(INDEX('Placebo Lags - Data'!$B$28:$BA$35,0,MATCH(BL$1,'Placebo Lags - Data'!$B$1:$BA$1,0)))),0)</f>
        <v>0</v>
      </c>
      <c r="BM3" s="3">
        <f>IFERROR(SQRT(SUMSQ(INDEX('Placebo Lags - Data'!$B$28:$BA$35,0,MATCH(BM$1,'Placebo Lags - Data'!$B$1:$BA$1,0)))/COUNT(INDEX('Placebo Lags - Data'!$B$28:$BA$35,0,MATCH(BM$1,'Placebo Lags - Data'!$B$1:$BA$1,0)))),0)</f>
        <v>0</v>
      </c>
      <c r="BN3" s="3">
        <f>IFERROR(SQRT(SUMSQ(INDEX('Placebo Lags - Data'!$B$28:$BA$35,0,MATCH(BN$1,'Placebo Lags - Data'!$B$1:$BA$1,0)))/COUNT(INDEX('Placebo Lags - Data'!$B$28:$BA$35,0,MATCH(BN$1,'Placebo Lags - Data'!$B$1:$BA$1,0)))),0)</f>
        <v>0</v>
      </c>
      <c r="BO3" s="3">
        <f>IFERROR(SQRT(SUMSQ(INDEX('Placebo Lags - Data'!$B$28:$BA$35,0,MATCH(BO$1,'Placebo Lags - Data'!$B$1:$BA$1,0)))/COUNT(INDEX('Placebo Lags - Data'!$B$28:$BA$35,0,MATCH(BO$1,'Placebo Lags - Data'!$B$1:$BA$1,0)))),0)</f>
        <v>9.3288846650676469E-6</v>
      </c>
      <c r="BP3" s="3">
        <f>IFERROR(SQRT(SUMSQ(INDEX('Placebo Lags - Data'!$B$28:$BA$35,0,MATCH(BP$1,'Placebo Lags - Data'!$B$1:$BA$1,0)))/COUNT(INDEX('Placebo Lags - Data'!$B$28:$BA$35,0,MATCH(BP$1,'Placebo Lags - Data'!$B$1:$BA$1,0)))),0)</f>
        <v>0</v>
      </c>
      <c r="BQ3" s="3"/>
      <c r="BR3" s="3"/>
    </row>
    <row r="4" spans="1:71" x14ac:dyDescent="0.25">
      <c r="A4" t="s">
        <v>51</v>
      </c>
      <c r="B4" s="2">
        <f t="shared" si="0"/>
        <v>6.5278984482441107</v>
      </c>
      <c r="Q4" s="20" t="s">
        <v>265</v>
      </c>
      <c r="R4" s="3">
        <f>IF(R2=0,0,R3/R2)</f>
        <v>0.86051394888702049</v>
      </c>
      <c r="S4" s="3">
        <f t="shared" ref="S4:BP4" si="1">IF(S2=0,0,S3/S2)</f>
        <v>0</v>
      </c>
      <c r="T4" s="3">
        <f t="shared" si="1"/>
        <v>0</v>
      </c>
      <c r="U4" s="3">
        <f t="shared" si="1"/>
        <v>1.7534288610722688</v>
      </c>
      <c r="V4" s="3">
        <f t="shared" si="1"/>
        <v>0.89119562609173975</v>
      </c>
      <c r="W4" s="3">
        <f t="shared" si="1"/>
        <v>0</v>
      </c>
      <c r="X4" s="3">
        <f t="shared" si="1"/>
        <v>1.4093026724011595</v>
      </c>
      <c r="Y4" s="3">
        <f t="shared" si="1"/>
        <v>0</v>
      </c>
      <c r="Z4" s="3">
        <f t="shared" si="1"/>
        <v>0</v>
      </c>
      <c r="AA4" s="3">
        <f t="shared" si="1"/>
        <v>0</v>
      </c>
      <c r="AB4" s="3">
        <f t="shared" si="1"/>
        <v>0</v>
      </c>
      <c r="AC4" s="3">
        <f t="shared" si="1"/>
        <v>1.3031228484894999</v>
      </c>
      <c r="AD4" s="3">
        <f t="shared" si="1"/>
        <v>0</v>
      </c>
      <c r="AE4" s="3">
        <f t="shared" si="1"/>
        <v>0.8310041512930102</v>
      </c>
      <c r="AF4" s="3">
        <f t="shared" si="1"/>
        <v>0.70442180652673614</v>
      </c>
      <c r="AG4" s="3">
        <f t="shared" si="1"/>
        <v>0</v>
      </c>
      <c r="AH4" s="3">
        <f t="shared" si="1"/>
        <v>0.84723247410194635</v>
      </c>
      <c r="AI4" s="3">
        <f t="shared" si="1"/>
        <v>1.3487794751549118</v>
      </c>
      <c r="AJ4" s="3">
        <f t="shared" si="1"/>
        <v>0.9731020837851212</v>
      </c>
      <c r="AK4" s="3">
        <f t="shared" si="1"/>
        <v>0</v>
      </c>
      <c r="AL4" s="3">
        <f t="shared" si="1"/>
        <v>1.0261970861080245</v>
      </c>
      <c r="AM4" s="3">
        <f t="shared" si="1"/>
        <v>1.0288611954118256</v>
      </c>
      <c r="AN4" s="3">
        <f t="shared" si="1"/>
        <v>0</v>
      </c>
      <c r="AO4" s="3">
        <f t="shared" si="1"/>
        <v>1.4191602385776709</v>
      </c>
      <c r="AP4" s="3">
        <f t="shared" si="1"/>
        <v>0</v>
      </c>
      <c r="AQ4" s="3">
        <f t="shared" si="1"/>
        <v>0.70111464489700104</v>
      </c>
      <c r="AR4" s="3">
        <f t="shared" si="1"/>
        <v>0</v>
      </c>
      <c r="AS4" s="3">
        <f t="shared" si="1"/>
        <v>1.0483852330691825</v>
      </c>
      <c r="AT4" s="3">
        <f t="shared" si="1"/>
        <v>0</v>
      </c>
      <c r="AU4" s="3">
        <f t="shared" si="1"/>
        <v>0</v>
      </c>
      <c r="AV4" s="3">
        <f t="shared" si="1"/>
        <v>0</v>
      </c>
      <c r="AW4" s="3">
        <f t="shared" si="1"/>
        <v>0</v>
      </c>
      <c r="AX4" s="3">
        <f t="shared" si="1"/>
        <v>0</v>
      </c>
      <c r="AY4" s="3">
        <f t="shared" si="1"/>
        <v>0</v>
      </c>
      <c r="AZ4" s="3">
        <f t="shared" si="1"/>
        <v>2.7948202561534861</v>
      </c>
      <c r="BA4" s="3">
        <f t="shared" si="1"/>
        <v>0</v>
      </c>
      <c r="BB4" s="3">
        <f t="shared" si="1"/>
        <v>0</v>
      </c>
      <c r="BC4" s="3">
        <f t="shared" si="1"/>
        <v>0</v>
      </c>
      <c r="BD4" s="3">
        <f t="shared" si="1"/>
        <v>0</v>
      </c>
      <c r="BE4" s="3">
        <f t="shared" si="1"/>
        <v>0</v>
      </c>
      <c r="BF4" s="3">
        <f t="shared" si="1"/>
        <v>0.82183382079714629</v>
      </c>
      <c r="BG4" s="3">
        <f t="shared" si="1"/>
        <v>0.76237002794946862</v>
      </c>
      <c r="BH4" s="3">
        <f t="shared" si="1"/>
        <v>0.86667196951049918</v>
      </c>
      <c r="BI4" s="3">
        <f t="shared" si="1"/>
        <v>0.65046805842875166</v>
      </c>
      <c r="BJ4" s="3">
        <f t="shared" si="1"/>
        <v>0</v>
      </c>
      <c r="BK4" s="3">
        <f t="shared" si="1"/>
        <v>0</v>
      </c>
      <c r="BL4" s="3">
        <f t="shared" si="1"/>
        <v>0</v>
      </c>
      <c r="BM4" s="3">
        <f t="shared" si="1"/>
        <v>0</v>
      </c>
      <c r="BN4" s="3">
        <f t="shared" si="1"/>
        <v>0</v>
      </c>
      <c r="BO4" s="3">
        <f t="shared" si="1"/>
        <v>1.8358417310177766</v>
      </c>
      <c r="BP4" s="3">
        <f t="shared" si="1"/>
        <v>0</v>
      </c>
      <c r="BQ4" s="3"/>
      <c r="BR4" s="3"/>
    </row>
    <row r="5" spans="1:71" x14ac:dyDescent="0.25">
      <c r="A5" t="s">
        <v>32</v>
      </c>
      <c r="B5" s="2">
        <f t="shared" si="0"/>
        <v>6.5137975913119464</v>
      </c>
      <c r="O5" s="8" t="s">
        <v>137</v>
      </c>
      <c r="Q5" s="6">
        <v>20</v>
      </c>
      <c r="R5" s="5">
        <f>IF(R2&lt;$R$2*$Q$5,1,0)</f>
        <v>1</v>
      </c>
      <c r="S5" s="5">
        <f>IF(S2&lt;$R$2*$Q$5,1,0)</f>
        <v>1</v>
      </c>
      <c r="T5" s="5">
        <f>IF(T2&lt;$R$2*$Q$5,1,0)</f>
        <v>1</v>
      </c>
      <c r="U5" s="5">
        <f>IF(U2&lt;$R$2*$Q$5,1,0)</f>
        <v>1</v>
      </c>
      <c r="V5" s="5">
        <f t="shared" ref="V5:BP5" si="2">IF(V2&lt;$R$2*$Q$5,1,0)</f>
        <v>1</v>
      </c>
      <c r="W5" s="5">
        <f t="shared" si="2"/>
        <v>1</v>
      </c>
      <c r="X5" s="5">
        <f t="shared" si="2"/>
        <v>1</v>
      </c>
      <c r="Y5" s="5">
        <f t="shared" si="2"/>
        <v>1</v>
      </c>
      <c r="Z5" s="5">
        <f t="shared" si="2"/>
        <v>1</v>
      </c>
      <c r="AA5" s="5">
        <f t="shared" si="2"/>
        <v>1</v>
      </c>
      <c r="AB5" s="5">
        <f t="shared" si="2"/>
        <v>1</v>
      </c>
      <c r="AC5" s="5">
        <f t="shared" si="2"/>
        <v>1</v>
      </c>
      <c r="AD5" s="5">
        <f t="shared" si="2"/>
        <v>1</v>
      </c>
      <c r="AE5" s="5">
        <f t="shared" si="2"/>
        <v>1</v>
      </c>
      <c r="AF5" s="5">
        <f t="shared" si="2"/>
        <v>1</v>
      </c>
      <c r="AG5" s="5">
        <f t="shared" si="2"/>
        <v>1</v>
      </c>
      <c r="AH5" s="5">
        <f t="shared" si="2"/>
        <v>1</v>
      </c>
      <c r="AI5" s="5">
        <f t="shared" si="2"/>
        <v>1</v>
      </c>
      <c r="AJ5" s="5">
        <f t="shared" si="2"/>
        <v>1</v>
      </c>
      <c r="AK5" s="5">
        <f t="shared" si="2"/>
        <v>1</v>
      </c>
      <c r="AL5" s="5">
        <f t="shared" si="2"/>
        <v>1</v>
      </c>
      <c r="AM5" s="5">
        <f t="shared" si="2"/>
        <v>1</v>
      </c>
      <c r="AN5" s="5">
        <f t="shared" si="2"/>
        <v>1</v>
      </c>
      <c r="AO5" s="5">
        <f t="shared" si="2"/>
        <v>1</v>
      </c>
      <c r="AP5" s="5">
        <f t="shared" si="2"/>
        <v>1</v>
      </c>
      <c r="AQ5" s="5">
        <f t="shared" si="2"/>
        <v>1</v>
      </c>
      <c r="AR5" s="5">
        <f t="shared" si="2"/>
        <v>1</v>
      </c>
      <c r="AS5" s="5">
        <f t="shared" si="2"/>
        <v>1</v>
      </c>
      <c r="AT5" s="5">
        <f t="shared" si="2"/>
        <v>1</v>
      </c>
      <c r="AU5" s="5">
        <f t="shared" si="2"/>
        <v>1</v>
      </c>
      <c r="AV5" s="5">
        <f t="shared" si="2"/>
        <v>1</v>
      </c>
      <c r="AW5" s="5">
        <f t="shared" si="2"/>
        <v>1</v>
      </c>
      <c r="AX5" s="5">
        <f t="shared" si="2"/>
        <v>1</v>
      </c>
      <c r="AY5" s="5">
        <f t="shared" si="2"/>
        <v>1</v>
      </c>
      <c r="AZ5" s="5">
        <f t="shared" si="2"/>
        <v>1</v>
      </c>
      <c r="BA5" s="5">
        <f t="shared" si="2"/>
        <v>1</v>
      </c>
      <c r="BB5" s="5">
        <f t="shared" si="2"/>
        <v>1</v>
      </c>
      <c r="BC5" s="5">
        <f t="shared" si="2"/>
        <v>1</v>
      </c>
      <c r="BD5" s="5">
        <f t="shared" si="2"/>
        <v>1</v>
      </c>
      <c r="BE5" s="5">
        <f t="shared" si="2"/>
        <v>1</v>
      </c>
      <c r="BF5" s="5">
        <f t="shared" si="2"/>
        <v>1</v>
      </c>
      <c r="BG5" s="5">
        <f t="shared" si="2"/>
        <v>1</v>
      </c>
      <c r="BH5" s="5">
        <f t="shared" si="2"/>
        <v>1</v>
      </c>
      <c r="BI5" s="5">
        <f t="shared" si="2"/>
        <v>1</v>
      </c>
      <c r="BJ5" s="5">
        <f t="shared" si="2"/>
        <v>1</v>
      </c>
      <c r="BK5" s="5">
        <f t="shared" si="2"/>
        <v>1</v>
      </c>
      <c r="BL5" s="5">
        <f t="shared" si="2"/>
        <v>1</v>
      </c>
      <c r="BM5" s="5">
        <f t="shared" si="2"/>
        <v>1</v>
      </c>
      <c r="BN5" s="5">
        <f t="shared" si="2"/>
        <v>1</v>
      </c>
      <c r="BO5" s="5">
        <f t="shared" si="2"/>
        <v>1</v>
      </c>
      <c r="BP5" s="5">
        <f t="shared" si="2"/>
        <v>1</v>
      </c>
      <c r="BQ5" s="5"/>
      <c r="BR5" s="5"/>
    </row>
    <row r="6" spans="1:71" x14ac:dyDescent="0.25">
      <c r="A6" t="s">
        <v>43</v>
      </c>
      <c r="B6" s="2">
        <f t="shared" si="0"/>
        <v>6.2538739842603901</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1"/>
      <c r="BR6" s="1"/>
    </row>
    <row r="7" spans="1:71" x14ac:dyDescent="0.25">
      <c r="A7" t="s">
        <v>54</v>
      </c>
      <c r="B7" s="2">
        <f t="shared" si="0"/>
        <v>6.0192227646546348</v>
      </c>
      <c r="Q7">
        <f>'Placebo Lags - Data'!A2</f>
        <v>1982</v>
      </c>
      <c r="R7" s="2">
        <f>IF(R$2=0,0,INDEX('Placebo Lags - Data'!$B:$BA,MATCH($Q7,'Placebo Lags - Data'!$A:$A,0),MATCH(R$1,'Placebo Lags - Data'!$B$1:$BA$1,0)))*1000000*R$5</f>
        <v>-0.85460874288401101</v>
      </c>
      <c r="S7" s="2">
        <f>IF(S$2=0,0,INDEX('Placebo Lags - Data'!$B:$BA,MATCH($Q7,'Placebo Lags - Data'!$A:$A,0),MATCH(S$1,'Placebo Lags - Data'!$B$1:$BA$1,0)))*1000000*S$5</f>
        <v>0</v>
      </c>
      <c r="T7" s="2">
        <f>IF(T$2=0,0,INDEX('Placebo Lags - Data'!$B:$BA,MATCH($Q7,'Placebo Lags - Data'!$A:$A,0),MATCH(T$1,'Placebo Lags - Data'!$B$1:$BA$1,0)))*1000000*T$5</f>
        <v>0</v>
      </c>
      <c r="U7" s="2">
        <f>IF(U$2=0,0,INDEX('Placebo Lags - Data'!$B:$BA,MATCH($Q7,'Placebo Lags - Data'!$A:$A,0),MATCH(U$1,'Placebo Lags - Data'!$B$1:$BA$1,0)))*1000000*U$5</f>
        <v>13.035055417276453</v>
      </c>
      <c r="V7" s="2">
        <f>IF(V$2=0,0,INDEX('Placebo Lags - Data'!$B:$BA,MATCH($Q7,'Placebo Lags - Data'!$A:$A,0),MATCH(V$1,'Placebo Lags - Data'!$B$1:$BA$1,0)))*1000000*V$5</f>
        <v>-6.5031626945710741</v>
      </c>
      <c r="W7" s="2">
        <f>IF(W$2=0,0,INDEX('Placebo Lags - Data'!$B:$BA,MATCH($Q7,'Placebo Lags - Data'!$A:$A,0),MATCH(W$1,'Placebo Lags - Data'!$B$1:$BA$1,0)))*1000000*W$5</f>
        <v>0</v>
      </c>
      <c r="X7" s="2">
        <f>IF(X$2=0,0,INDEX('Placebo Lags - Data'!$B:$BA,MATCH($Q7,'Placebo Lags - Data'!$A:$A,0),MATCH(X$1,'Placebo Lags - Data'!$B$1:$BA$1,0)))*1000000*X$5</f>
        <v>-1.0074345482280478</v>
      </c>
      <c r="Y7" s="2">
        <f>IF(Y$2=0,0,INDEX('Placebo Lags - Data'!$B:$BA,MATCH($Q7,'Placebo Lags - Data'!$A:$A,0),MATCH(Y$1,'Placebo Lags - Data'!$B$1:$BA$1,0)))*1000000*Y$5</f>
        <v>0</v>
      </c>
      <c r="Z7" s="2">
        <f>IF(Z$2=0,0,INDEX('Placebo Lags - Data'!$B:$BA,MATCH($Q7,'Placebo Lags - Data'!$A:$A,0),MATCH(Z$1,'Placebo Lags - Data'!$B$1:$BA$1,0)))*1000000*Z$5</f>
        <v>0</v>
      </c>
      <c r="AA7" s="2">
        <f>IF(AA$2=0,0,INDEX('Placebo Lags - Data'!$B:$BA,MATCH($Q7,'Placebo Lags - Data'!$A:$A,0),MATCH(AA$1,'Placebo Lags - Data'!$B$1:$BA$1,0)))*1000000*AA$5</f>
        <v>0</v>
      </c>
      <c r="AB7" s="2">
        <f>IF(AB$2=0,0,INDEX('Placebo Lags - Data'!$B:$BA,MATCH($Q7,'Placebo Lags - Data'!$A:$A,0),MATCH(AB$1,'Placebo Lags - Data'!$B$1:$BA$1,0)))*1000000*AB$5</f>
        <v>0</v>
      </c>
      <c r="AC7" s="2">
        <f>IF(AC$2=0,0,INDEX('Placebo Lags - Data'!$B:$BA,MATCH($Q7,'Placebo Lags - Data'!$A:$A,0),MATCH(AC$1,'Placebo Lags - Data'!$B$1:$BA$1,0)))*1000000*AC$5</f>
        <v>-6.4820760599104688</v>
      </c>
      <c r="AD7" s="2">
        <f>IF(AD$2=0,0,INDEX('Placebo Lags - Data'!$B:$BA,MATCH($Q7,'Placebo Lags - Data'!$A:$A,0),MATCH(AD$1,'Placebo Lags - Data'!$B$1:$BA$1,0)))*1000000*AD$5</f>
        <v>0</v>
      </c>
      <c r="AE7" s="2">
        <f>IF(AE$2=0,0,INDEX('Placebo Lags - Data'!$B:$BA,MATCH($Q7,'Placebo Lags - Data'!$A:$A,0),MATCH(AE$1,'Placebo Lags - Data'!$B$1:$BA$1,0)))*1000000*AE$5</f>
        <v>14.596439541492146</v>
      </c>
      <c r="AF7" s="2">
        <f>IF(AF$2=0,0,INDEX('Placebo Lags - Data'!$B:$BA,MATCH($Q7,'Placebo Lags - Data'!$A:$A,0),MATCH(AF$1,'Placebo Lags - Data'!$B$1:$BA$1,0)))*1000000*AF$5</f>
        <v>2.8775493774446659</v>
      </c>
      <c r="AG7" s="2">
        <f>IF(AG$2=0,0,INDEX('Placebo Lags - Data'!$B:$BA,MATCH($Q7,'Placebo Lags - Data'!$A:$A,0),MATCH(AG$1,'Placebo Lags - Data'!$B$1:$BA$1,0)))*1000000*AG$5</f>
        <v>0</v>
      </c>
      <c r="AH7" s="2">
        <f>IF(AH$2=0,0,INDEX('Placebo Lags - Data'!$B:$BA,MATCH($Q7,'Placebo Lags - Data'!$A:$A,0),MATCH(AH$1,'Placebo Lags - Data'!$B$1:$BA$1,0)))*1000000*AH$5</f>
        <v>0.92980445742796292</v>
      </c>
      <c r="AI7" s="2">
        <f>IF(AI$2=0,0,INDEX('Placebo Lags - Data'!$B:$BA,MATCH($Q7,'Placebo Lags - Data'!$A:$A,0),MATCH(AI$1,'Placebo Lags - Data'!$B$1:$BA$1,0)))*1000000*AI$5</f>
        <v>0.15355011839801591</v>
      </c>
      <c r="AJ7" s="2">
        <f>IF(AJ$2=0,0,INDEX('Placebo Lags - Data'!$B:$BA,MATCH($Q7,'Placebo Lags - Data'!$A:$A,0),MATCH(AJ$1,'Placebo Lags - Data'!$B$1:$BA$1,0)))*1000000*AJ$5</f>
        <v>-12.74890291824704</v>
      </c>
      <c r="AK7" s="2">
        <f>IF(AK$2=0,0,INDEX('Placebo Lags - Data'!$B:$BA,MATCH($Q7,'Placebo Lags - Data'!$A:$A,0),MATCH(AK$1,'Placebo Lags - Data'!$B$1:$BA$1,0)))*1000000*AK$5</f>
        <v>0</v>
      </c>
      <c r="AL7" s="2">
        <f>IF(AL$2=0,0,INDEX('Placebo Lags - Data'!$B:$BA,MATCH($Q7,'Placebo Lags - Data'!$A:$A,0),MATCH(AL$1,'Placebo Lags - Data'!$B$1:$BA$1,0)))*1000000*AL$5</f>
        <v>-0.6108571142249275</v>
      </c>
      <c r="AM7" s="2">
        <f>IF(AM$2=0,0,INDEX('Placebo Lags - Data'!$B:$BA,MATCH($Q7,'Placebo Lags - Data'!$A:$A,0),MATCH(AM$1,'Placebo Lags - Data'!$B$1:$BA$1,0)))*1000000*AM$5</f>
        <v>6.7019864218309522</v>
      </c>
      <c r="AN7" s="2">
        <f>IF(AN$2=0,0,INDEX('Placebo Lags - Data'!$B:$BA,MATCH($Q7,'Placebo Lags - Data'!$A:$A,0),MATCH(AN$1,'Placebo Lags - Data'!$B$1:$BA$1,0)))*1000000*AN$5</f>
        <v>0</v>
      </c>
      <c r="AO7" s="2">
        <f>IF(AO$2=0,0,INDEX('Placebo Lags - Data'!$B:$BA,MATCH($Q7,'Placebo Lags - Data'!$A:$A,0),MATCH(AO$1,'Placebo Lags - Data'!$B$1:$BA$1,0)))*1000000*AO$5</f>
        <v>4.9723298616299871</v>
      </c>
      <c r="AP7" s="2">
        <f>IF(AP$2=0,0,INDEX('Placebo Lags - Data'!$B:$BA,MATCH($Q7,'Placebo Lags - Data'!$A:$A,0),MATCH(AP$1,'Placebo Lags - Data'!$B$1:$BA$1,0)))*1000000*AP$5</f>
        <v>0</v>
      </c>
      <c r="AQ7" s="2">
        <f>IF(AQ$2=0,0,INDEX('Placebo Lags - Data'!$B:$BA,MATCH($Q7,'Placebo Lags - Data'!$A:$A,0),MATCH(AQ$1,'Placebo Lags - Data'!$B$1:$BA$1,0)))*1000000*AQ$5</f>
        <v>20.682678950834088</v>
      </c>
      <c r="AR7" s="2">
        <f>IF(AR$2=0,0,INDEX('Placebo Lags - Data'!$B:$BA,MATCH($Q7,'Placebo Lags - Data'!$A:$A,0),MATCH(AR$1,'Placebo Lags - Data'!$B$1:$BA$1,0)))*1000000*AR$5</f>
        <v>0</v>
      </c>
      <c r="AS7" s="2">
        <f>IF(AS$2=0,0,INDEX('Placebo Lags - Data'!$B:$BA,MATCH($Q7,'Placebo Lags - Data'!$A:$A,0),MATCH(AS$1,'Placebo Lags - Data'!$B$1:$BA$1,0)))*1000000*AS$5</f>
        <v>17.357049728161655</v>
      </c>
      <c r="AT7" s="2">
        <f>IF(AT$2=0,0,INDEX('Placebo Lags - Data'!$B:$BA,MATCH($Q7,'Placebo Lags - Data'!$A:$A,0),MATCH(AT$1,'Placebo Lags - Data'!$B$1:$BA$1,0)))*1000000*AT$5</f>
        <v>0</v>
      </c>
      <c r="AU7" s="2">
        <f>IF(AU$2=0,0,INDEX('Placebo Lags - Data'!$B:$BA,MATCH($Q7,'Placebo Lags - Data'!$A:$A,0),MATCH(AU$1,'Placebo Lags - Data'!$B$1:$BA$1,0)))*1000000*AU$5</f>
        <v>0</v>
      </c>
      <c r="AV7" s="2">
        <f>IF(AV$2=0,0,INDEX('Placebo Lags - Data'!$B:$BA,MATCH($Q7,'Placebo Lags - Data'!$A:$A,0),MATCH(AV$1,'Placebo Lags - Data'!$B$1:$BA$1,0)))*1000000*AV$5</f>
        <v>0</v>
      </c>
      <c r="AW7" s="2">
        <f>IF(AW$2=0,0,INDEX('Placebo Lags - Data'!$B:$BA,MATCH($Q7,'Placebo Lags - Data'!$A:$A,0),MATCH(AW$1,'Placebo Lags - Data'!$B$1:$BA$1,0)))*1000000*AW$5</f>
        <v>0</v>
      </c>
      <c r="AX7" s="2">
        <f>IF(AX$2=0,0,INDEX('Placebo Lags - Data'!$B:$BA,MATCH($Q7,'Placebo Lags - Data'!$A:$A,0),MATCH(AX$1,'Placebo Lags - Data'!$B$1:$BA$1,0)))*1000000*AX$5</f>
        <v>0</v>
      </c>
      <c r="AY7" s="2">
        <f>IF(AY$2=0,0,INDEX('Placebo Lags - Data'!$B:$BA,MATCH($Q7,'Placebo Lags - Data'!$A:$A,0),MATCH(AY$1,'Placebo Lags - Data'!$B$1:$BA$1,0)))*1000000*AY$5</f>
        <v>0</v>
      </c>
      <c r="AZ7" s="2">
        <f>IF(AZ$2=0,0,INDEX('Placebo Lags - Data'!$B:$BA,MATCH($Q7,'Placebo Lags - Data'!$A:$A,0),MATCH(AZ$1,'Placebo Lags - Data'!$B$1:$BA$1,0)))*1000000*AZ$5</f>
        <v>-35.839297197526321</v>
      </c>
      <c r="BA7" s="2">
        <f>IF(BA$2=0,0,INDEX('Placebo Lags - Data'!$B:$BA,MATCH($Q7,'Placebo Lags - Data'!$A:$A,0),MATCH(BA$1,'Placebo Lags - Data'!$B$1:$BA$1,0)))*1000000*BA$5</f>
        <v>0</v>
      </c>
      <c r="BB7" s="2">
        <f>IF(BB$2=0,0,INDEX('Placebo Lags - Data'!$B:$BA,MATCH($Q7,'Placebo Lags - Data'!$A:$A,0),MATCH(BB$1,'Placebo Lags - Data'!$B$1:$BA$1,0)))*1000000*BB$5</f>
        <v>0</v>
      </c>
      <c r="BC7" s="2">
        <f>IF(BC$2=0,0,INDEX('Placebo Lags - Data'!$B:$BA,MATCH($Q7,'Placebo Lags - Data'!$A:$A,0),MATCH(BC$1,'Placebo Lags - Data'!$B$1:$BA$1,0)))*1000000*BC$5</f>
        <v>0</v>
      </c>
      <c r="BD7" s="2">
        <f>IF(BD$2=0,0,INDEX('Placebo Lags - Data'!$B:$BA,MATCH($Q7,'Placebo Lags - Data'!$A:$A,0),MATCH(BD$1,'Placebo Lags - Data'!$B$1:$BA$1,0)))*1000000*BD$5</f>
        <v>0</v>
      </c>
      <c r="BE7" s="2">
        <f>IF(BE$2=0,0,INDEX('Placebo Lags - Data'!$B:$BA,MATCH($Q7,'Placebo Lags - Data'!$A:$A,0),MATCH(BE$1,'Placebo Lags - Data'!$B$1:$BA$1,0)))*1000000*BE$5</f>
        <v>0</v>
      </c>
      <c r="BF7" s="2">
        <f>IF(BF$2=0,0,INDEX('Placebo Lags - Data'!$B:$BA,MATCH($Q7,'Placebo Lags - Data'!$A:$A,0),MATCH(BF$1,'Placebo Lags - Data'!$B$1:$BA$1,0)))*1000000*BF$5</f>
        <v>-2.3956433778948849</v>
      </c>
      <c r="BG7" s="2">
        <f>IF(BG$2=0,0,INDEX('Placebo Lags - Data'!$B:$BA,MATCH($Q7,'Placebo Lags - Data'!$A:$A,0),MATCH(BG$1,'Placebo Lags - Data'!$B$1:$BA$1,0)))*1000000*BG$5</f>
        <v>3.266311296101776</v>
      </c>
      <c r="BH7" s="2">
        <f>IF(BH$2=0,0,INDEX('Placebo Lags - Data'!$B:$BA,MATCH($Q7,'Placebo Lags - Data'!$A:$A,0),MATCH(BH$1,'Placebo Lags - Data'!$B$1:$BA$1,0)))*1000000*BH$5</f>
        <v>0.99747694548568688</v>
      </c>
      <c r="BI7" s="2">
        <f>IF(BI$2=0,0,INDEX('Placebo Lags - Data'!$B:$BA,MATCH($Q7,'Placebo Lags - Data'!$A:$A,0),MATCH(BI$1,'Placebo Lags - Data'!$B$1:$BA$1,0)))*1000000*BI$5</f>
        <v>-41.507923015160486</v>
      </c>
      <c r="BJ7" s="2">
        <f>IF(BJ$2=0,0,INDEX('Placebo Lags - Data'!$B:$BA,MATCH($Q7,'Placebo Lags - Data'!$A:$A,0),MATCH(BJ$1,'Placebo Lags - Data'!$B$1:$BA$1,0)))*1000000*BJ$5</f>
        <v>0</v>
      </c>
      <c r="BK7" s="2">
        <f>IF(BK$2=0,0,INDEX('Placebo Lags - Data'!$B:$BA,MATCH($Q7,'Placebo Lags - Data'!$A:$A,0),MATCH(BK$1,'Placebo Lags - Data'!$B$1:$BA$1,0)))*1000000*BK$5</f>
        <v>0</v>
      </c>
      <c r="BL7" s="2">
        <f>IF(BL$2=0,0,INDEX('Placebo Lags - Data'!$B:$BA,MATCH($Q7,'Placebo Lags - Data'!$A:$A,0),MATCH(BL$1,'Placebo Lags - Data'!$B$1:$BA$1,0)))*1000000*BL$5</f>
        <v>0</v>
      </c>
      <c r="BM7" s="2">
        <f>IF(BM$2=0,0,INDEX('Placebo Lags - Data'!$B:$BA,MATCH($Q7,'Placebo Lags - Data'!$A:$A,0),MATCH(BM$1,'Placebo Lags - Data'!$B$1:$BA$1,0)))*1000000*BM$5</f>
        <v>0</v>
      </c>
      <c r="BN7" s="2">
        <f>IF(BN$2=0,0,INDEX('Placebo Lags - Data'!$B:$BA,MATCH($Q7,'Placebo Lags - Data'!$A:$A,0),MATCH(BN$1,'Placebo Lags - Data'!$B$1:$BA$1,0)))*1000000*BN$5</f>
        <v>0</v>
      </c>
      <c r="BO7" s="2">
        <f>IF(BO$2=0,0,INDEX('Placebo Lags - Data'!$B:$BA,MATCH($Q7,'Placebo Lags - Data'!$A:$A,0),MATCH(BO$1,'Placebo Lags - Data'!$B$1:$BA$1,0)))*1000000*BO$5</f>
        <v>1.7613911040825769</v>
      </c>
      <c r="BP7" s="2">
        <f>IF(BP$2=0,0,INDEX('Placebo Lags - Data'!$B:$BA,MATCH($Q7,'Placebo Lags - Data'!$A:$A,0),MATCH(BP$1,'Placebo Lags - Data'!$B$1:$BA$1,0)))*1000000*BP$5</f>
        <v>0</v>
      </c>
      <c r="BQ7" s="2"/>
      <c r="BR7" s="2"/>
    </row>
    <row r="8" spans="1:71" x14ac:dyDescent="0.25">
      <c r="A8" t="s">
        <v>56</v>
      </c>
      <c r="B8" s="2">
        <f t="shared" si="0"/>
        <v>5.0389621631597175</v>
      </c>
      <c r="Q8">
        <f>'Placebo Lags - Data'!A3</f>
        <v>1983</v>
      </c>
      <c r="R8" s="2">
        <f>IF(R$2=0,0,INDEX('Placebo Lags - Data'!$B:$BA,MATCH($Q8,'Placebo Lags - Data'!$A:$A,0),MATCH(R$1,'Placebo Lags - Data'!$B$1:$BA$1,0)))*1000000*R$5</f>
        <v>4.089638423465658</v>
      </c>
      <c r="S8" s="2">
        <f>IF(S$2=0,0,INDEX('Placebo Lags - Data'!$B:$BA,MATCH($Q8,'Placebo Lags - Data'!$A:$A,0),MATCH(S$1,'Placebo Lags - Data'!$B$1:$BA$1,0)))*1000000*S$5</f>
        <v>0</v>
      </c>
      <c r="T8" s="2">
        <f>IF(T$2=0,0,INDEX('Placebo Lags - Data'!$B:$BA,MATCH($Q8,'Placebo Lags - Data'!$A:$A,0),MATCH(T$1,'Placebo Lags - Data'!$B$1:$BA$1,0)))*1000000*T$5</f>
        <v>0</v>
      </c>
      <c r="U8" s="2">
        <f>IF(U$2=0,0,INDEX('Placebo Lags - Data'!$B:$BA,MATCH($Q8,'Placebo Lags - Data'!$A:$A,0),MATCH(U$1,'Placebo Lags - Data'!$B$1:$BA$1,0)))*1000000*U$5</f>
        <v>18.342212570132688</v>
      </c>
      <c r="V8" s="2">
        <f>IF(V$2=0,0,INDEX('Placebo Lags - Data'!$B:$BA,MATCH($Q8,'Placebo Lags - Data'!$A:$A,0),MATCH(V$1,'Placebo Lags - Data'!$B$1:$BA$1,0)))*1000000*V$5</f>
        <v>-1.468459913667175</v>
      </c>
      <c r="W8" s="2">
        <f>IF(W$2=0,0,INDEX('Placebo Lags - Data'!$B:$BA,MATCH($Q8,'Placebo Lags - Data'!$A:$A,0),MATCH(W$1,'Placebo Lags - Data'!$B$1:$BA$1,0)))*1000000*W$5</f>
        <v>0</v>
      </c>
      <c r="X8" s="2">
        <f>IF(X$2=0,0,INDEX('Placebo Lags - Data'!$B:$BA,MATCH($Q8,'Placebo Lags - Data'!$A:$A,0),MATCH(X$1,'Placebo Lags - Data'!$B$1:$BA$1,0)))*1000000*X$5</f>
        <v>-10.448230568727013</v>
      </c>
      <c r="Y8" s="2">
        <f>IF(Y$2=0,0,INDEX('Placebo Lags - Data'!$B:$BA,MATCH($Q8,'Placebo Lags - Data'!$A:$A,0),MATCH(Y$1,'Placebo Lags - Data'!$B$1:$BA$1,0)))*1000000*Y$5</f>
        <v>0</v>
      </c>
      <c r="Z8" s="2">
        <f>IF(Z$2=0,0,INDEX('Placebo Lags - Data'!$B:$BA,MATCH($Q8,'Placebo Lags - Data'!$A:$A,0),MATCH(Z$1,'Placebo Lags - Data'!$B$1:$BA$1,0)))*1000000*Z$5</f>
        <v>0</v>
      </c>
      <c r="AA8" s="2">
        <f>IF(AA$2=0,0,INDEX('Placebo Lags - Data'!$B:$BA,MATCH($Q8,'Placebo Lags - Data'!$A:$A,0),MATCH(AA$1,'Placebo Lags - Data'!$B$1:$BA$1,0)))*1000000*AA$5</f>
        <v>0</v>
      </c>
      <c r="AB8" s="2">
        <f>IF(AB$2=0,0,INDEX('Placebo Lags - Data'!$B:$BA,MATCH($Q8,'Placebo Lags - Data'!$A:$A,0),MATCH(AB$1,'Placebo Lags - Data'!$B$1:$BA$1,0)))*1000000*AB$5</f>
        <v>0</v>
      </c>
      <c r="AC8" s="2">
        <f>IF(AC$2=0,0,INDEX('Placebo Lags - Data'!$B:$BA,MATCH($Q8,'Placebo Lags - Data'!$A:$A,0),MATCH(AC$1,'Placebo Lags - Data'!$B$1:$BA$1,0)))*1000000*AC$5</f>
        <v>-0.62303575987243676</v>
      </c>
      <c r="AD8" s="2">
        <f>IF(AD$2=0,0,INDEX('Placebo Lags - Data'!$B:$BA,MATCH($Q8,'Placebo Lags - Data'!$A:$A,0),MATCH(AD$1,'Placebo Lags - Data'!$B$1:$BA$1,0)))*1000000*AD$5</f>
        <v>0</v>
      </c>
      <c r="AE8" s="2">
        <f>IF(AE$2=0,0,INDEX('Placebo Lags - Data'!$B:$BA,MATCH($Q8,'Placebo Lags - Data'!$A:$A,0),MATCH(AE$1,'Placebo Lags - Data'!$B$1:$BA$1,0)))*1000000*AE$5</f>
        <v>-15.538436855422333</v>
      </c>
      <c r="AF8" s="2">
        <f>IF(AF$2=0,0,INDEX('Placebo Lags - Data'!$B:$BA,MATCH($Q8,'Placebo Lags - Data'!$A:$A,0),MATCH(AF$1,'Placebo Lags - Data'!$B$1:$BA$1,0)))*1000000*AF$5</f>
        <v>-0.18536688628500997</v>
      </c>
      <c r="AG8" s="2">
        <f>IF(AG$2=0,0,INDEX('Placebo Lags - Data'!$B:$BA,MATCH($Q8,'Placebo Lags - Data'!$A:$A,0),MATCH(AG$1,'Placebo Lags - Data'!$B$1:$BA$1,0)))*1000000*AG$5</f>
        <v>0</v>
      </c>
      <c r="AH8" s="2">
        <f>IF(AH$2=0,0,INDEX('Placebo Lags - Data'!$B:$BA,MATCH($Q8,'Placebo Lags - Data'!$A:$A,0),MATCH(AH$1,'Placebo Lags - Data'!$B$1:$BA$1,0)))*1000000*AH$5</f>
        <v>8.9839286374626681</v>
      </c>
      <c r="AI8" s="2">
        <f>IF(AI$2=0,0,INDEX('Placebo Lags - Data'!$B:$BA,MATCH($Q8,'Placebo Lags - Data'!$A:$A,0),MATCH(AI$1,'Placebo Lags - Data'!$B$1:$BA$1,0)))*1000000*AI$5</f>
        <v>-5.2642435548477806</v>
      </c>
      <c r="AJ8" s="2">
        <f>IF(AJ$2=0,0,INDEX('Placebo Lags - Data'!$B:$BA,MATCH($Q8,'Placebo Lags - Data'!$A:$A,0),MATCH(AJ$1,'Placebo Lags - Data'!$B$1:$BA$1,0)))*1000000*AJ$5</f>
        <v>7.8852563092368655</v>
      </c>
      <c r="AK8" s="2">
        <f>IF(AK$2=0,0,INDEX('Placebo Lags - Data'!$B:$BA,MATCH($Q8,'Placebo Lags - Data'!$A:$A,0),MATCH(AK$1,'Placebo Lags - Data'!$B$1:$BA$1,0)))*1000000*AK$5</f>
        <v>0</v>
      </c>
      <c r="AL8" s="2">
        <f>IF(AL$2=0,0,INDEX('Placebo Lags - Data'!$B:$BA,MATCH($Q8,'Placebo Lags - Data'!$A:$A,0),MATCH(AL$1,'Placebo Lags - Data'!$B$1:$BA$1,0)))*1000000*AL$5</f>
        <v>-3.0372200399142457</v>
      </c>
      <c r="AM8" s="2">
        <f>IF(AM$2=0,0,INDEX('Placebo Lags - Data'!$B:$BA,MATCH($Q8,'Placebo Lags - Data'!$A:$A,0),MATCH(AM$1,'Placebo Lags - Data'!$B$1:$BA$1,0)))*1000000*AM$5</f>
        <v>10.167626896873116</v>
      </c>
      <c r="AN8" s="2">
        <f>IF(AN$2=0,0,INDEX('Placebo Lags - Data'!$B:$BA,MATCH($Q8,'Placebo Lags - Data'!$A:$A,0),MATCH(AN$1,'Placebo Lags - Data'!$B$1:$BA$1,0)))*1000000*AN$5</f>
        <v>0</v>
      </c>
      <c r="AO8" s="2">
        <f>IF(AO$2=0,0,INDEX('Placebo Lags - Data'!$B:$BA,MATCH($Q8,'Placebo Lags - Data'!$A:$A,0),MATCH(AO$1,'Placebo Lags - Data'!$B$1:$BA$1,0)))*1000000*AO$5</f>
        <v>0.10661906202358296</v>
      </c>
      <c r="AP8" s="2">
        <f>IF(AP$2=0,0,INDEX('Placebo Lags - Data'!$B:$BA,MATCH($Q8,'Placebo Lags - Data'!$A:$A,0),MATCH(AP$1,'Placebo Lags - Data'!$B$1:$BA$1,0)))*1000000*AP$5</f>
        <v>0</v>
      </c>
      <c r="AQ8" s="2">
        <f>IF(AQ$2=0,0,INDEX('Placebo Lags - Data'!$B:$BA,MATCH($Q8,'Placebo Lags - Data'!$A:$A,0),MATCH(AQ$1,'Placebo Lags - Data'!$B$1:$BA$1,0)))*1000000*AQ$5</f>
        <v>3.8472871892736293</v>
      </c>
      <c r="AR8" s="2">
        <f>IF(AR$2=0,0,INDEX('Placebo Lags - Data'!$B:$BA,MATCH($Q8,'Placebo Lags - Data'!$A:$A,0),MATCH(AR$1,'Placebo Lags - Data'!$B$1:$BA$1,0)))*1000000*AR$5</f>
        <v>0</v>
      </c>
      <c r="AS8" s="2">
        <f>IF(AS$2=0,0,INDEX('Placebo Lags - Data'!$B:$BA,MATCH($Q8,'Placebo Lags - Data'!$A:$A,0),MATCH(AS$1,'Placebo Lags - Data'!$B$1:$BA$1,0)))*1000000*AS$5</f>
        <v>17.128293620771728</v>
      </c>
      <c r="AT8" s="2">
        <f>IF(AT$2=0,0,INDEX('Placebo Lags - Data'!$B:$BA,MATCH($Q8,'Placebo Lags - Data'!$A:$A,0),MATCH(AT$1,'Placebo Lags - Data'!$B$1:$BA$1,0)))*1000000*AT$5</f>
        <v>0</v>
      </c>
      <c r="AU8" s="2">
        <f>IF(AU$2=0,0,INDEX('Placebo Lags - Data'!$B:$BA,MATCH($Q8,'Placebo Lags - Data'!$A:$A,0),MATCH(AU$1,'Placebo Lags - Data'!$B$1:$BA$1,0)))*1000000*AU$5</f>
        <v>0</v>
      </c>
      <c r="AV8" s="2">
        <f>IF(AV$2=0,0,INDEX('Placebo Lags - Data'!$B:$BA,MATCH($Q8,'Placebo Lags - Data'!$A:$A,0),MATCH(AV$1,'Placebo Lags - Data'!$B$1:$BA$1,0)))*1000000*AV$5</f>
        <v>0</v>
      </c>
      <c r="AW8" s="2">
        <f>IF(AW$2=0,0,INDEX('Placebo Lags - Data'!$B:$BA,MATCH($Q8,'Placebo Lags - Data'!$A:$A,0),MATCH(AW$1,'Placebo Lags - Data'!$B$1:$BA$1,0)))*1000000*AW$5</f>
        <v>0</v>
      </c>
      <c r="AX8" s="2">
        <f>IF(AX$2=0,0,INDEX('Placebo Lags - Data'!$B:$BA,MATCH($Q8,'Placebo Lags - Data'!$A:$A,0),MATCH(AX$1,'Placebo Lags - Data'!$B$1:$BA$1,0)))*1000000*AX$5</f>
        <v>0</v>
      </c>
      <c r="AY8" s="2">
        <f>IF(AY$2=0,0,INDEX('Placebo Lags - Data'!$B:$BA,MATCH($Q8,'Placebo Lags - Data'!$A:$A,0),MATCH(AY$1,'Placebo Lags - Data'!$B$1:$BA$1,0)))*1000000*AY$5</f>
        <v>0</v>
      </c>
      <c r="AZ8" s="2">
        <f>IF(AZ$2=0,0,INDEX('Placebo Lags - Data'!$B:$BA,MATCH($Q8,'Placebo Lags - Data'!$A:$A,0),MATCH(AZ$1,'Placebo Lags - Data'!$B$1:$BA$1,0)))*1000000*AZ$5</f>
        <v>-12.336998224782292</v>
      </c>
      <c r="BA8" s="2">
        <f>IF(BA$2=0,0,INDEX('Placebo Lags - Data'!$B:$BA,MATCH($Q8,'Placebo Lags - Data'!$A:$A,0),MATCH(BA$1,'Placebo Lags - Data'!$B$1:$BA$1,0)))*1000000*BA$5</f>
        <v>0</v>
      </c>
      <c r="BB8" s="2">
        <f>IF(BB$2=0,0,INDEX('Placebo Lags - Data'!$B:$BA,MATCH($Q8,'Placebo Lags - Data'!$A:$A,0),MATCH(BB$1,'Placebo Lags - Data'!$B$1:$BA$1,0)))*1000000*BB$5</f>
        <v>0</v>
      </c>
      <c r="BC8" s="2">
        <f>IF(BC$2=0,0,INDEX('Placebo Lags - Data'!$B:$BA,MATCH($Q8,'Placebo Lags - Data'!$A:$A,0),MATCH(BC$1,'Placebo Lags - Data'!$B$1:$BA$1,0)))*1000000*BC$5</f>
        <v>0</v>
      </c>
      <c r="BD8" s="2">
        <f>IF(BD$2=0,0,INDEX('Placebo Lags - Data'!$B:$BA,MATCH($Q8,'Placebo Lags - Data'!$A:$A,0),MATCH(BD$1,'Placebo Lags - Data'!$B$1:$BA$1,0)))*1000000*BD$5</f>
        <v>0</v>
      </c>
      <c r="BE8" s="2">
        <f>IF(BE$2=0,0,INDEX('Placebo Lags - Data'!$B:$BA,MATCH($Q8,'Placebo Lags - Data'!$A:$A,0),MATCH(BE$1,'Placebo Lags - Data'!$B$1:$BA$1,0)))*1000000*BE$5</f>
        <v>0</v>
      </c>
      <c r="BF8" s="2">
        <f>IF(BF$2=0,0,INDEX('Placebo Lags - Data'!$B:$BA,MATCH($Q8,'Placebo Lags - Data'!$A:$A,0),MATCH(BF$1,'Placebo Lags - Data'!$B$1:$BA$1,0)))*1000000*BF$5</f>
        <v>-27.750831577577628</v>
      </c>
      <c r="BG8" s="2">
        <f>IF(BG$2=0,0,INDEX('Placebo Lags - Data'!$B:$BA,MATCH($Q8,'Placebo Lags - Data'!$A:$A,0),MATCH(BG$1,'Placebo Lags - Data'!$B$1:$BA$1,0)))*1000000*BG$5</f>
        <v>-3.4199604215245927</v>
      </c>
      <c r="BH8" s="2">
        <f>IF(BH$2=0,0,INDEX('Placebo Lags - Data'!$B:$BA,MATCH($Q8,'Placebo Lags - Data'!$A:$A,0),MATCH(BH$1,'Placebo Lags - Data'!$B$1:$BA$1,0)))*1000000*BH$5</f>
        <v>-10.313324310118333</v>
      </c>
      <c r="BI8" s="2">
        <f>IF(BI$2=0,0,INDEX('Placebo Lags - Data'!$B:$BA,MATCH($Q8,'Placebo Lags - Data'!$A:$A,0),MATCH(BI$1,'Placebo Lags - Data'!$B$1:$BA$1,0)))*1000000*BI$5</f>
        <v>-16.166257410077378</v>
      </c>
      <c r="BJ8" s="2">
        <f>IF(BJ$2=0,0,INDEX('Placebo Lags - Data'!$B:$BA,MATCH($Q8,'Placebo Lags - Data'!$A:$A,0),MATCH(BJ$1,'Placebo Lags - Data'!$B$1:$BA$1,0)))*1000000*BJ$5</f>
        <v>0</v>
      </c>
      <c r="BK8" s="2">
        <f>IF(BK$2=0,0,INDEX('Placebo Lags - Data'!$B:$BA,MATCH($Q8,'Placebo Lags - Data'!$A:$A,0),MATCH(BK$1,'Placebo Lags - Data'!$B$1:$BA$1,0)))*1000000*BK$5</f>
        <v>0</v>
      </c>
      <c r="BL8" s="2">
        <f>IF(BL$2=0,0,INDEX('Placebo Lags - Data'!$B:$BA,MATCH($Q8,'Placebo Lags - Data'!$A:$A,0),MATCH(BL$1,'Placebo Lags - Data'!$B$1:$BA$1,0)))*1000000*BL$5</f>
        <v>0</v>
      </c>
      <c r="BM8" s="2">
        <f>IF(BM$2=0,0,INDEX('Placebo Lags - Data'!$B:$BA,MATCH($Q8,'Placebo Lags - Data'!$A:$A,0),MATCH(BM$1,'Placebo Lags - Data'!$B$1:$BA$1,0)))*1000000*BM$5</f>
        <v>0</v>
      </c>
      <c r="BN8" s="2">
        <f>IF(BN$2=0,0,INDEX('Placebo Lags - Data'!$B:$BA,MATCH($Q8,'Placebo Lags - Data'!$A:$A,0),MATCH(BN$1,'Placebo Lags - Data'!$B$1:$BA$1,0)))*1000000*BN$5</f>
        <v>0</v>
      </c>
      <c r="BO8" s="2">
        <f>IF(BO$2=0,0,INDEX('Placebo Lags - Data'!$B:$BA,MATCH($Q8,'Placebo Lags - Data'!$A:$A,0),MATCH(BO$1,'Placebo Lags - Data'!$B$1:$BA$1,0)))*1000000*BO$5</f>
        <v>1.8300087276656996</v>
      </c>
      <c r="BP8" s="2">
        <f>IF(BP$2=0,0,INDEX('Placebo Lags - Data'!$B:$BA,MATCH($Q8,'Placebo Lags - Data'!$A:$A,0),MATCH(BP$1,'Placebo Lags - Data'!$B$1:$BA$1,0)))*1000000*BP$5</f>
        <v>0</v>
      </c>
      <c r="BQ8" s="2"/>
      <c r="BR8" s="2"/>
    </row>
    <row r="9" spans="1:71" x14ac:dyDescent="0.25">
      <c r="A9" t="s">
        <v>123</v>
      </c>
      <c r="B9" s="2">
        <f t="shared" si="0"/>
        <v>0</v>
      </c>
      <c r="Q9">
        <f>'Placebo Lags - Data'!A4</f>
        <v>1984</v>
      </c>
      <c r="R9" s="2">
        <f>IF(R$2=0,0,INDEX('Placebo Lags - Data'!$B:$BA,MATCH($Q9,'Placebo Lags - Data'!$A:$A,0),MATCH(R$1,'Placebo Lags - Data'!$B$1:$BA$1,0)))*1000000*R$5</f>
        <v>-1.5332965404013521</v>
      </c>
      <c r="S9" s="2">
        <f>IF(S$2=0,0,INDEX('Placebo Lags - Data'!$B:$BA,MATCH($Q9,'Placebo Lags - Data'!$A:$A,0),MATCH(S$1,'Placebo Lags - Data'!$B$1:$BA$1,0)))*1000000*S$5</f>
        <v>0</v>
      </c>
      <c r="T9" s="2">
        <f>IF(T$2=0,0,INDEX('Placebo Lags - Data'!$B:$BA,MATCH($Q9,'Placebo Lags - Data'!$A:$A,0),MATCH(T$1,'Placebo Lags - Data'!$B$1:$BA$1,0)))*1000000*T$5</f>
        <v>0</v>
      </c>
      <c r="U9" s="2">
        <f>IF(U$2=0,0,INDEX('Placebo Lags - Data'!$B:$BA,MATCH($Q9,'Placebo Lags - Data'!$A:$A,0),MATCH(U$1,'Placebo Lags - Data'!$B$1:$BA$1,0)))*1000000*U$5</f>
        <v>-0.77473316650866764</v>
      </c>
      <c r="V9" s="2">
        <f>IF(V$2=0,0,INDEX('Placebo Lags - Data'!$B:$BA,MATCH($Q9,'Placebo Lags - Data'!$A:$A,0),MATCH(V$1,'Placebo Lags - Data'!$B$1:$BA$1,0)))*1000000*V$5</f>
        <v>5.0893841034849174</v>
      </c>
      <c r="W9" s="2">
        <f>IF(W$2=0,0,INDEX('Placebo Lags - Data'!$B:$BA,MATCH($Q9,'Placebo Lags - Data'!$A:$A,0),MATCH(W$1,'Placebo Lags - Data'!$B$1:$BA$1,0)))*1000000*W$5</f>
        <v>0</v>
      </c>
      <c r="X9" s="2">
        <f>IF(X$2=0,0,INDEX('Placebo Lags - Data'!$B:$BA,MATCH($Q9,'Placebo Lags - Data'!$A:$A,0),MATCH(X$1,'Placebo Lags - Data'!$B$1:$BA$1,0)))*1000000*X$5</f>
        <v>4.7731009544804692</v>
      </c>
      <c r="Y9" s="2">
        <f>IF(Y$2=0,0,INDEX('Placebo Lags - Data'!$B:$BA,MATCH($Q9,'Placebo Lags - Data'!$A:$A,0),MATCH(Y$1,'Placebo Lags - Data'!$B$1:$BA$1,0)))*1000000*Y$5</f>
        <v>0</v>
      </c>
      <c r="Z9" s="2">
        <f>IF(Z$2=0,0,INDEX('Placebo Lags - Data'!$B:$BA,MATCH($Q9,'Placebo Lags - Data'!$A:$A,0),MATCH(Z$1,'Placebo Lags - Data'!$B$1:$BA$1,0)))*1000000*Z$5</f>
        <v>0</v>
      </c>
      <c r="AA9" s="2">
        <f>IF(AA$2=0,0,INDEX('Placebo Lags - Data'!$B:$BA,MATCH($Q9,'Placebo Lags - Data'!$A:$A,0),MATCH(AA$1,'Placebo Lags - Data'!$B$1:$BA$1,0)))*1000000*AA$5</f>
        <v>0</v>
      </c>
      <c r="AB9" s="2">
        <f>IF(AB$2=0,0,INDEX('Placebo Lags - Data'!$B:$BA,MATCH($Q9,'Placebo Lags - Data'!$A:$A,0),MATCH(AB$1,'Placebo Lags - Data'!$B$1:$BA$1,0)))*1000000*AB$5</f>
        <v>0</v>
      </c>
      <c r="AC9" s="2">
        <f>IF(AC$2=0,0,INDEX('Placebo Lags - Data'!$B:$BA,MATCH($Q9,'Placebo Lags - Data'!$A:$A,0),MATCH(AC$1,'Placebo Lags - Data'!$B$1:$BA$1,0)))*1000000*AC$5</f>
        <v>-5.8174196055915672</v>
      </c>
      <c r="AD9" s="2">
        <f>IF(AD$2=0,0,INDEX('Placebo Lags - Data'!$B:$BA,MATCH($Q9,'Placebo Lags - Data'!$A:$A,0),MATCH(AD$1,'Placebo Lags - Data'!$B$1:$BA$1,0)))*1000000*AD$5</f>
        <v>0</v>
      </c>
      <c r="AE9" s="2">
        <f>IF(AE$2=0,0,INDEX('Placebo Lags - Data'!$B:$BA,MATCH($Q9,'Placebo Lags - Data'!$A:$A,0),MATCH(AE$1,'Placebo Lags - Data'!$B$1:$BA$1,0)))*1000000*AE$5</f>
        <v>11.070151231251657</v>
      </c>
      <c r="AF9" s="2">
        <f>IF(AF$2=0,0,INDEX('Placebo Lags - Data'!$B:$BA,MATCH($Q9,'Placebo Lags - Data'!$A:$A,0),MATCH(AF$1,'Placebo Lags - Data'!$B$1:$BA$1,0)))*1000000*AF$5</f>
        <v>-1.6118679013743531</v>
      </c>
      <c r="AG9" s="2">
        <f>IF(AG$2=0,0,INDEX('Placebo Lags - Data'!$B:$BA,MATCH($Q9,'Placebo Lags - Data'!$A:$A,0),MATCH(AG$1,'Placebo Lags - Data'!$B$1:$BA$1,0)))*1000000*AG$5</f>
        <v>0</v>
      </c>
      <c r="AH9" s="2">
        <f>IF(AH$2=0,0,INDEX('Placebo Lags - Data'!$B:$BA,MATCH($Q9,'Placebo Lags - Data'!$A:$A,0),MATCH(AH$1,'Placebo Lags - Data'!$B$1:$BA$1,0)))*1000000*AH$5</f>
        <v>-3.7389299905044027</v>
      </c>
      <c r="AI9" s="2">
        <f>IF(AI$2=0,0,INDEX('Placebo Lags - Data'!$B:$BA,MATCH($Q9,'Placebo Lags - Data'!$A:$A,0),MATCH(AI$1,'Placebo Lags - Data'!$B$1:$BA$1,0)))*1000000*AI$5</f>
        <v>4.5485940063372254</v>
      </c>
      <c r="AJ9" s="2">
        <f>IF(AJ$2=0,0,INDEX('Placebo Lags - Data'!$B:$BA,MATCH($Q9,'Placebo Lags - Data'!$A:$A,0),MATCH(AJ$1,'Placebo Lags - Data'!$B$1:$BA$1,0)))*1000000*AJ$5</f>
        <v>-5.3225066949380562</v>
      </c>
      <c r="AK9" s="2">
        <f>IF(AK$2=0,0,INDEX('Placebo Lags - Data'!$B:$BA,MATCH($Q9,'Placebo Lags - Data'!$A:$A,0),MATCH(AK$1,'Placebo Lags - Data'!$B$1:$BA$1,0)))*1000000*AK$5</f>
        <v>0</v>
      </c>
      <c r="AL9" s="2">
        <f>IF(AL$2=0,0,INDEX('Placebo Lags - Data'!$B:$BA,MATCH($Q9,'Placebo Lags - Data'!$A:$A,0),MATCH(AL$1,'Placebo Lags - Data'!$B$1:$BA$1,0)))*1000000*AL$5</f>
        <v>6.9282973527151626</v>
      </c>
      <c r="AM9" s="2">
        <f>IF(AM$2=0,0,INDEX('Placebo Lags - Data'!$B:$BA,MATCH($Q9,'Placebo Lags - Data'!$A:$A,0),MATCH(AM$1,'Placebo Lags - Data'!$B$1:$BA$1,0)))*1000000*AM$5</f>
        <v>-0.10670919436961412</v>
      </c>
      <c r="AN9" s="2">
        <f>IF(AN$2=0,0,INDEX('Placebo Lags - Data'!$B:$BA,MATCH($Q9,'Placebo Lags - Data'!$A:$A,0),MATCH(AN$1,'Placebo Lags - Data'!$B$1:$BA$1,0)))*1000000*AN$5</f>
        <v>0</v>
      </c>
      <c r="AO9" s="2">
        <f>IF(AO$2=0,0,INDEX('Placebo Lags - Data'!$B:$BA,MATCH($Q9,'Placebo Lags - Data'!$A:$A,0),MATCH(AO$1,'Placebo Lags - Data'!$B$1:$BA$1,0)))*1000000*AO$5</f>
        <v>-9.2601676442427561</v>
      </c>
      <c r="AP9" s="2">
        <f>IF(AP$2=0,0,INDEX('Placebo Lags - Data'!$B:$BA,MATCH($Q9,'Placebo Lags - Data'!$A:$A,0),MATCH(AP$1,'Placebo Lags - Data'!$B$1:$BA$1,0)))*1000000*AP$5</f>
        <v>0</v>
      </c>
      <c r="AQ9" s="2">
        <f>IF(AQ$2=0,0,INDEX('Placebo Lags - Data'!$B:$BA,MATCH($Q9,'Placebo Lags - Data'!$A:$A,0),MATCH(AQ$1,'Placebo Lags - Data'!$B$1:$BA$1,0)))*1000000*AQ$5</f>
        <v>19.74853512365371</v>
      </c>
      <c r="AR9" s="2">
        <f>IF(AR$2=0,0,INDEX('Placebo Lags - Data'!$B:$BA,MATCH($Q9,'Placebo Lags - Data'!$A:$A,0),MATCH(AR$1,'Placebo Lags - Data'!$B$1:$BA$1,0)))*1000000*AR$5</f>
        <v>0</v>
      </c>
      <c r="AS9" s="2">
        <f>IF(AS$2=0,0,INDEX('Placebo Lags - Data'!$B:$BA,MATCH($Q9,'Placebo Lags - Data'!$A:$A,0),MATCH(AS$1,'Placebo Lags - Data'!$B$1:$BA$1,0)))*1000000*AS$5</f>
        <v>17.475511413067579</v>
      </c>
      <c r="AT9" s="2">
        <f>IF(AT$2=0,0,INDEX('Placebo Lags - Data'!$B:$BA,MATCH($Q9,'Placebo Lags - Data'!$A:$A,0),MATCH(AT$1,'Placebo Lags - Data'!$B$1:$BA$1,0)))*1000000*AT$5</f>
        <v>0</v>
      </c>
      <c r="AU9" s="2">
        <f>IF(AU$2=0,0,INDEX('Placebo Lags - Data'!$B:$BA,MATCH($Q9,'Placebo Lags - Data'!$A:$A,0),MATCH(AU$1,'Placebo Lags - Data'!$B$1:$BA$1,0)))*1000000*AU$5</f>
        <v>0</v>
      </c>
      <c r="AV9" s="2">
        <f>IF(AV$2=0,0,INDEX('Placebo Lags - Data'!$B:$BA,MATCH($Q9,'Placebo Lags - Data'!$A:$A,0),MATCH(AV$1,'Placebo Lags - Data'!$B$1:$BA$1,0)))*1000000*AV$5</f>
        <v>0</v>
      </c>
      <c r="AW9" s="2">
        <f>IF(AW$2=0,0,INDEX('Placebo Lags - Data'!$B:$BA,MATCH($Q9,'Placebo Lags - Data'!$A:$A,0),MATCH(AW$1,'Placebo Lags - Data'!$B$1:$BA$1,0)))*1000000*AW$5</f>
        <v>0</v>
      </c>
      <c r="AX9" s="2">
        <f>IF(AX$2=0,0,INDEX('Placebo Lags - Data'!$B:$BA,MATCH($Q9,'Placebo Lags - Data'!$A:$A,0),MATCH(AX$1,'Placebo Lags - Data'!$B$1:$BA$1,0)))*1000000*AX$5</f>
        <v>0</v>
      </c>
      <c r="AY9" s="2">
        <f>IF(AY$2=0,0,INDEX('Placebo Lags - Data'!$B:$BA,MATCH($Q9,'Placebo Lags - Data'!$A:$A,0),MATCH(AY$1,'Placebo Lags - Data'!$B$1:$BA$1,0)))*1000000*AY$5</f>
        <v>0</v>
      </c>
      <c r="AZ9" s="2">
        <f>IF(AZ$2=0,0,INDEX('Placebo Lags - Data'!$B:$BA,MATCH($Q9,'Placebo Lags - Data'!$A:$A,0),MATCH(AZ$1,'Placebo Lags - Data'!$B$1:$BA$1,0)))*1000000*AZ$5</f>
        <v>23.848233468015678</v>
      </c>
      <c r="BA9" s="2">
        <f>IF(BA$2=0,0,INDEX('Placebo Lags - Data'!$B:$BA,MATCH($Q9,'Placebo Lags - Data'!$A:$A,0),MATCH(BA$1,'Placebo Lags - Data'!$B$1:$BA$1,0)))*1000000*BA$5</f>
        <v>0</v>
      </c>
      <c r="BB9" s="2">
        <f>IF(BB$2=0,0,INDEX('Placebo Lags - Data'!$B:$BA,MATCH($Q9,'Placebo Lags - Data'!$A:$A,0),MATCH(BB$1,'Placebo Lags - Data'!$B$1:$BA$1,0)))*1000000*BB$5</f>
        <v>0</v>
      </c>
      <c r="BC9" s="2">
        <f>IF(BC$2=0,0,INDEX('Placebo Lags - Data'!$B:$BA,MATCH($Q9,'Placebo Lags - Data'!$A:$A,0),MATCH(BC$1,'Placebo Lags - Data'!$B$1:$BA$1,0)))*1000000*BC$5</f>
        <v>0</v>
      </c>
      <c r="BD9" s="2">
        <f>IF(BD$2=0,0,INDEX('Placebo Lags - Data'!$B:$BA,MATCH($Q9,'Placebo Lags - Data'!$A:$A,0),MATCH(BD$1,'Placebo Lags - Data'!$B$1:$BA$1,0)))*1000000*BD$5</f>
        <v>0</v>
      </c>
      <c r="BE9" s="2">
        <f>IF(BE$2=0,0,INDEX('Placebo Lags - Data'!$B:$BA,MATCH($Q9,'Placebo Lags - Data'!$A:$A,0),MATCH(BE$1,'Placebo Lags - Data'!$B$1:$BA$1,0)))*1000000*BE$5</f>
        <v>0</v>
      </c>
      <c r="BF9" s="2">
        <f>IF(BF$2=0,0,INDEX('Placebo Lags - Data'!$B:$BA,MATCH($Q9,'Placebo Lags - Data'!$A:$A,0),MATCH(BF$1,'Placebo Lags - Data'!$B$1:$BA$1,0)))*1000000*BF$5</f>
        <v>-18.131098840967752</v>
      </c>
      <c r="BG9" s="2">
        <f>IF(BG$2=0,0,INDEX('Placebo Lags - Data'!$B:$BA,MATCH($Q9,'Placebo Lags - Data'!$A:$A,0),MATCH(BG$1,'Placebo Lags - Data'!$B$1:$BA$1,0)))*1000000*BG$5</f>
        <v>3.3197441098309355</v>
      </c>
      <c r="BH9" s="2">
        <f>IF(BH$2=0,0,INDEX('Placebo Lags - Data'!$B:$BA,MATCH($Q9,'Placebo Lags - Data'!$A:$A,0),MATCH(BH$1,'Placebo Lags - Data'!$B$1:$BA$1,0)))*1000000*BH$5</f>
        <v>-8.0358186096418649</v>
      </c>
      <c r="BI9" s="2">
        <f>IF(BI$2=0,0,INDEX('Placebo Lags - Data'!$B:$BA,MATCH($Q9,'Placebo Lags - Data'!$A:$A,0),MATCH(BI$1,'Placebo Lags - Data'!$B$1:$BA$1,0)))*1000000*BI$5</f>
        <v>-22.456428268924356</v>
      </c>
      <c r="BJ9" s="2">
        <f>IF(BJ$2=0,0,INDEX('Placebo Lags - Data'!$B:$BA,MATCH($Q9,'Placebo Lags - Data'!$A:$A,0),MATCH(BJ$1,'Placebo Lags - Data'!$B$1:$BA$1,0)))*1000000*BJ$5</f>
        <v>0</v>
      </c>
      <c r="BK9" s="2">
        <f>IF(BK$2=0,0,INDEX('Placebo Lags - Data'!$B:$BA,MATCH($Q9,'Placebo Lags - Data'!$A:$A,0),MATCH(BK$1,'Placebo Lags - Data'!$B$1:$BA$1,0)))*1000000*BK$5</f>
        <v>0</v>
      </c>
      <c r="BL9" s="2">
        <f>IF(BL$2=0,0,INDEX('Placebo Lags - Data'!$B:$BA,MATCH($Q9,'Placebo Lags - Data'!$A:$A,0),MATCH(BL$1,'Placebo Lags - Data'!$B$1:$BA$1,0)))*1000000*BL$5</f>
        <v>0</v>
      </c>
      <c r="BM9" s="2">
        <f>IF(BM$2=0,0,INDEX('Placebo Lags - Data'!$B:$BA,MATCH($Q9,'Placebo Lags - Data'!$A:$A,0),MATCH(BM$1,'Placebo Lags - Data'!$B$1:$BA$1,0)))*1000000*BM$5</f>
        <v>0</v>
      </c>
      <c r="BN9" s="2">
        <f>IF(BN$2=0,0,INDEX('Placebo Lags - Data'!$B:$BA,MATCH($Q9,'Placebo Lags - Data'!$A:$A,0),MATCH(BN$1,'Placebo Lags - Data'!$B$1:$BA$1,0)))*1000000*BN$5</f>
        <v>0</v>
      </c>
      <c r="BO9" s="2">
        <f>IF(BO$2=0,0,INDEX('Placebo Lags - Data'!$B:$BA,MATCH($Q9,'Placebo Lags - Data'!$A:$A,0),MATCH(BO$1,'Placebo Lags - Data'!$B$1:$BA$1,0)))*1000000*BO$5</f>
        <v>-5.7970019042841159</v>
      </c>
      <c r="BP9" s="2">
        <f>IF(BP$2=0,0,INDEX('Placebo Lags - Data'!$B:$BA,MATCH($Q9,'Placebo Lags - Data'!$A:$A,0),MATCH(BP$1,'Placebo Lags - Data'!$B$1:$BA$1,0)))*1000000*BP$5</f>
        <v>0</v>
      </c>
      <c r="BQ9" s="2"/>
      <c r="BR9" s="2"/>
    </row>
    <row r="10" spans="1:71" x14ac:dyDescent="0.25">
      <c r="A10" t="s">
        <v>45</v>
      </c>
      <c r="B10" s="2">
        <f t="shared" si="0"/>
        <v>4.5779827807013911</v>
      </c>
      <c r="Q10">
        <f>'Placebo Lags - Data'!A5</f>
        <v>1985</v>
      </c>
      <c r="R10" s="2">
        <f>IF(R$2=0,0,INDEX('Placebo Lags - Data'!$B:$BA,MATCH($Q10,'Placebo Lags - Data'!$A:$A,0),MATCH(R$1,'Placebo Lags - Data'!$B$1:$BA$1,0)))*1000000*R$5</f>
        <v>1.9504752799548442</v>
      </c>
      <c r="S10" s="2">
        <f>IF(S$2=0,0,INDEX('Placebo Lags - Data'!$B:$BA,MATCH($Q10,'Placebo Lags - Data'!$A:$A,0),MATCH(S$1,'Placebo Lags - Data'!$B$1:$BA$1,0)))*1000000*S$5</f>
        <v>0</v>
      </c>
      <c r="T10" s="2">
        <f>IF(T$2=0,0,INDEX('Placebo Lags - Data'!$B:$BA,MATCH($Q10,'Placebo Lags - Data'!$A:$A,0),MATCH(T$1,'Placebo Lags - Data'!$B$1:$BA$1,0)))*1000000*T$5</f>
        <v>0</v>
      </c>
      <c r="U10" s="2">
        <f>IF(U$2=0,0,INDEX('Placebo Lags - Data'!$B:$BA,MATCH($Q10,'Placebo Lags - Data'!$A:$A,0),MATCH(U$1,'Placebo Lags - Data'!$B$1:$BA$1,0)))*1000000*U$5</f>
        <v>-12.487133062677458</v>
      </c>
      <c r="V10" s="2">
        <f>IF(V$2=0,0,INDEX('Placebo Lags - Data'!$B:$BA,MATCH($Q10,'Placebo Lags - Data'!$A:$A,0),MATCH(V$1,'Placebo Lags - Data'!$B$1:$BA$1,0)))*1000000*V$5</f>
        <v>10.367458344262559</v>
      </c>
      <c r="W10" s="2">
        <f>IF(W$2=0,0,INDEX('Placebo Lags - Data'!$B:$BA,MATCH($Q10,'Placebo Lags - Data'!$A:$A,0),MATCH(W$1,'Placebo Lags - Data'!$B$1:$BA$1,0)))*1000000*W$5</f>
        <v>0</v>
      </c>
      <c r="X10" s="2">
        <f>IF(X$2=0,0,INDEX('Placebo Lags - Data'!$B:$BA,MATCH($Q10,'Placebo Lags - Data'!$A:$A,0),MATCH(X$1,'Placebo Lags - Data'!$B$1:$BA$1,0)))*1000000*X$5</f>
        <v>-7.1038797955225164E-2</v>
      </c>
      <c r="Y10" s="2">
        <f>IF(Y$2=0,0,INDEX('Placebo Lags - Data'!$B:$BA,MATCH($Q10,'Placebo Lags - Data'!$A:$A,0),MATCH(Y$1,'Placebo Lags - Data'!$B$1:$BA$1,0)))*1000000*Y$5</f>
        <v>0</v>
      </c>
      <c r="Z10" s="2">
        <f>IF(Z$2=0,0,INDEX('Placebo Lags - Data'!$B:$BA,MATCH($Q10,'Placebo Lags - Data'!$A:$A,0),MATCH(Z$1,'Placebo Lags - Data'!$B$1:$BA$1,0)))*1000000*Z$5</f>
        <v>0</v>
      </c>
      <c r="AA10" s="2">
        <f>IF(AA$2=0,0,INDEX('Placebo Lags - Data'!$B:$BA,MATCH($Q10,'Placebo Lags - Data'!$A:$A,0),MATCH(AA$1,'Placebo Lags - Data'!$B$1:$BA$1,0)))*1000000*AA$5</f>
        <v>0</v>
      </c>
      <c r="AB10" s="2">
        <f>IF(AB$2=0,0,INDEX('Placebo Lags - Data'!$B:$BA,MATCH($Q10,'Placebo Lags - Data'!$A:$A,0),MATCH(AB$1,'Placebo Lags - Data'!$B$1:$BA$1,0)))*1000000*AB$5</f>
        <v>0</v>
      </c>
      <c r="AC10" s="2">
        <f>IF(AC$2=0,0,INDEX('Placebo Lags - Data'!$B:$BA,MATCH($Q10,'Placebo Lags - Data'!$A:$A,0),MATCH(AC$1,'Placebo Lags - Data'!$B$1:$BA$1,0)))*1000000*AC$5</f>
        <v>3.8210287129913922</v>
      </c>
      <c r="AD10" s="2">
        <f>IF(AD$2=0,0,INDEX('Placebo Lags - Data'!$B:$BA,MATCH($Q10,'Placebo Lags - Data'!$A:$A,0),MATCH(AD$1,'Placebo Lags - Data'!$B$1:$BA$1,0)))*1000000*AD$5</f>
        <v>0</v>
      </c>
      <c r="AE10" s="2">
        <f>IF(AE$2=0,0,INDEX('Placebo Lags - Data'!$B:$BA,MATCH($Q10,'Placebo Lags - Data'!$A:$A,0),MATCH(AE$1,'Placebo Lags - Data'!$B$1:$BA$1,0)))*1000000*AE$5</f>
        <v>-12.111057003494352</v>
      </c>
      <c r="AF10" s="2">
        <f>IF(AF$2=0,0,INDEX('Placebo Lags - Data'!$B:$BA,MATCH($Q10,'Placebo Lags - Data'!$A:$A,0),MATCH(AF$1,'Placebo Lags - Data'!$B$1:$BA$1,0)))*1000000*AF$5</f>
        <v>4.1039520510821603</v>
      </c>
      <c r="AG10" s="2">
        <f>IF(AG$2=0,0,INDEX('Placebo Lags - Data'!$B:$BA,MATCH($Q10,'Placebo Lags - Data'!$A:$A,0),MATCH(AG$1,'Placebo Lags - Data'!$B$1:$BA$1,0)))*1000000*AG$5</f>
        <v>0</v>
      </c>
      <c r="AH10" s="2">
        <f>IF(AH$2=0,0,INDEX('Placebo Lags - Data'!$B:$BA,MATCH($Q10,'Placebo Lags - Data'!$A:$A,0),MATCH(AH$1,'Placebo Lags - Data'!$B$1:$BA$1,0)))*1000000*AH$5</f>
        <v>-1.9953661194449523</v>
      </c>
      <c r="AI10" s="2">
        <f>IF(AI$2=0,0,INDEX('Placebo Lags - Data'!$B:$BA,MATCH($Q10,'Placebo Lags - Data'!$A:$A,0),MATCH(AI$1,'Placebo Lags - Data'!$B$1:$BA$1,0)))*1000000*AI$5</f>
        <v>3.712833859026432</v>
      </c>
      <c r="AJ10" s="2">
        <f>IF(AJ$2=0,0,INDEX('Placebo Lags - Data'!$B:$BA,MATCH($Q10,'Placebo Lags - Data'!$A:$A,0),MATCH(AJ$1,'Placebo Lags - Data'!$B$1:$BA$1,0)))*1000000*AJ$5</f>
        <v>10.310910511179827</v>
      </c>
      <c r="AK10" s="2">
        <f>IF(AK$2=0,0,INDEX('Placebo Lags - Data'!$B:$BA,MATCH($Q10,'Placebo Lags - Data'!$A:$A,0),MATCH(AK$1,'Placebo Lags - Data'!$B$1:$BA$1,0)))*1000000*AK$5</f>
        <v>0</v>
      </c>
      <c r="AL10" s="2">
        <f>IF(AL$2=0,0,INDEX('Placebo Lags - Data'!$B:$BA,MATCH($Q10,'Placebo Lags - Data'!$A:$A,0),MATCH(AL$1,'Placebo Lags - Data'!$B$1:$BA$1,0)))*1000000*AL$5</f>
        <v>-4.0024501686275471</v>
      </c>
      <c r="AM10" s="2">
        <f>IF(AM$2=0,0,INDEX('Placebo Lags - Data'!$B:$BA,MATCH($Q10,'Placebo Lags - Data'!$A:$A,0),MATCH(AM$1,'Placebo Lags - Data'!$B$1:$BA$1,0)))*1000000*AM$5</f>
        <v>12.055068509653211</v>
      </c>
      <c r="AN10" s="2">
        <f>IF(AN$2=0,0,INDEX('Placebo Lags - Data'!$B:$BA,MATCH($Q10,'Placebo Lags - Data'!$A:$A,0),MATCH(AN$1,'Placebo Lags - Data'!$B$1:$BA$1,0)))*1000000*AN$5</f>
        <v>0</v>
      </c>
      <c r="AO10" s="2">
        <f>IF(AO$2=0,0,INDEX('Placebo Lags - Data'!$B:$BA,MATCH($Q10,'Placebo Lags - Data'!$A:$A,0),MATCH(AO$1,'Placebo Lags - Data'!$B$1:$BA$1,0)))*1000000*AO$5</f>
        <v>6.2632384469907265</v>
      </c>
      <c r="AP10" s="2">
        <f>IF(AP$2=0,0,INDEX('Placebo Lags - Data'!$B:$BA,MATCH($Q10,'Placebo Lags - Data'!$A:$A,0),MATCH(AP$1,'Placebo Lags - Data'!$B$1:$BA$1,0)))*1000000*AP$5</f>
        <v>0</v>
      </c>
      <c r="AQ10" s="2">
        <f>IF(AQ$2=0,0,INDEX('Placebo Lags - Data'!$B:$BA,MATCH($Q10,'Placebo Lags - Data'!$A:$A,0),MATCH(AQ$1,'Placebo Lags - Data'!$B$1:$BA$1,0)))*1000000*AQ$5</f>
        <v>15.501691450481303</v>
      </c>
      <c r="AR10" s="2">
        <f>IF(AR$2=0,0,INDEX('Placebo Lags - Data'!$B:$BA,MATCH($Q10,'Placebo Lags - Data'!$A:$A,0),MATCH(AR$1,'Placebo Lags - Data'!$B$1:$BA$1,0)))*1000000*AR$5</f>
        <v>0</v>
      </c>
      <c r="AS10" s="2">
        <f>IF(AS$2=0,0,INDEX('Placebo Lags - Data'!$B:$BA,MATCH($Q10,'Placebo Lags - Data'!$A:$A,0),MATCH(AS$1,'Placebo Lags - Data'!$B$1:$BA$1,0)))*1000000*AS$5</f>
        <v>15.8590901264688</v>
      </c>
      <c r="AT10" s="2">
        <f>IF(AT$2=0,0,INDEX('Placebo Lags - Data'!$B:$BA,MATCH($Q10,'Placebo Lags - Data'!$A:$A,0),MATCH(AT$1,'Placebo Lags - Data'!$B$1:$BA$1,0)))*1000000*AT$5</f>
        <v>0</v>
      </c>
      <c r="AU10" s="2">
        <f>IF(AU$2=0,0,INDEX('Placebo Lags - Data'!$B:$BA,MATCH($Q10,'Placebo Lags - Data'!$A:$A,0),MATCH(AU$1,'Placebo Lags - Data'!$B$1:$BA$1,0)))*1000000*AU$5</f>
        <v>0</v>
      </c>
      <c r="AV10" s="2">
        <f>IF(AV$2=0,0,INDEX('Placebo Lags - Data'!$B:$BA,MATCH($Q10,'Placebo Lags - Data'!$A:$A,0),MATCH(AV$1,'Placebo Lags - Data'!$B$1:$BA$1,0)))*1000000*AV$5</f>
        <v>0</v>
      </c>
      <c r="AW10" s="2">
        <f>IF(AW$2=0,0,INDEX('Placebo Lags - Data'!$B:$BA,MATCH($Q10,'Placebo Lags - Data'!$A:$A,0),MATCH(AW$1,'Placebo Lags - Data'!$B$1:$BA$1,0)))*1000000*AW$5</f>
        <v>0</v>
      </c>
      <c r="AX10" s="2">
        <f>IF(AX$2=0,0,INDEX('Placebo Lags - Data'!$B:$BA,MATCH($Q10,'Placebo Lags - Data'!$A:$A,0),MATCH(AX$1,'Placebo Lags - Data'!$B$1:$BA$1,0)))*1000000*AX$5</f>
        <v>0</v>
      </c>
      <c r="AY10" s="2">
        <f>IF(AY$2=0,0,INDEX('Placebo Lags - Data'!$B:$BA,MATCH($Q10,'Placebo Lags - Data'!$A:$A,0),MATCH(AY$1,'Placebo Lags - Data'!$B$1:$BA$1,0)))*1000000*AY$5</f>
        <v>0</v>
      </c>
      <c r="AZ10" s="2">
        <f>IF(AZ$2=0,0,INDEX('Placebo Lags - Data'!$B:$BA,MATCH($Q10,'Placebo Lags - Data'!$A:$A,0),MATCH(AZ$1,'Placebo Lags - Data'!$B$1:$BA$1,0)))*1000000*AZ$5</f>
        <v>19.023944332730025</v>
      </c>
      <c r="BA10" s="2">
        <f>IF(BA$2=0,0,INDEX('Placebo Lags - Data'!$B:$BA,MATCH($Q10,'Placebo Lags - Data'!$A:$A,0),MATCH(BA$1,'Placebo Lags - Data'!$B$1:$BA$1,0)))*1000000*BA$5</f>
        <v>0</v>
      </c>
      <c r="BB10" s="2">
        <f>IF(BB$2=0,0,INDEX('Placebo Lags - Data'!$B:$BA,MATCH($Q10,'Placebo Lags - Data'!$A:$A,0),MATCH(BB$1,'Placebo Lags - Data'!$B$1:$BA$1,0)))*1000000*BB$5</f>
        <v>0</v>
      </c>
      <c r="BC10" s="2">
        <f>IF(BC$2=0,0,INDEX('Placebo Lags - Data'!$B:$BA,MATCH($Q10,'Placebo Lags - Data'!$A:$A,0),MATCH(BC$1,'Placebo Lags - Data'!$B$1:$BA$1,0)))*1000000*BC$5</f>
        <v>0</v>
      </c>
      <c r="BD10" s="2">
        <f>IF(BD$2=0,0,INDEX('Placebo Lags - Data'!$B:$BA,MATCH($Q10,'Placebo Lags - Data'!$A:$A,0),MATCH(BD$1,'Placebo Lags - Data'!$B$1:$BA$1,0)))*1000000*BD$5</f>
        <v>0</v>
      </c>
      <c r="BE10" s="2">
        <f>IF(BE$2=0,0,INDEX('Placebo Lags - Data'!$B:$BA,MATCH($Q10,'Placebo Lags - Data'!$A:$A,0),MATCH(BE$1,'Placebo Lags - Data'!$B$1:$BA$1,0)))*1000000*BE$5</f>
        <v>0</v>
      </c>
      <c r="BF10" s="2">
        <f>IF(BF$2=0,0,INDEX('Placebo Lags - Data'!$B:$BA,MATCH($Q10,'Placebo Lags - Data'!$A:$A,0),MATCH(BF$1,'Placebo Lags - Data'!$B$1:$BA$1,0)))*1000000*BF$5</f>
        <v>-42.228155507473275</v>
      </c>
      <c r="BG10" s="2">
        <f>IF(BG$2=0,0,INDEX('Placebo Lags - Data'!$B:$BA,MATCH($Q10,'Placebo Lags - Data'!$A:$A,0),MATCH(BG$1,'Placebo Lags - Data'!$B$1:$BA$1,0)))*1000000*BG$5</f>
        <v>-9.2395248429966159</v>
      </c>
      <c r="BH10" s="2">
        <f>IF(BH$2=0,0,INDEX('Placebo Lags - Data'!$B:$BA,MATCH($Q10,'Placebo Lags - Data'!$A:$A,0),MATCH(BH$1,'Placebo Lags - Data'!$B$1:$BA$1,0)))*1000000*BH$5</f>
        <v>3.8784678508818615</v>
      </c>
      <c r="BI10" s="2">
        <f>IF(BI$2=0,0,INDEX('Placebo Lags - Data'!$B:$BA,MATCH($Q10,'Placebo Lags - Data'!$A:$A,0),MATCH(BI$1,'Placebo Lags - Data'!$B$1:$BA$1,0)))*1000000*BI$5</f>
        <v>-19.722849174286239</v>
      </c>
      <c r="BJ10" s="2">
        <f>IF(BJ$2=0,0,INDEX('Placebo Lags - Data'!$B:$BA,MATCH($Q10,'Placebo Lags - Data'!$A:$A,0),MATCH(BJ$1,'Placebo Lags - Data'!$B$1:$BA$1,0)))*1000000*BJ$5</f>
        <v>0</v>
      </c>
      <c r="BK10" s="2">
        <f>IF(BK$2=0,0,INDEX('Placebo Lags - Data'!$B:$BA,MATCH($Q10,'Placebo Lags - Data'!$A:$A,0),MATCH(BK$1,'Placebo Lags - Data'!$B$1:$BA$1,0)))*1000000*BK$5</f>
        <v>0</v>
      </c>
      <c r="BL10" s="2">
        <f>IF(BL$2=0,0,INDEX('Placebo Lags - Data'!$B:$BA,MATCH($Q10,'Placebo Lags - Data'!$A:$A,0),MATCH(BL$1,'Placebo Lags - Data'!$B$1:$BA$1,0)))*1000000*BL$5</f>
        <v>0</v>
      </c>
      <c r="BM10" s="2">
        <f>IF(BM$2=0,0,INDEX('Placebo Lags - Data'!$B:$BA,MATCH($Q10,'Placebo Lags - Data'!$A:$A,0),MATCH(BM$1,'Placebo Lags - Data'!$B$1:$BA$1,0)))*1000000*BM$5</f>
        <v>0</v>
      </c>
      <c r="BN10" s="2">
        <f>IF(BN$2=0,0,INDEX('Placebo Lags - Data'!$B:$BA,MATCH($Q10,'Placebo Lags - Data'!$A:$A,0),MATCH(BN$1,'Placebo Lags - Data'!$B$1:$BA$1,0)))*1000000*BN$5</f>
        <v>0</v>
      </c>
      <c r="BO10" s="2">
        <f>IF(BO$2=0,0,INDEX('Placebo Lags - Data'!$B:$BA,MATCH($Q10,'Placebo Lags - Data'!$A:$A,0),MATCH(BO$1,'Placebo Lags - Data'!$B$1:$BA$1,0)))*1000000*BO$5</f>
        <v>2.4858804863470141</v>
      </c>
      <c r="BP10" s="2">
        <f>IF(BP$2=0,0,INDEX('Placebo Lags - Data'!$B:$BA,MATCH($Q10,'Placebo Lags - Data'!$A:$A,0),MATCH(BP$1,'Placebo Lags - Data'!$B$1:$BA$1,0)))*1000000*BP$5</f>
        <v>0</v>
      </c>
      <c r="BQ10" s="2"/>
      <c r="BR10" s="2"/>
    </row>
    <row r="11" spans="1:71" x14ac:dyDescent="0.25">
      <c r="A11" t="s">
        <v>31</v>
      </c>
      <c r="B11" s="2">
        <f t="shared" si="0"/>
        <v>4.3812351246665342</v>
      </c>
      <c r="Q11">
        <f>'Placebo Lags - Data'!A6</f>
        <v>1986</v>
      </c>
      <c r="R11" s="2">
        <f>IF(R$2=0,0,INDEX('Placebo Lags - Data'!$B:$BA,MATCH($Q11,'Placebo Lags - Data'!$A:$A,0),MATCH(R$1,'Placebo Lags - Data'!$B$1:$BA$1,0)))*1000000*R$5</f>
        <v>5.9802632677019574</v>
      </c>
      <c r="S11" s="2">
        <f>IF(S$2=0,0,INDEX('Placebo Lags - Data'!$B:$BA,MATCH($Q11,'Placebo Lags - Data'!$A:$A,0),MATCH(S$1,'Placebo Lags - Data'!$B$1:$BA$1,0)))*1000000*S$5</f>
        <v>0</v>
      </c>
      <c r="T11" s="2">
        <f>IF(T$2=0,0,INDEX('Placebo Lags - Data'!$B:$BA,MATCH($Q11,'Placebo Lags - Data'!$A:$A,0),MATCH(T$1,'Placebo Lags - Data'!$B$1:$BA$1,0)))*1000000*T$5</f>
        <v>0</v>
      </c>
      <c r="U11" s="2">
        <f>IF(U$2=0,0,INDEX('Placebo Lags - Data'!$B:$BA,MATCH($Q11,'Placebo Lags - Data'!$A:$A,0),MATCH(U$1,'Placebo Lags - Data'!$B$1:$BA$1,0)))*1000000*U$5</f>
        <v>-21.686239051632583</v>
      </c>
      <c r="V11" s="2">
        <f>IF(V$2=0,0,INDEX('Placebo Lags - Data'!$B:$BA,MATCH($Q11,'Placebo Lags - Data'!$A:$A,0),MATCH(V$1,'Placebo Lags - Data'!$B$1:$BA$1,0)))*1000000*V$5</f>
        <v>7.348297458520392</v>
      </c>
      <c r="W11" s="2">
        <f>IF(W$2=0,0,INDEX('Placebo Lags - Data'!$B:$BA,MATCH($Q11,'Placebo Lags - Data'!$A:$A,0),MATCH(W$1,'Placebo Lags - Data'!$B$1:$BA$1,0)))*1000000*W$5</f>
        <v>0</v>
      </c>
      <c r="X11" s="2">
        <f>IF(X$2=0,0,INDEX('Placebo Lags - Data'!$B:$BA,MATCH($Q11,'Placebo Lags - Data'!$A:$A,0),MATCH(X$1,'Placebo Lags - Data'!$B$1:$BA$1,0)))*1000000*X$5</f>
        <v>-9.2510945250978693</v>
      </c>
      <c r="Y11" s="2">
        <f>IF(Y$2=0,0,INDEX('Placebo Lags - Data'!$B:$BA,MATCH($Q11,'Placebo Lags - Data'!$A:$A,0),MATCH(Y$1,'Placebo Lags - Data'!$B$1:$BA$1,0)))*1000000*Y$5</f>
        <v>0</v>
      </c>
      <c r="Z11" s="2">
        <f>IF(Z$2=0,0,INDEX('Placebo Lags - Data'!$B:$BA,MATCH($Q11,'Placebo Lags - Data'!$A:$A,0),MATCH(Z$1,'Placebo Lags - Data'!$B$1:$BA$1,0)))*1000000*Z$5</f>
        <v>0</v>
      </c>
      <c r="AA11" s="2">
        <f>IF(AA$2=0,0,INDEX('Placebo Lags - Data'!$B:$BA,MATCH($Q11,'Placebo Lags - Data'!$A:$A,0),MATCH(AA$1,'Placebo Lags - Data'!$B$1:$BA$1,0)))*1000000*AA$5</f>
        <v>0</v>
      </c>
      <c r="AB11" s="2">
        <f>IF(AB$2=0,0,INDEX('Placebo Lags - Data'!$B:$BA,MATCH($Q11,'Placebo Lags - Data'!$A:$A,0),MATCH(AB$1,'Placebo Lags - Data'!$B$1:$BA$1,0)))*1000000*AB$5</f>
        <v>0</v>
      </c>
      <c r="AC11" s="2">
        <f>IF(AC$2=0,0,INDEX('Placebo Lags - Data'!$B:$BA,MATCH($Q11,'Placebo Lags - Data'!$A:$A,0),MATCH(AC$1,'Placebo Lags - Data'!$B$1:$BA$1,0)))*1000000*AC$5</f>
        <v>-4.7612925300200004</v>
      </c>
      <c r="AD11" s="2">
        <f>IF(AD$2=0,0,INDEX('Placebo Lags - Data'!$B:$BA,MATCH($Q11,'Placebo Lags - Data'!$A:$A,0),MATCH(AD$1,'Placebo Lags - Data'!$B$1:$BA$1,0)))*1000000*AD$5</f>
        <v>0</v>
      </c>
      <c r="AE11" s="2">
        <f>IF(AE$2=0,0,INDEX('Placebo Lags - Data'!$B:$BA,MATCH($Q11,'Placebo Lags - Data'!$A:$A,0),MATCH(AE$1,'Placebo Lags - Data'!$B$1:$BA$1,0)))*1000000*AE$5</f>
        <v>2.5114886739174835</v>
      </c>
      <c r="AF11" s="2">
        <f>IF(AF$2=0,0,INDEX('Placebo Lags - Data'!$B:$BA,MATCH($Q11,'Placebo Lags - Data'!$A:$A,0),MATCH(AF$1,'Placebo Lags - Data'!$B$1:$BA$1,0)))*1000000*AF$5</f>
        <v>0.79304322753159795</v>
      </c>
      <c r="AG11" s="2">
        <f>IF(AG$2=0,0,INDEX('Placebo Lags - Data'!$B:$BA,MATCH($Q11,'Placebo Lags - Data'!$A:$A,0),MATCH(AG$1,'Placebo Lags - Data'!$B$1:$BA$1,0)))*1000000*AG$5</f>
        <v>0</v>
      </c>
      <c r="AH11" s="2">
        <f>IF(AH$2=0,0,INDEX('Placebo Lags - Data'!$B:$BA,MATCH($Q11,'Placebo Lags - Data'!$A:$A,0),MATCH(AH$1,'Placebo Lags - Data'!$B$1:$BA$1,0)))*1000000*AH$5</f>
        <v>0.64491507600905607</v>
      </c>
      <c r="AI11" s="2">
        <f>IF(AI$2=0,0,INDEX('Placebo Lags - Data'!$B:$BA,MATCH($Q11,'Placebo Lags - Data'!$A:$A,0),MATCH(AI$1,'Placebo Lags - Data'!$B$1:$BA$1,0)))*1000000*AI$5</f>
        <v>4.2259939618816134</v>
      </c>
      <c r="AJ11" s="2">
        <f>IF(AJ$2=0,0,INDEX('Placebo Lags - Data'!$B:$BA,MATCH($Q11,'Placebo Lags - Data'!$A:$A,0),MATCH(AJ$1,'Placebo Lags - Data'!$B$1:$BA$1,0)))*1000000*AJ$5</f>
        <v>10.635116268531419</v>
      </c>
      <c r="AK11" s="2">
        <f>IF(AK$2=0,0,INDEX('Placebo Lags - Data'!$B:$BA,MATCH($Q11,'Placebo Lags - Data'!$A:$A,0),MATCH(AK$1,'Placebo Lags - Data'!$B$1:$BA$1,0)))*1000000*AK$5</f>
        <v>0</v>
      </c>
      <c r="AL11" s="2">
        <f>IF(AL$2=0,0,INDEX('Placebo Lags - Data'!$B:$BA,MATCH($Q11,'Placebo Lags - Data'!$A:$A,0),MATCH(AL$1,'Placebo Lags - Data'!$B$1:$BA$1,0)))*1000000*AL$5</f>
        <v>-12.270640581846237</v>
      </c>
      <c r="AM11" s="2">
        <f>IF(AM$2=0,0,INDEX('Placebo Lags - Data'!$B:$BA,MATCH($Q11,'Placebo Lags - Data'!$A:$A,0),MATCH(AM$1,'Placebo Lags - Data'!$B$1:$BA$1,0)))*1000000*AM$5</f>
        <v>26.616740797180682</v>
      </c>
      <c r="AN11" s="2">
        <f>IF(AN$2=0,0,INDEX('Placebo Lags - Data'!$B:$BA,MATCH($Q11,'Placebo Lags - Data'!$A:$A,0),MATCH(AN$1,'Placebo Lags - Data'!$B$1:$BA$1,0)))*1000000*AN$5</f>
        <v>0</v>
      </c>
      <c r="AO11" s="2">
        <f>IF(AO$2=0,0,INDEX('Placebo Lags - Data'!$B:$BA,MATCH($Q11,'Placebo Lags - Data'!$A:$A,0),MATCH(AO$1,'Placebo Lags - Data'!$B$1:$BA$1,0)))*1000000*AO$5</f>
        <v>6.550970738317119</v>
      </c>
      <c r="AP11" s="2">
        <f>IF(AP$2=0,0,INDEX('Placebo Lags - Data'!$B:$BA,MATCH($Q11,'Placebo Lags - Data'!$A:$A,0),MATCH(AP$1,'Placebo Lags - Data'!$B$1:$BA$1,0)))*1000000*AP$5</f>
        <v>0</v>
      </c>
      <c r="AQ11" s="2">
        <f>IF(AQ$2=0,0,INDEX('Placebo Lags - Data'!$B:$BA,MATCH($Q11,'Placebo Lags - Data'!$A:$A,0),MATCH(AQ$1,'Placebo Lags - Data'!$B$1:$BA$1,0)))*1000000*AQ$5</f>
        <v>2.0960405890946276</v>
      </c>
      <c r="AR11" s="2">
        <f>IF(AR$2=0,0,INDEX('Placebo Lags - Data'!$B:$BA,MATCH($Q11,'Placebo Lags - Data'!$A:$A,0),MATCH(AR$1,'Placebo Lags - Data'!$B$1:$BA$1,0)))*1000000*AR$5</f>
        <v>0</v>
      </c>
      <c r="AS11" s="2">
        <f>IF(AS$2=0,0,INDEX('Placebo Lags - Data'!$B:$BA,MATCH($Q11,'Placebo Lags - Data'!$A:$A,0),MATCH(AS$1,'Placebo Lags - Data'!$B$1:$BA$1,0)))*1000000*AS$5</f>
        <v>2.6472225727047771</v>
      </c>
      <c r="AT11" s="2">
        <f>IF(AT$2=0,0,INDEX('Placebo Lags - Data'!$B:$BA,MATCH($Q11,'Placebo Lags - Data'!$A:$A,0),MATCH(AT$1,'Placebo Lags - Data'!$B$1:$BA$1,0)))*1000000*AT$5</f>
        <v>0</v>
      </c>
      <c r="AU11" s="2">
        <f>IF(AU$2=0,0,INDEX('Placebo Lags - Data'!$B:$BA,MATCH($Q11,'Placebo Lags - Data'!$A:$A,0),MATCH(AU$1,'Placebo Lags - Data'!$B$1:$BA$1,0)))*1000000*AU$5</f>
        <v>0</v>
      </c>
      <c r="AV11" s="2">
        <f>IF(AV$2=0,0,INDEX('Placebo Lags - Data'!$B:$BA,MATCH($Q11,'Placebo Lags - Data'!$A:$A,0),MATCH(AV$1,'Placebo Lags - Data'!$B$1:$BA$1,0)))*1000000*AV$5</f>
        <v>0</v>
      </c>
      <c r="AW11" s="2">
        <f>IF(AW$2=0,0,INDEX('Placebo Lags - Data'!$B:$BA,MATCH($Q11,'Placebo Lags - Data'!$A:$A,0),MATCH(AW$1,'Placebo Lags - Data'!$B$1:$BA$1,0)))*1000000*AW$5</f>
        <v>0</v>
      </c>
      <c r="AX11" s="2">
        <f>IF(AX$2=0,0,INDEX('Placebo Lags - Data'!$B:$BA,MATCH($Q11,'Placebo Lags - Data'!$A:$A,0),MATCH(AX$1,'Placebo Lags - Data'!$B$1:$BA$1,0)))*1000000*AX$5</f>
        <v>0</v>
      </c>
      <c r="AY11" s="2">
        <f>IF(AY$2=0,0,INDEX('Placebo Lags - Data'!$B:$BA,MATCH($Q11,'Placebo Lags - Data'!$A:$A,0),MATCH(AY$1,'Placebo Lags - Data'!$B$1:$BA$1,0)))*1000000*AY$5</f>
        <v>0</v>
      </c>
      <c r="AZ11" s="2">
        <f>IF(AZ$2=0,0,INDEX('Placebo Lags - Data'!$B:$BA,MATCH($Q11,'Placebo Lags - Data'!$A:$A,0),MATCH(AZ$1,'Placebo Lags - Data'!$B$1:$BA$1,0)))*1000000*AZ$5</f>
        <v>19.187944417353719</v>
      </c>
      <c r="BA11" s="2">
        <f>IF(BA$2=0,0,INDEX('Placebo Lags - Data'!$B:$BA,MATCH($Q11,'Placebo Lags - Data'!$A:$A,0),MATCH(BA$1,'Placebo Lags - Data'!$B$1:$BA$1,0)))*1000000*BA$5</f>
        <v>0</v>
      </c>
      <c r="BB11" s="2">
        <f>IF(BB$2=0,0,INDEX('Placebo Lags - Data'!$B:$BA,MATCH($Q11,'Placebo Lags - Data'!$A:$A,0),MATCH(BB$1,'Placebo Lags - Data'!$B$1:$BA$1,0)))*1000000*BB$5</f>
        <v>0</v>
      </c>
      <c r="BC11" s="2">
        <f>IF(BC$2=0,0,INDEX('Placebo Lags - Data'!$B:$BA,MATCH($Q11,'Placebo Lags - Data'!$A:$A,0),MATCH(BC$1,'Placebo Lags - Data'!$B$1:$BA$1,0)))*1000000*BC$5</f>
        <v>0</v>
      </c>
      <c r="BD11" s="2">
        <f>IF(BD$2=0,0,INDEX('Placebo Lags - Data'!$B:$BA,MATCH($Q11,'Placebo Lags - Data'!$A:$A,0),MATCH(BD$1,'Placebo Lags - Data'!$B$1:$BA$1,0)))*1000000*BD$5</f>
        <v>0</v>
      </c>
      <c r="BE11" s="2">
        <f>IF(BE$2=0,0,INDEX('Placebo Lags - Data'!$B:$BA,MATCH($Q11,'Placebo Lags - Data'!$A:$A,0),MATCH(BE$1,'Placebo Lags - Data'!$B$1:$BA$1,0)))*1000000*BE$5</f>
        <v>0</v>
      </c>
      <c r="BF11" s="2">
        <f>IF(BF$2=0,0,INDEX('Placebo Lags - Data'!$B:$BA,MATCH($Q11,'Placebo Lags - Data'!$A:$A,0),MATCH(BF$1,'Placebo Lags - Data'!$B$1:$BA$1,0)))*1000000*BF$5</f>
        <v>-45.034848881186917</v>
      </c>
      <c r="BG11" s="2">
        <f>IF(BG$2=0,0,INDEX('Placebo Lags - Data'!$B:$BA,MATCH($Q11,'Placebo Lags - Data'!$A:$A,0),MATCH(BG$1,'Placebo Lags - Data'!$B$1:$BA$1,0)))*1000000*BG$5</f>
        <v>24.05823215667624</v>
      </c>
      <c r="BH11" s="2">
        <f>IF(BH$2=0,0,INDEX('Placebo Lags - Data'!$B:$BA,MATCH($Q11,'Placebo Lags - Data'!$A:$A,0),MATCH(BH$1,'Placebo Lags - Data'!$B$1:$BA$1,0)))*1000000*BH$5</f>
        <v>-6.6384286583343055</v>
      </c>
      <c r="BI11" s="2">
        <f>IF(BI$2=0,0,INDEX('Placebo Lags - Data'!$B:$BA,MATCH($Q11,'Placebo Lags - Data'!$A:$A,0),MATCH(BI$1,'Placebo Lags - Data'!$B$1:$BA$1,0)))*1000000*BI$5</f>
        <v>10.371208190917969</v>
      </c>
      <c r="BJ11" s="2">
        <f>IF(BJ$2=0,0,INDEX('Placebo Lags - Data'!$B:$BA,MATCH($Q11,'Placebo Lags - Data'!$A:$A,0),MATCH(BJ$1,'Placebo Lags - Data'!$B$1:$BA$1,0)))*1000000*BJ$5</f>
        <v>0</v>
      </c>
      <c r="BK11" s="2">
        <f>IF(BK$2=0,0,INDEX('Placebo Lags - Data'!$B:$BA,MATCH($Q11,'Placebo Lags - Data'!$A:$A,0),MATCH(BK$1,'Placebo Lags - Data'!$B$1:$BA$1,0)))*1000000*BK$5</f>
        <v>0</v>
      </c>
      <c r="BL11" s="2">
        <f>IF(BL$2=0,0,INDEX('Placebo Lags - Data'!$B:$BA,MATCH($Q11,'Placebo Lags - Data'!$A:$A,0),MATCH(BL$1,'Placebo Lags - Data'!$B$1:$BA$1,0)))*1000000*BL$5</f>
        <v>0</v>
      </c>
      <c r="BM11" s="2">
        <f>IF(BM$2=0,0,INDEX('Placebo Lags - Data'!$B:$BA,MATCH($Q11,'Placebo Lags - Data'!$A:$A,0),MATCH(BM$1,'Placebo Lags - Data'!$B$1:$BA$1,0)))*1000000*BM$5</f>
        <v>0</v>
      </c>
      <c r="BN11" s="2">
        <f>IF(BN$2=0,0,INDEX('Placebo Lags - Data'!$B:$BA,MATCH($Q11,'Placebo Lags - Data'!$A:$A,0),MATCH(BN$1,'Placebo Lags - Data'!$B$1:$BA$1,0)))*1000000*BN$5</f>
        <v>0</v>
      </c>
      <c r="BO11" s="2">
        <f>IF(BO$2=0,0,INDEX('Placebo Lags - Data'!$B:$BA,MATCH($Q11,'Placebo Lags - Data'!$A:$A,0),MATCH(BO$1,'Placebo Lags - Data'!$B$1:$BA$1,0)))*1000000*BO$5</f>
        <v>5.4309539336827584</v>
      </c>
      <c r="BP11" s="2">
        <f>IF(BP$2=0,0,INDEX('Placebo Lags - Data'!$B:$BA,MATCH($Q11,'Placebo Lags - Data'!$A:$A,0),MATCH(BP$1,'Placebo Lags - Data'!$B$1:$BA$1,0)))*1000000*BP$5</f>
        <v>0</v>
      </c>
      <c r="BQ11" s="2"/>
      <c r="BR11" s="2"/>
    </row>
    <row r="12" spans="1:71" x14ac:dyDescent="0.25">
      <c r="A12" t="s">
        <v>111</v>
      </c>
      <c r="B12" s="2">
        <f t="shared" si="0"/>
        <v>0</v>
      </c>
      <c r="Q12">
        <f>'Placebo Lags - Data'!A7</f>
        <v>1987</v>
      </c>
      <c r="R12" s="2">
        <f>IF(R$2=0,0,INDEX('Placebo Lags - Data'!$B:$BA,MATCH($Q12,'Placebo Lags - Data'!$A:$A,0),MATCH(R$1,'Placebo Lags - Data'!$B$1:$BA$1,0)))*1000000*R$5</f>
        <v>1.3235930964583531</v>
      </c>
      <c r="S12" s="2">
        <f>IF(S$2=0,0,INDEX('Placebo Lags - Data'!$B:$BA,MATCH($Q12,'Placebo Lags - Data'!$A:$A,0),MATCH(S$1,'Placebo Lags - Data'!$B$1:$BA$1,0)))*1000000*S$5</f>
        <v>0</v>
      </c>
      <c r="T12" s="2">
        <f>IF(T$2=0,0,INDEX('Placebo Lags - Data'!$B:$BA,MATCH($Q12,'Placebo Lags - Data'!$A:$A,0),MATCH(T$1,'Placebo Lags - Data'!$B$1:$BA$1,0)))*1000000*T$5</f>
        <v>0</v>
      </c>
      <c r="U12" s="2">
        <f>IF(U$2=0,0,INDEX('Placebo Lags - Data'!$B:$BA,MATCH($Q12,'Placebo Lags - Data'!$A:$A,0),MATCH(U$1,'Placebo Lags - Data'!$B$1:$BA$1,0)))*1000000*U$5</f>
        <v>-13.082832083455287</v>
      </c>
      <c r="V12" s="2">
        <f>IF(V$2=0,0,INDEX('Placebo Lags - Data'!$B:$BA,MATCH($Q12,'Placebo Lags - Data'!$A:$A,0),MATCH(V$1,'Placebo Lags - Data'!$B$1:$BA$1,0)))*1000000*V$5</f>
        <v>-2.1562534584518289</v>
      </c>
      <c r="W12" s="2">
        <f>IF(W$2=0,0,INDEX('Placebo Lags - Data'!$B:$BA,MATCH($Q12,'Placebo Lags - Data'!$A:$A,0),MATCH(W$1,'Placebo Lags - Data'!$B$1:$BA$1,0)))*1000000*W$5</f>
        <v>0</v>
      </c>
      <c r="X12" s="2">
        <f>IF(X$2=0,0,INDEX('Placebo Lags - Data'!$B:$BA,MATCH($Q12,'Placebo Lags - Data'!$A:$A,0),MATCH(X$1,'Placebo Lags - Data'!$B$1:$BA$1,0)))*1000000*X$5</f>
        <v>7.1243625825445633</v>
      </c>
      <c r="Y12" s="2">
        <f>IF(Y$2=0,0,INDEX('Placebo Lags - Data'!$B:$BA,MATCH($Q12,'Placebo Lags - Data'!$A:$A,0),MATCH(Y$1,'Placebo Lags - Data'!$B$1:$BA$1,0)))*1000000*Y$5</f>
        <v>0</v>
      </c>
      <c r="Z12" s="2">
        <f>IF(Z$2=0,0,INDEX('Placebo Lags - Data'!$B:$BA,MATCH($Q12,'Placebo Lags - Data'!$A:$A,0),MATCH(Z$1,'Placebo Lags - Data'!$B$1:$BA$1,0)))*1000000*Z$5</f>
        <v>0</v>
      </c>
      <c r="AA12" s="2">
        <f>IF(AA$2=0,0,INDEX('Placebo Lags - Data'!$B:$BA,MATCH($Q12,'Placebo Lags - Data'!$A:$A,0),MATCH(AA$1,'Placebo Lags - Data'!$B$1:$BA$1,0)))*1000000*AA$5</f>
        <v>0</v>
      </c>
      <c r="AB12" s="2">
        <f>IF(AB$2=0,0,INDEX('Placebo Lags - Data'!$B:$BA,MATCH($Q12,'Placebo Lags - Data'!$A:$A,0),MATCH(AB$1,'Placebo Lags - Data'!$B$1:$BA$1,0)))*1000000*AB$5</f>
        <v>0</v>
      </c>
      <c r="AC12" s="2">
        <f>IF(AC$2=0,0,INDEX('Placebo Lags - Data'!$B:$BA,MATCH($Q12,'Placebo Lags - Data'!$A:$A,0),MATCH(AC$1,'Placebo Lags - Data'!$B$1:$BA$1,0)))*1000000*AC$5</f>
        <v>-5.9197318478254601</v>
      </c>
      <c r="AD12" s="2">
        <f>IF(AD$2=0,0,INDEX('Placebo Lags - Data'!$B:$BA,MATCH($Q12,'Placebo Lags - Data'!$A:$A,0),MATCH(AD$1,'Placebo Lags - Data'!$B$1:$BA$1,0)))*1000000*AD$5</f>
        <v>0</v>
      </c>
      <c r="AE12" s="2">
        <f>IF(AE$2=0,0,INDEX('Placebo Lags - Data'!$B:$BA,MATCH($Q12,'Placebo Lags - Data'!$A:$A,0),MATCH(AE$1,'Placebo Lags - Data'!$B$1:$BA$1,0)))*1000000*AE$5</f>
        <v>-18.060178263112903</v>
      </c>
      <c r="AF12" s="2">
        <f>IF(AF$2=0,0,INDEX('Placebo Lags - Data'!$B:$BA,MATCH($Q12,'Placebo Lags - Data'!$A:$A,0),MATCH(AF$1,'Placebo Lags - Data'!$B$1:$BA$1,0)))*1000000*AF$5</f>
        <v>2.0298446088418132</v>
      </c>
      <c r="AG12" s="2">
        <f>IF(AG$2=0,0,INDEX('Placebo Lags - Data'!$B:$BA,MATCH($Q12,'Placebo Lags - Data'!$A:$A,0),MATCH(AG$1,'Placebo Lags - Data'!$B$1:$BA$1,0)))*1000000*AG$5</f>
        <v>0</v>
      </c>
      <c r="AH12" s="2">
        <f>IF(AH$2=0,0,INDEX('Placebo Lags - Data'!$B:$BA,MATCH($Q12,'Placebo Lags - Data'!$A:$A,0),MATCH(AH$1,'Placebo Lags - Data'!$B$1:$BA$1,0)))*1000000*AH$5</f>
        <v>-3.3377261843270389</v>
      </c>
      <c r="AI12" s="2">
        <f>IF(AI$2=0,0,INDEX('Placebo Lags - Data'!$B:$BA,MATCH($Q12,'Placebo Lags - Data'!$A:$A,0),MATCH(AI$1,'Placebo Lags - Data'!$B$1:$BA$1,0)))*1000000*AI$5</f>
        <v>-1.3320026255314588</v>
      </c>
      <c r="AJ12" s="2">
        <f>IF(AJ$2=0,0,INDEX('Placebo Lags - Data'!$B:$BA,MATCH($Q12,'Placebo Lags - Data'!$A:$A,0),MATCH(AJ$1,'Placebo Lags - Data'!$B$1:$BA$1,0)))*1000000*AJ$5</f>
        <v>7.2715342867013533</v>
      </c>
      <c r="AK12" s="2">
        <f>IF(AK$2=0,0,INDEX('Placebo Lags - Data'!$B:$BA,MATCH($Q12,'Placebo Lags - Data'!$A:$A,0),MATCH(AK$1,'Placebo Lags - Data'!$B$1:$BA$1,0)))*1000000*AK$5</f>
        <v>0</v>
      </c>
      <c r="AL12" s="2">
        <f>IF(AL$2=0,0,INDEX('Placebo Lags - Data'!$B:$BA,MATCH($Q12,'Placebo Lags - Data'!$A:$A,0),MATCH(AL$1,'Placebo Lags - Data'!$B$1:$BA$1,0)))*1000000*AL$5</f>
        <v>-1.664304932091909</v>
      </c>
      <c r="AM12" s="2">
        <f>IF(AM$2=0,0,INDEX('Placebo Lags - Data'!$B:$BA,MATCH($Q12,'Placebo Lags - Data'!$A:$A,0),MATCH(AM$1,'Placebo Lags - Data'!$B$1:$BA$1,0)))*1000000*AM$5</f>
        <v>12.516786227934062</v>
      </c>
      <c r="AN12" s="2">
        <f>IF(AN$2=0,0,INDEX('Placebo Lags - Data'!$B:$BA,MATCH($Q12,'Placebo Lags - Data'!$A:$A,0),MATCH(AN$1,'Placebo Lags - Data'!$B$1:$BA$1,0)))*1000000*AN$5</f>
        <v>0</v>
      </c>
      <c r="AO12" s="2">
        <f>IF(AO$2=0,0,INDEX('Placebo Lags - Data'!$B:$BA,MATCH($Q12,'Placebo Lags - Data'!$A:$A,0),MATCH(AO$1,'Placebo Lags - Data'!$B$1:$BA$1,0)))*1000000*AO$5</f>
        <v>8.2629612734308466</v>
      </c>
      <c r="AP12" s="2">
        <f>IF(AP$2=0,0,INDEX('Placebo Lags - Data'!$B:$BA,MATCH($Q12,'Placebo Lags - Data'!$A:$A,0),MATCH(AP$1,'Placebo Lags - Data'!$B$1:$BA$1,0)))*1000000*AP$5</f>
        <v>0</v>
      </c>
      <c r="AQ12" s="2">
        <f>IF(AQ$2=0,0,INDEX('Placebo Lags - Data'!$B:$BA,MATCH($Q12,'Placebo Lags - Data'!$A:$A,0),MATCH(AQ$1,'Placebo Lags - Data'!$B$1:$BA$1,0)))*1000000*AQ$5</f>
        <v>-2.2090987386036431</v>
      </c>
      <c r="AR12" s="2">
        <f>IF(AR$2=0,0,INDEX('Placebo Lags - Data'!$B:$BA,MATCH($Q12,'Placebo Lags - Data'!$A:$A,0),MATCH(AR$1,'Placebo Lags - Data'!$B$1:$BA$1,0)))*1000000*AR$5</f>
        <v>0</v>
      </c>
      <c r="AS12" s="2">
        <f>IF(AS$2=0,0,INDEX('Placebo Lags - Data'!$B:$BA,MATCH($Q12,'Placebo Lags - Data'!$A:$A,0),MATCH(AS$1,'Placebo Lags - Data'!$B$1:$BA$1,0)))*1000000*AS$5</f>
        <v>5.0644975999603048</v>
      </c>
      <c r="AT12" s="2">
        <f>IF(AT$2=0,0,INDEX('Placebo Lags - Data'!$B:$BA,MATCH($Q12,'Placebo Lags - Data'!$A:$A,0),MATCH(AT$1,'Placebo Lags - Data'!$B$1:$BA$1,0)))*1000000*AT$5</f>
        <v>0</v>
      </c>
      <c r="AU12" s="2">
        <f>IF(AU$2=0,0,INDEX('Placebo Lags - Data'!$B:$BA,MATCH($Q12,'Placebo Lags - Data'!$A:$A,0),MATCH(AU$1,'Placebo Lags - Data'!$B$1:$BA$1,0)))*1000000*AU$5</f>
        <v>0</v>
      </c>
      <c r="AV12" s="2">
        <f>IF(AV$2=0,0,INDEX('Placebo Lags - Data'!$B:$BA,MATCH($Q12,'Placebo Lags - Data'!$A:$A,0),MATCH(AV$1,'Placebo Lags - Data'!$B$1:$BA$1,0)))*1000000*AV$5</f>
        <v>0</v>
      </c>
      <c r="AW12" s="2">
        <f>IF(AW$2=0,0,INDEX('Placebo Lags - Data'!$B:$BA,MATCH($Q12,'Placebo Lags - Data'!$A:$A,0),MATCH(AW$1,'Placebo Lags - Data'!$B$1:$BA$1,0)))*1000000*AW$5</f>
        <v>0</v>
      </c>
      <c r="AX12" s="2">
        <f>IF(AX$2=0,0,INDEX('Placebo Lags - Data'!$B:$BA,MATCH($Q12,'Placebo Lags - Data'!$A:$A,0),MATCH(AX$1,'Placebo Lags - Data'!$B$1:$BA$1,0)))*1000000*AX$5</f>
        <v>0</v>
      </c>
      <c r="AY12" s="2">
        <f>IF(AY$2=0,0,INDEX('Placebo Lags - Data'!$B:$BA,MATCH($Q12,'Placebo Lags - Data'!$A:$A,0),MATCH(AY$1,'Placebo Lags - Data'!$B$1:$BA$1,0)))*1000000*AY$5</f>
        <v>0</v>
      </c>
      <c r="AZ12" s="2">
        <f>IF(AZ$2=0,0,INDEX('Placebo Lags - Data'!$B:$BA,MATCH($Q12,'Placebo Lags - Data'!$A:$A,0),MATCH(AZ$1,'Placebo Lags - Data'!$B$1:$BA$1,0)))*1000000*AZ$5</f>
        <v>2.2105723473941907</v>
      </c>
      <c r="BA12" s="2">
        <f>IF(BA$2=0,0,INDEX('Placebo Lags - Data'!$B:$BA,MATCH($Q12,'Placebo Lags - Data'!$A:$A,0),MATCH(BA$1,'Placebo Lags - Data'!$B$1:$BA$1,0)))*1000000*BA$5</f>
        <v>0</v>
      </c>
      <c r="BB12" s="2">
        <f>IF(BB$2=0,0,INDEX('Placebo Lags - Data'!$B:$BA,MATCH($Q12,'Placebo Lags - Data'!$A:$A,0),MATCH(BB$1,'Placebo Lags - Data'!$B$1:$BA$1,0)))*1000000*BB$5</f>
        <v>0</v>
      </c>
      <c r="BC12" s="2">
        <f>IF(BC$2=0,0,INDEX('Placebo Lags - Data'!$B:$BA,MATCH($Q12,'Placebo Lags - Data'!$A:$A,0),MATCH(BC$1,'Placebo Lags - Data'!$B$1:$BA$1,0)))*1000000*BC$5</f>
        <v>0</v>
      </c>
      <c r="BD12" s="2">
        <f>IF(BD$2=0,0,INDEX('Placebo Lags - Data'!$B:$BA,MATCH($Q12,'Placebo Lags - Data'!$A:$A,0),MATCH(BD$1,'Placebo Lags - Data'!$B$1:$BA$1,0)))*1000000*BD$5</f>
        <v>0</v>
      </c>
      <c r="BE12" s="2">
        <f>IF(BE$2=0,0,INDEX('Placebo Lags - Data'!$B:$BA,MATCH($Q12,'Placebo Lags - Data'!$A:$A,0),MATCH(BE$1,'Placebo Lags - Data'!$B$1:$BA$1,0)))*1000000*BE$5</f>
        <v>0</v>
      </c>
      <c r="BF12" s="2">
        <f>IF(BF$2=0,0,INDEX('Placebo Lags - Data'!$B:$BA,MATCH($Q12,'Placebo Lags - Data'!$A:$A,0),MATCH(BF$1,'Placebo Lags - Data'!$B$1:$BA$1,0)))*1000000*BF$5</f>
        <v>-36.97258944157511</v>
      </c>
      <c r="BG12" s="2">
        <f>IF(BG$2=0,0,INDEX('Placebo Lags - Data'!$B:$BA,MATCH($Q12,'Placebo Lags - Data'!$A:$A,0),MATCH(BG$1,'Placebo Lags - Data'!$B$1:$BA$1,0)))*1000000*BG$5</f>
        <v>20.799681806238368</v>
      </c>
      <c r="BH12" s="2">
        <f>IF(BH$2=0,0,INDEX('Placebo Lags - Data'!$B:$BA,MATCH($Q12,'Placebo Lags - Data'!$A:$A,0),MATCH(BH$1,'Placebo Lags - Data'!$B$1:$BA$1,0)))*1000000*BH$5</f>
        <v>-3.5976172512164339</v>
      </c>
      <c r="BI12" s="2">
        <f>IF(BI$2=0,0,INDEX('Placebo Lags - Data'!$B:$BA,MATCH($Q12,'Placebo Lags - Data'!$A:$A,0),MATCH(BI$1,'Placebo Lags - Data'!$B$1:$BA$1,0)))*1000000*BI$5</f>
        <v>15.310270100599155</v>
      </c>
      <c r="BJ12" s="2">
        <f>IF(BJ$2=0,0,INDEX('Placebo Lags - Data'!$B:$BA,MATCH($Q12,'Placebo Lags - Data'!$A:$A,0),MATCH(BJ$1,'Placebo Lags - Data'!$B$1:$BA$1,0)))*1000000*BJ$5</f>
        <v>0</v>
      </c>
      <c r="BK12" s="2">
        <f>IF(BK$2=0,0,INDEX('Placebo Lags - Data'!$B:$BA,MATCH($Q12,'Placebo Lags - Data'!$A:$A,0),MATCH(BK$1,'Placebo Lags - Data'!$B$1:$BA$1,0)))*1000000*BK$5</f>
        <v>0</v>
      </c>
      <c r="BL12" s="2">
        <f>IF(BL$2=0,0,INDEX('Placebo Lags - Data'!$B:$BA,MATCH($Q12,'Placebo Lags - Data'!$A:$A,0),MATCH(BL$1,'Placebo Lags - Data'!$B$1:$BA$1,0)))*1000000*BL$5</f>
        <v>0</v>
      </c>
      <c r="BM12" s="2">
        <f>IF(BM$2=0,0,INDEX('Placebo Lags - Data'!$B:$BA,MATCH($Q12,'Placebo Lags - Data'!$A:$A,0),MATCH(BM$1,'Placebo Lags - Data'!$B$1:$BA$1,0)))*1000000*BM$5</f>
        <v>0</v>
      </c>
      <c r="BN12" s="2">
        <f>IF(BN$2=0,0,INDEX('Placebo Lags - Data'!$B:$BA,MATCH($Q12,'Placebo Lags - Data'!$A:$A,0),MATCH(BN$1,'Placebo Lags - Data'!$B$1:$BA$1,0)))*1000000*BN$5</f>
        <v>0</v>
      </c>
      <c r="BO12" s="2">
        <f>IF(BO$2=0,0,INDEX('Placebo Lags - Data'!$B:$BA,MATCH($Q12,'Placebo Lags - Data'!$A:$A,0),MATCH(BO$1,'Placebo Lags - Data'!$B$1:$BA$1,0)))*1000000*BO$5</f>
        <v>-2.0396339550643461</v>
      </c>
      <c r="BP12" s="2">
        <f>IF(BP$2=0,0,INDEX('Placebo Lags - Data'!$B:$BA,MATCH($Q12,'Placebo Lags - Data'!$A:$A,0),MATCH(BP$1,'Placebo Lags - Data'!$B$1:$BA$1,0)))*1000000*BP$5</f>
        <v>0</v>
      </c>
      <c r="BQ12" s="2"/>
      <c r="BR12" s="2"/>
    </row>
    <row r="13" spans="1:71" x14ac:dyDescent="0.25">
      <c r="A13" t="s">
        <v>127</v>
      </c>
      <c r="B13" s="2">
        <f t="shared" si="0"/>
        <v>0</v>
      </c>
      <c r="Q13">
        <f>'Placebo Lags - Data'!A8</f>
        <v>1988</v>
      </c>
      <c r="R13" s="2">
        <f>IF(R$2=0,0,INDEX('Placebo Lags - Data'!$B:$BA,MATCH($Q13,'Placebo Lags - Data'!$A:$A,0),MATCH(R$1,'Placebo Lags - Data'!$B$1:$BA$1,0)))*1000000*R$5</f>
        <v>-4.3938948692812119</v>
      </c>
      <c r="S13" s="2">
        <f>IF(S$2=0,0,INDEX('Placebo Lags - Data'!$B:$BA,MATCH($Q13,'Placebo Lags - Data'!$A:$A,0),MATCH(S$1,'Placebo Lags - Data'!$B$1:$BA$1,0)))*1000000*S$5</f>
        <v>0</v>
      </c>
      <c r="T13" s="2">
        <f>IF(T$2=0,0,INDEX('Placebo Lags - Data'!$B:$BA,MATCH($Q13,'Placebo Lags - Data'!$A:$A,0),MATCH(T$1,'Placebo Lags - Data'!$B$1:$BA$1,0)))*1000000*T$5</f>
        <v>0</v>
      </c>
      <c r="U13" s="2">
        <f>IF(U$2=0,0,INDEX('Placebo Lags - Data'!$B:$BA,MATCH($Q13,'Placebo Lags - Data'!$A:$A,0),MATCH(U$1,'Placebo Lags - Data'!$B$1:$BA$1,0)))*1000000*U$5</f>
        <v>-2.5542808543832507</v>
      </c>
      <c r="V13" s="2">
        <f>IF(V$2=0,0,INDEX('Placebo Lags - Data'!$B:$BA,MATCH($Q13,'Placebo Lags - Data'!$A:$A,0),MATCH(V$1,'Placebo Lags - Data'!$B$1:$BA$1,0)))*1000000*V$5</f>
        <v>-22.563446691492572</v>
      </c>
      <c r="W13" s="2">
        <f>IF(W$2=0,0,INDEX('Placebo Lags - Data'!$B:$BA,MATCH($Q13,'Placebo Lags - Data'!$A:$A,0),MATCH(W$1,'Placebo Lags - Data'!$B$1:$BA$1,0)))*1000000*W$5</f>
        <v>0</v>
      </c>
      <c r="X13" s="2">
        <f>IF(X$2=0,0,INDEX('Placebo Lags - Data'!$B:$BA,MATCH($Q13,'Placebo Lags - Data'!$A:$A,0),MATCH(X$1,'Placebo Lags - Data'!$B$1:$BA$1,0)))*1000000*X$5</f>
        <v>18.585169527796097</v>
      </c>
      <c r="Y13" s="2">
        <f>IF(Y$2=0,0,INDEX('Placebo Lags - Data'!$B:$BA,MATCH($Q13,'Placebo Lags - Data'!$A:$A,0),MATCH(Y$1,'Placebo Lags - Data'!$B$1:$BA$1,0)))*1000000*Y$5</f>
        <v>0</v>
      </c>
      <c r="Z13" s="2">
        <f>IF(Z$2=0,0,INDEX('Placebo Lags - Data'!$B:$BA,MATCH($Q13,'Placebo Lags - Data'!$A:$A,0),MATCH(Z$1,'Placebo Lags - Data'!$B$1:$BA$1,0)))*1000000*Z$5</f>
        <v>0</v>
      </c>
      <c r="AA13" s="2">
        <f>IF(AA$2=0,0,INDEX('Placebo Lags - Data'!$B:$BA,MATCH($Q13,'Placebo Lags - Data'!$A:$A,0),MATCH(AA$1,'Placebo Lags - Data'!$B$1:$BA$1,0)))*1000000*AA$5</f>
        <v>0</v>
      </c>
      <c r="AB13" s="2">
        <f>IF(AB$2=0,0,INDEX('Placebo Lags - Data'!$B:$BA,MATCH($Q13,'Placebo Lags - Data'!$A:$A,0),MATCH(AB$1,'Placebo Lags - Data'!$B$1:$BA$1,0)))*1000000*AB$5</f>
        <v>0</v>
      </c>
      <c r="AC13" s="2">
        <f>IF(AC$2=0,0,INDEX('Placebo Lags - Data'!$B:$BA,MATCH($Q13,'Placebo Lags - Data'!$A:$A,0),MATCH(AC$1,'Placebo Lags - Data'!$B$1:$BA$1,0)))*1000000*AC$5</f>
        <v>-1.2488003449107055</v>
      </c>
      <c r="AD13" s="2">
        <f>IF(AD$2=0,0,INDEX('Placebo Lags - Data'!$B:$BA,MATCH($Q13,'Placebo Lags - Data'!$A:$A,0),MATCH(AD$1,'Placebo Lags - Data'!$B$1:$BA$1,0)))*1000000*AD$5</f>
        <v>0</v>
      </c>
      <c r="AE13" s="2">
        <f>IF(AE$2=0,0,INDEX('Placebo Lags - Data'!$B:$BA,MATCH($Q13,'Placebo Lags - Data'!$A:$A,0),MATCH(AE$1,'Placebo Lags - Data'!$B$1:$BA$1,0)))*1000000*AE$5</f>
        <v>13.04487250308739</v>
      </c>
      <c r="AF13" s="2">
        <f>IF(AF$2=0,0,INDEX('Placebo Lags - Data'!$B:$BA,MATCH($Q13,'Placebo Lags - Data'!$A:$A,0),MATCH(AF$1,'Placebo Lags - Data'!$B$1:$BA$1,0)))*1000000*AF$5</f>
        <v>0.36016294302498864</v>
      </c>
      <c r="AG13" s="2">
        <f>IF(AG$2=0,0,INDEX('Placebo Lags - Data'!$B:$BA,MATCH($Q13,'Placebo Lags - Data'!$A:$A,0),MATCH(AG$1,'Placebo Lags - Data'!$B$1:$BA$1,0)))*1000000*AG$5</f>
        <v>0</v>
      </c>
      <c r="AH13" s="2">
        <f>IF(AH$2=0,0,INDEX('Placebo Lags - Data'!$B:$BA,MATCH($Q13,'Placebo Lags - Data'!$A:$A,0),MATCH(AH$1,'Placebo Lags - Data'!$B$1:$BA$1,0)))*1000000*AH$5</f>
        <v>6.2634803725813981</v>
      </c>
      <c r="AI13" s="2">
        <f>IF(AI$2=0,0,INDEX('Placebo Lags - Data'!$B:$BA,MATCH($Q13,'Placebo Lags - Data'!$A:$A,0),MATCH(AI$1,'Placebo Lags - Data'!$B$1:$BA$1,0)))*1000000*AI$5</f>
        <v>-2.1608598217426334</v>
      </c>
      <c r="AJ13" s="2">
        <f>IF(AJ$2=0,0,INDEX('Placebo Lags - Data'!$B:$BA,MATCH($Q13,'Placebo Lags - Data'!$A:$A,0),MATCH(AJ$1,'Placebo Lags - Data'!$B$1:$BA$1,0)))*1000000*AJ$5</f>
        <v>-1.8024604742095107</v>
      </c>
      <c r="AK13" s="2">
        <f>IF(AK$2=0,0,INDEX('Placebo Lags - Data'!$B:$BA,MATCH($Q13,'Placebo Lags - Data'!$A:$A,0),MATCH(AK$1,'Placebo Lags - Data'!$B$1:$BA$1,0)))*1000000*AK$5</f>
        <v>0</v>
      </c>
      <c r="AL13" s="2">
        <f>IF(AL$2=0,0,INDEX('Placebo Lags - Data'!$B:$BA,MATCH($Q13,'Placebo Lags - Data'!$A:$A,0),MATCH(AL$1,'Placebo Lags - Data'!$B$1:$BA$1,0)))*1000000*AL$5</f>
        <v>3.7585098198178457</v>
      </c>
      <c r="AM13" s="2">
        <f>IF(AM$2=0,0,INDEX('Placebo Lags - Data'!$B:$BA,MATCH($Q13,'Placebo Lags - Data'!$A:$A,0),MATCH(AM$1,'Placebo Lags - Data'!$B$1:$BA$1,0)))*1000000*AM$5</f>
        <v>6.7543660406954587</v>
      </c>
      <c r="AN13" s="2">
        <f>IF(AN$2=0,0,INDEX('Placebo Lags - Data'!$B:$BA,MATCH($Q13,'Placebo Lags - Data'!$A:$A,0),MATCH(AN$1,'Placebo Lags - Data'!$B$1:$BA$1,0)))*1000000*AN$5</f>
        <v>0</v>
      </c>
      <c r="AO13" s="2">
        <f>IF(AO$2=0,0,INDEX('Placebo Lags - Data'!$B:$BA,MATCH($Q13,'Placebo Lags - Data'!$A:$A,0),MATCH(AO$1,'Placebo Lags - Data'!$B$1:$BA$1,0)))*1000000*AO$5</f>
        <v>4.2946271605615038</v>
      </c>
      <c r="AP13" s="2">
        <f>IF(AP$2=0,0,INDEX('Placebo Lags - Data'!$B:$BA,MATCH($Q13,'Placebo Lags - Data'!$A:$A,0),MATCH(AP$1,'Placebo Lags - Data'!$B$1:$BA$1,0)))*1000000*AP$5</f>
        <v>0</v>
      </c>
      <c r="AQ13" s="2">
        <f>IF(AQ$2=0,0,INDEX('Placebo Lags - Data'!$B:$BA,MATCH($Q13,'Placebo Lags - Data'!$A:$A,0),MATCH(AQ$1,'Placebo Lags - Data'!$B$1:$BA$1,0)))*1000000*AQ$5</f>
        <v>-5.7986781030194834</v>
      </c>
      <c r="AR13" s="2">
        <f>IF(AR$2=0,0,INDEX('Placebo Lags - Data'!$B:$BA,MATCH($Q13,'Placebo Lags - Data'!$A:$A,0),MATCH(AR$1,'Placebo Lags - Data'!$B$1:$BA$1,0)))*1000000*AR$5</f>
        <v>0</v>
      </c>
      <c r="AS13" s="2">
        <f>IF(AS$2=0,0,INDEX('Placebo Lags - Data'!$B:$BA,MATCH($Q13,'Placebo Lags - Data'!$A:$A,0),MATCH(AS$1,'Placebo Lags - Data'!$B$1:$BA$1,0)))*1000000*AS$5</f>
        <v>-4.7255180106731132</v>
      </c>
      <c r="AT13" s="2">
        <f>IF(AT$2=0,0,INDEX('Placebo Lags - Data'!$B:$BA,MATCH($Q13,'Placebo Lags - Data'!$A:$A,0),MATCH(AT$1,'Placebo Lags - Data'!$B$1:$BA$1,0)))*1000000*AT$5</f>
        <v>0</v>
      </c>
      <c r="AU13" s="2">
        <f>IF(AU$2=0,0,INDEX('Placebo Lags - Data'!$B:$BA,MATCH($Q13,'Placebo Lags - Data'!$A:$A,0),MATCH(AU$1,'Placebo Lags - Data'!$B$1:$BA$1,0)))*1000000*AU$5</f>
        <v>0</v>
      </c>
      <c r="AV13" s="2">
        <f>IF(AV$2=0,0,INDEX('Placebo Lags - Data'!$B:$BA,MATCH($Q13,'Placebo Lags - Data'!$A:$A,0),MATCH(AV$1,'Placebo Lags - Data'!$B$1:$BA$1,0)))*1000000*AV$5</f>
        <v>0</v>
      </c>
      <c r="AW13" s="2">
        <f>IF(AW$2=0,0,INDEX('Placebo Lags - Data'!$B:$BA,MATCH($Q13,'Placebo Lags - Data'!$A:$A,0),MATCH(AW$1,'Placebo Lags - Data'!$B$1:$BA$1,0)))*1000000*AW$5</f>
        <v>0</v>
      </c>
      <c r="AX13" s="2">
        <f>IF(AX$2=0,0,INDEX('Placebo Lags - Data'!$B:$BA,MATCH($Q13,'Placebo Lags - Data'!$A:$A,0),MATCH(AX$1,'Placebo Lags - Data'!$B$1:$BA$1,0)))*1000000*AX$5</f>
        <v>0</v>
      </c>
      <c r="AY13" s="2">
        <f>IF(AY$2=0,0,INDEX('Placebo Lags - Data'!$B:$BA,MATCH($Q13,'Placebo Lags - Data'!$A:$A,0),MATCH(AY$1,'Placebo Lags - Data'!$B$1:$BA$1,0)))*1000000*AY$5</f>
        <v>0</v>
      </c>
      <c r="AZ13" s="2">
        <f>IF(AZ$2=0,0,INDEX('Placebo Lags - Data'!$B:$BA,MATCH($Q13,'Placebo Lags - Data'!$A:$A,0),MATCH(AZ$1,'Placebo Lags - Data'!$B$1:$BA$1,0)))*1000000*AZ$5</f>
        <v>16.89498640189413</v>
      </c>
      <c r="BA13" s="2">
        <f>IF(BA$2=0,0,INDEX('Placebo Lags - Data'!$B:$BA,MATCH($Q13,'Placebo Lags - Data'!$A:$A,0),MATCH(BA$1,'Placebo Lags - Data'!$B$1:$BA$1,0)))*1000000*BA$5</f>
        <v>0</v>
      </c>
      <c r="BB13" s="2">
        <f>IF(BB$2=0,0,INDEX('Placebo Lags - Data'!$B:$BA,MATCH($Q13,'Placebo Lags - Data'!$A:$A,0),MATCH(BB$1,'Placebo Lags - Data'!$B$1:$BA$1,0)))*1000000*BB$5</f>
        <v>0</v>
      </c>
      <c r="BC13" s="2">
        <f>IF(BC$2=0,0,INDEX('Placebo Lags - Data'!$B:$BA,MATCH($Q13,'Placebo Lags - Data'!$A:$A,0),MATCH(BC$1,'Placebo Lags - Data'!$B$1:$BA$1,0)))*1000000*BC$5</f>
        <v>0</v>
      </c>
      <c r="BD13" s="2">
        <f>IF(BD$2=0,0,INDEX('Placebo Lags - Data'!$B:$BA,MATCH($Q13,'Placebo Lags - Data'!$A:$A,0),MATCH(BD$1,'Placebo Lags - Data'!$B$1:$BA$1,0)))*1000000*BD$5</f>
        <v>0</v>
      </c>
      <c r="BE13" s="2">
        <f>IF(BE$2=0,0,INDEX('Placebo Lags - Data'!$B:$BA,MATCH($Q13,'Placebo Lags - Data'!$A:$A,0),MATCH(BE$1,'Placebo Lags - Data'!$B$1:$BA$1,0)))*1000000*BE$5</f>
        <v>0</v>
      </c>
      <c r="BF13" s="2">
        <f>IF(BF$2=0,0,INDEX('Placebo Lags - Data'!$B:$BA,MATCH($Q13,'Placebo Lags - Data'!$A:$A,0),MATCH(BF$1,'Placebo Lags - Data'!$B$1:$BA$1,0)))*1000000*BF$5</f>
        <v>-4.6957079575804528</v>
      </c>
      <c r="BG13" s="2">
        <f>IF(BG$2=0,0,INDEX('Placebo Lags - Data'!$B:$BA,MATCH($Q13,'Placebo Lags - Data'!$A:$A,0),MATCH(BG$1,'Placebo Lags - Data'!$B$1:$BA$1,0)))*1000000*BG$5</f>
        <v>12.577129382407293</v>
      </c>
      <c r="BH13" s="2">
        <f>IF(BH$2=0,0,INDEX('Placebo Lags - Data'!$B:$BA,MATCH($Q13,'Placebo Lags - Data'!$A:$A,0),MATCH(BH$1,'Placebo Lags - Data'!$B$1:$BA$1,0)))*1000000*BH$5</f>
        <v>-6.7321484493731987</v>
      </c>
      <c r="BI13" s="2">
        <f>IF(BI$2=0,0,INDEX('Placebo Lags - Data'!$B:$BA,MATCH($Q13,'Placebo Lags - Data'!$A:$A,0),MATCH(BI$1,'Placebo Lags - Data'!$B$1:$BA$1,0)))*1000000*BI$5</f>
        <v>7.9135243140626699</v>
      </c>
      <c r="BJ13" s="2">
        <f>IF(BJ$2=0,0,INDEX('Placebo Lags - Data'!$B:$BA,MATCH($Q13,'Placebo Lags - Data'!$A:$A,0),MATCH(BJ$1,'Placebo Lags - Data'!$B$1:$BA$1,0)))*1000000*BJ$5</f>
        <v>0</v>
      </c>
      <c r="BK13" s="2">
        <f>IF(BK$2=0,0,INDEX('Placebo Lags - Data'!$B:$BA,MATCH($Q13,'Placebo Lags - Data'!$A:$A,0),MATCH(BK$1,'Placebo Lags - Data'!$B$1:$BA$1,0)))*1000000*BK$5</f>
        <v>0</v>
      </c>
      <c r="BL13" s="2">
        <f>IF(BL$2=0,0,INDEX('Placebo Lags - Data'!$B:$BA,MATCH($Q13,'Placebo Lags - Data'!$A:$A,0),MATCH(BL$1,'Placebo Lags - Data'!$B$1:$BA$1,0)))*1000000*BL$5</f>
        <v>0</v>
      </c>
      <c r="BM13" s="2">
        <f>IF(BM$2=0,0,INDEX('Placebo Lags - Data'!$B:$BA,MATCH($Q13,'Placebo Lags - Data'!$A:$A,0),MATCH(BM$1,'Placebo Lags - Data'!$B$1:$BA$1,0)))*1000000*BM$5</f>
        <v>0</v>
      </c>
      <c r="BN13" s="2">
        <f>IF(BN$2=0,0,INDEX('Placebo Lags - Data'!$B:$BA,MATCH($Q13,'Placebo Lags - Data'!$A:$A,0),MATCH(BN$1,'Placebo Lags - Data'!$B$1:$BA$1,0)))*1000000*BN$5</f>
        <v>0</v>
      </c>
      <c r="BO13" s="2">
        <f>IF(BO$2=0,0,INDEX('Placebo Lags - Data'!$B:$BA,MATCH($Q13,'Placebo Lags - Data'!$A:$A,0),MATCH(BO$1,'Placebo Lags - Data'!$B$1:$BA$1,0)))*1000000*BO$5</f>
        <v>-3.7889685700065456</v>
      </c>
      <c r="BP13" s="2">
        <f>IF(BP$2=0,0,INDEX('Placebo Lags - Data'!$B:$BA,MATCH($Q13,'Placebo Lags - Data'!$A:$A,0),MATCH(BP$1,'Placebo Lags - Data'!$B$1:$BA$1,0)))*1000000*BP$5</f>
        <v>0</v>
      </c>
      <c r="BQ13" s="2"/>
      <c r="BR13" s="2"/>
    </row>
    <row r="14" spans="1:71" x14ac:dyDescent="0.25">
      <c r="A14" t="s">
        <v>38</v>
      </c>
      <c r="B14" s="2">
        <f t="shared" si="0"/>
        <v>3.874596103310358</v>
      </c>
      <c r="Q14">
        <f>'Placebo Lags - Data'!A9</f>
        <v>1989</v>
      </c>
      <c r="R14" s="2">
        <f>IF(R$2=0,0,INDEX('Placebo Lags - Data'!$B:$BA,MATCH($Q14,'Placebo Lags - Data'!$A:$A,0),MATCH(R$1,'Placebo Lags - Data'!$B$1:$BA$1,0)))*1000000*R$5</f>
        <v>4.5424783934322477E-3</v>
      </c>
      <c r="S14" s="2">
        <f>IF(S$2=0,0,INDEX('Placebo Lags - Data'!$B:$BA,MATCH($Q14,'Placebo Lags - Data'!$A:$A,0),MATCH(S$1,'Placebo Lags - Data'!$B$1:$BA$1,0)))*1000000*S$5</f>
        <v>0</v>
      </c>
      <c r="T14" s="2">
        <f>IF(T$2=0,0,INDEX('Placebo Lags - Data'!$B:$BA,MATCH($Q14,'Placebo Lags - Data'!$A:$A,0),MATCH(T$1,'Placebo Lags - Data'!$B$1:$BA$1,0)))*1000000*T$5</f>
        <v>0</v>
      </c>
      <c r="U14" s="2">
        <f>IF(U$2=0,0,INDEX('Placebo Lags - Data'!$B:$BA,MATCH($Q14,'Placebo Lags - Data'!$A:$A,0),MATCH(U$1,'Placebo Lags - Data'!$B$1:$BA$1,0)))*1000000*U$5</f>
        <v>13.754714018432423</v>
      </c>
      <c r="V14" s="2">
        <f>IF(V$2=0,0,INDEX('Placebo Lags - Data'!$B:$BA,MATCH($Q14,'Placebo Lags - Data'!$A:$A,0),MATCH(V$1,'Placebo Lags - Data'!$B$1:$BA$1,0)))*1000000*V$5</f>
        <v>-51.148301281500608</v>
      </c>
      <c r="W14" s="2">
        <f>IF(W$2=0,0,INDEX('Placebo Lags - Data'!$B:$BA,MATCH($Q14,'Placebo Lags - Data'!$A:$A,0),MATCH(W$1,'Placebo Lags - Data'!$B$1:$BA$1,0)))*1000000*W$5</f>
        <v>0</v>
      </c>
      <c r="X14" s="2">
        <f>IF(X$2=0,0,INDEX('Placebo Lags - Data'!$B:$BA,MATCH($Q14,'Placebo Lags - Data'!$A:$A,0),MATCH(X$1,'Placebo Lags - Data'!$B$1:$BA$1,0)))*1000000*X$5</f>
        <v>1.1521233318489976</v>
      </c>
      <c r="Y14" s="2">
        <f>IF(Y$2=0,0,INDEX('Placebo Lags - Data'!$B:$BA,MATCH($Q14,'Placebo Lags - Data'!$A:$A,0),MATCH(Y$1,'Placebo Lags - Data'!$B$1:$BA$1,0)))*1000000*Y$5</f>
        <v>0</v>
      </c>
      <c r="Z14" s="2">
        <f>IF(Z$2=0,0,INDEX('Placebo Lags - Data'!$B:$BA,MATCH($Q14,'Placebo Lags - Data'!$A:$A,0),MATCH(Z$1,'Placebo Lags - Data'!$B$1:$BA$1,0)))*1000000*Z$5</f>
        <v>0</v>
      </c>
      <c r="AA14" s="2">
        <f>IF(AA$2=0,0,INDEX('Placebo Lags - Data'!$B:$BA,MATCH($Q14,'Placebo Lags - Data'!$A:$A,0),MATCH(AA$1,'Placebo Lags - Data'!$B$1:$BA$1,0)))*1000000*AA$5</f>
        <v>0</v>
      </c>
      <c r="AB14" s="2">
        <f>IF(AB$2=0,0,INDEX('Placebo Lags - Data'!$B:$BA,MATCH($Q14,'Placebo Lags - Data'!$A:$A,0),MATCH(AB$1,'Placebo Lags - Data'!$B$1:$BA$1,0)))*1000000*AB$5</f>
        <v>0</v>
      </c>
      <c r="AC14" s="2">
        <f>IF(AC$2=0,0,INDEX('Placebo Lags - Data'!$B:$BA,MATCH($Q14,'Placebo Lags - Data'!$A:$A,0),MATCH(AC$1,'Placebo Lags - Data'!$B$1:$BA$1,0)))*1000000*AC$5</f>
        <v>-4.261442427377915</v>
      </c>
      <c r="AD14" s="2">
        <f>IF(AD$2=0,0,INDEX('Placebo Lags - Data'!$B:$BA,MATCH($Q14,'Placebo Lags - Data'!$A:$A,0),MATCH(AD$1,'Placebo Lags - Data'!$B$1:$BA$1,0)))*1000000*AD$5</f>
        <v>0</v>
      </c>
      <c r="AE14" s="2">
        <f>IF(AE$2=0,0,INDEX('Placebo Lags - Data'!$B:$BA,MATCH($Q14,'Placebo Lags - Data'!$A:$A,0),MATCH(AE$1,'Placebo Lags - Data'!$B$1:$BA$1,0)))*1000000*AE$5</f>
        <v>3.8294224395940546</v>
      </c>
      <c r="AF14" s="2">
        <f>IF(AF$2=0,0,INDEX('Placebo Lags - Data'!$B:$BA,MATCH($Q14,'Placebo Lags - Data'!$A:$A,0),MATCH(AF$1,'Placebo Lags - Data'!$B$1:$BA$1,0)))*1000000*AF$5</f>
        <v>8.6278632807079703</v>
      </c>
      <c r="AG14" s="2">
        <f>IF(AG$2=0,0,INDEX('Placebo Lags - Data'!$B:$BA,MATCH($Q14,'Placebo Lags - Data'!$A:$A,0),MATCH(AG$1,'Placebo Lags - Data'!$B$1:$BA$1,0)))*1000000*AG$5</f>
        <v>0</v>
      </c>
      <c r="AH14" s="2">
        <f>IF(AH$2=0,0,INDEX('Placebo Lags - Data'!$B:$BA,MATCH($Q14,'Placebo Lags - Data'!$A:$A,0),MATCH(AH$1,'Placebo Lags - Data'!$B$1:$BA$1,0)))*1000000*AH$5</f>
        <v>14.035085769137368</v>
      </c>
      <c r="AI14" s="2">
        <f>IF(AI$2=0,0,INDEX('Placebo Lags - Data'!$B:$BA,MATCH($Q14,'Placebo Lags - Data'!$A:$A,0),MATCH(AI$1,'Placebo Lags - Data'!$B$1:$BA$1,0)))*1000000*AI$5</f>
        <v>2.310291620233329</v>
      </c>
      <c r="AJ14" s="2">
        <f>IF(AJ$2=0,0,INDEX('Placebo Lags - Data'!$B:$BA,MATCH($Q14,'Placebo Lags - Data'!$A:$A,0),MATCH(AJ$1,'Placebo Lags - Data'!$B$1:$BA$1,0)))*1000000*AJ$5</f>
        <v>6.6247712311451323</v>
      </c>
      <c r="AK14" s="2">
        <f>IF(AK$2=0,0,INDEX('Placebo Lags - Data'!$B:$BA,MATCH($Q14,'Placebo Lags - Data'!$A:$A,0),MATCH(AK$1,'Placebo Lags - Data'!$B$1:$BA$1,0)))*1000000*AK$5</f>
        <v>0</v>
      </c>
      <c r="AL14" s="2">
        <f>IF(AL$2=0,0,INDEX('Placebo Lags - Data'!$B:$BA,MATCH($Q14,'Placebo Lags - Data'!$A:$A,0),MATCH(AL$1,'Placebo Lags - Data'!$B$1:$BA$1,0)))*1000000*AL$5</f>
        <v>12.603238246811088</v>
      </c>
      <c r="AM14" s="2">
        <f>IF(AM$2=0,0,INDEX('Placebo Lags - Data'!$B:$BA,MATCH($Q14,'Placebo Lags - Data'!$A:$A,0),MATCH(AM$1,'Placebo Lags - Data'!$B$1:$BA$1,0)))*1000000*AM$5</f>
        <v>-4.2803440010175109</v>
      </c>
      <c r="AN14" s="2">
        <f>IF(AN$2=0,0,INDEX('Placebo Lags - Data'!$B:$BA,MATCH($Q14,'Placebo Lags - Data'!$A:$A,0),MATCH(AN$1,'Placebo Lags - Data'!$B$1:$BA$1,0)))*1000000*AN$5</f>
        <v>0</v>
      </c>
      <c r="AO14" s="2">
        <f>IF(AO$2=0,0,INDEX('Placebo Lags - Data'!$B:$BA,MATCH($Q14,'Placebo Lags - Data'!$A:$A,0),MATCH(AO$1,'Placebo Lags - Data'!$B$1:$BA$1,0)))*1000000*AO$5</f>
        <v>-6.3749334913154598</v>
      </c>
      <c r="AP14" s="2">
        <f>IF(AP$2=0,0,INDEX('Placebo Lags - Data'!$B:$BA,MATCH($Q14,'Placebo Lags - Data'!$A:$A,0),MATCH(AP$1,'Placebo Lags - Data'!$B$1:$BA$1,0)))*1000000*AP$5</f>
        <v>0</v>
      </c>
      <c r="AQ14" s="2">
        <f>IF(AQ$2=0,0,INDEX('Placebo Lags - Data'!$B:$BA,MATCH($Q14,'Placebo Lags - Data'!$A:$A,0),MATCH(AQ$1,'Placebo Lags - Data'!$B$1:$BA$1,0)))*1000000*AQ$5</f>
        <v>-6.7955056692881044</v>
      </c>
      <c r="AR14" s="2">
        <f>IF(AR$2=0,0,INDEX('Placebo Lags - Data'!$B:$BA,MATCH($Q14,'Placebo Lags - Data'!$A:$A,0),MATCH(AR$1,'Placebo Lags - Data'!$B$1:$BA$1,0)))*1000000*AR$5</f>
        <v>0</v>
      </c>
      <c r="AS14" s="2">
        <f>IF(AS$2=0,0,INDEX('Placebo Lags - Data'!$B:$BA,MATCH($Q14,'Placebo Lags - Data'!$A:$A,0),MATCH(AS$1,'Placebo Lags - Data'!$B$1:$BA$1,0)))*1000000*AS$5</f>
        <v>0.18737591744866222</v>
      </c>
      <c r="AT14" s="2">
        <f>IF(AT$2=0,0,INDEX('Placebo Lags - Data'!$B:$BA,MATCH($Q14,'Placebo Lags - Data'!$A:$A,0),MATCH(AT$1,'Placebo Lags - Data'!$B$1:$BA$1,0)))*1000000*AT$5</f>
        <v>0</v>
      </c>
      <c r="AU14" s="2">
        <f>IF(AU$2=0,0,INDEX('Placebo Lags - Data'!$B:$BA,MATCH($Q14,'Placebo Lags - Data'!$A:$A,0),MATCH(AU$1,'Placebo Lags - Data'!$B$1:$BA$1,0)))*1000000*AU$5</f>
        <v>0</v>
      </c>
      <c r="AV14" s="2">
        <f>IF(AV$2=0,0,INDEX('Placebo Lags - Data'!$B:$BA,MATCH($Q14,'Placebo Lags - Data'!$A:$A,0),MATCH(AV$1,'Placebo Lags - Data'!$B$1:$BA$1,0)))*1000000*AV$5</f>
        <v>0</v>
      </c>
      <c r="AW14" s="2">
        <f>IF(AW$2=0,0,INDEX('Placebo Lags - Data'!$B:$BA,MATCH($Q14,'Placebo Lags - Data'!$A:$A,0),MATCH(AW$1,'Placebo Lags - Data'!$B$1:$BA$1,0)))*1000000*AW$5</f>
        <v>0</v>
      </c>
      <c r="AX14" s="2">
        <f>IF(AX$2=0,0,INDEX('Placebo Lags - Data'!$B:$BA,MATCH($Q14,'Placebo Lags - Data'!$A:$A,0),MATCH(AX$1,'Placebo Lags - Data'!$B$1:$BA$1,0)))*1000000*AX$5</f>
        <v>0</v>
      </c>
      <c r="AY14" s="2">
        <f>IF(AY$2=0,0,INDEX('Placebo Lags - Data'!$B:$BA,MATCH($Q14,'Placebo Lags - Data'!$A:$A,0),MATCH(AY$1,'Placebo Lags - Data'!$B$1:$BA$1,0)))*1000000*AY$5</f>
        <v>0</v>
      </c>
      <c r="AZ14" s="2">
        <f>IF(AZ$2=0,0,INDEX('Placebo Lags - Data'!$B:$BA,MATCH($Q14,'Placebo Lags - Data'!$A:$A,0),MATCH(AZ$1,'Placebo Lags - Data'!$B$1:$BA$1,0)))*1000000*AZ$5</f>
        <v>32.489457225892693</v>
      </c>
      <c r="BA14" s="2">
        <f>IF(BA$2=0,0,INDEX('Placebo Lags - Data'!$B:$BA,MATCH($Q14,'Placebo Lags - Data'!$A:$A,0),MATCH(BA$1,'Placebo Lags - Data'!$B$1:$BA$1,0)))*1000000*BA$5</f>
        <v>0</v>
      </c>
      <c r="BB14" s="2">
        <f>IF(BB$2=0,0,INDEX('Placebo Lags - Data'!$B:$BA,MATCH($Q14,'Placebo Lags - Data'!$A:$A,0),MATCH(BB$1,'Placebo Lags - Data'!$B$1:$BA$1,0)))*1000000*BB$5</f>
        <v>0</v>
      </c>
      <c r="BC14" s="2">
        <f>IF(BC$2=0,0,INDEX('Placebo Lags - Data'!$B:$BA,MATCH($Q14,'Placebo Lags - Data'!$A:$A,0),MATCH(BC$1,'Placebo Lags - Data'!$B$1:$BA$1,0)))*1000000*BC$5</f>
        <v>0</v>
      </c>
      <c r="BD14" s="2">
        <f>IF(BD$2=0,0,INDEX('Placebo Lags - Data'!$B:$BA,MATCH($Q14,'Placebo Lags - Data'!$A:$A,0),MATCH(BD$1,'Placebo Lags - Data'!$B$1:$BA$1,0)))*1000000*BD$5</f>
        <v>0</v>
      </c>
      <c r="BE14" s="2">
        <f>IF(BE$2=0,0,INDEX('Placebo Lags - Data'!$B:$BA,MATCH($Q14,'Placebo Lags - Data'!$A:$A,0),MATCH(BE$1,'Placebo Lags - Data'!$B$1:$BA$1,0)))*1000000*BE$5</f>
        <v>0</v>
      </c>
      <c r="BF14" s="2">
        <f>IF(BF$2=0,0,INDEX('Placebo Lags - Data'!$B:$BA,MATCH($Q14,'Placebo Lags - Data'!$A:$A,0),MATCH(BF$1,'Placebo Lags - Data'!$B$1:$BA$1,0)))*1000000*BF$5</f>
        <v>13.839678103977349</v>
      </c>
      <c r="BG14" s="2">
        <f>IF(BG$2=0,0,INDEX('Placebo Lags - Data'!$B:$BA,MATCH($Q14,'Placebo Lags - Data'!$A:$A,0),MATCH(BG$1,'Placebo Lags - Data'!$B$1:$BA$1,0)))*1000000*BG$5</f>
        <v>-19.580700609367341</v>
      </c>
      <c r="BH14" s="2">
        <f>IF(BH$2=0,0,INDEX('Placebo Lags - Data'!$B:$BA,MATCH($Q14,'Placebo Lags - Data'!$A:$A,0),MATCH(BH$1,'Placebo Lags - Data'!$B$1:$BA$1,0)))*1000000*BH$5</f>
        <v>1.1777844974858453</v>
      </c>
      <c r="BI14" s="2">
        <f>IF(BI$2=0,0,INDEX('Placebo Lags - Data'!$B:$BA,MATCH($Q14,'Placebo Lags - Data'!$A:$A,0),MATCH(BI$1,'Placebo Lags - Data'!$B$1:$BA$1,0)))*1000000*BI$5</f>
        <v>-2.7136597964272369</v>
      </c>
      <c r="BJ14" s="2">
        <f>IF(BJ$2=0,0,INDEX('Placebo Lags - Data'!$B:$BA,MATCH($Q14,'Placebo Lags - Data'!$A:$A,0),MATCH(BJ$1,'Placebo Lags - Data'!$B$1:$BA$1,0)))*1000000*BJ$5</f>
        <v>0</v>
      </c>
      <c r="BK14" s="2">
        <f>IF(BK$2=0,0,INDEX('Placebo Lags - Data'!$B:$BA,MATCH($Q14,'Placebo Lags - Data'!$A:$A,0),MATCH(BK$1,'Placebo Lags - Data'!$B$1:$BA$1,0)))*1000000*BK$5</f>
        <v>0</v>
      </c>
      <c r="BL14" s="2">
        <f>IF(BL$2=0,0,INDEX('Placebo Lags - Data'!$B:$BA,MATCH($Q14,'Placebo Lags - Data'!$A:$A,0),MATCH(BL$1,'Placebo Lags - Data'!$B$1:$BA$1,0)))*1000000*BL$5</f>
        <v>0</v>
      </c>
      <c r="BM14" s="2">
        <f>IF(BM$2=0,0,INDEX('Placebo Lags - Data'!$B:$BA,MATCH($Q14,'Placebo Lags - Data'!$A:$A,0),MATCH(BM$1,'Placebo Lags - Data'!$B$1:$BA$1,0)))*1000000*BM$5</f>
        <v>0</v>
      </c>
      <c r="BN14" s="2">
        <f>IF(BN$2=0,0,INDEX('Placebo Lags - Data'!$B:$BA,MATCH($Q14,'Placebo Lags - Data'!$A:$A,0),MATCH(BN$1,'Placebo Lags - Data'!$B$1:$BA$1,0)))*1000000*BN$5</f>
        <v>0</v>
      </c>
      <c r="BO14" s="2">
        <f>IF(BO$2=0,0,INDEX('Placebo Lags - Data'!$B:$BA,MATCH($Q14,'Placebo Lags - Data'!$A:$A,0),MATCH(BO$1,'Placebo Lags - Data'!$B$1:$BA$1,0)))*1000000*BO$5</f>
        <v>8.6492364061996341</v>
      </c>
      <c r="BP14" s="2">
        <f>IF(BP$2=0,0,INDEX('Placebo Lags - Data'!$B:$BA,MATCH($Q14,'Placebo Lags - Data'!$A:$A,0),MATCH(BP$1,'Placebo Lags - Data'!$B$1:$BA$1,0)))*1000000*BP$5</f>
        <v>0</v>
      </c>
      <c r="BQ14" s="2"/>
      <c r="BR14" s="2"/>
    </row>
    <row r="15" spans="1:71" x14ac:dyDescent="0.25">
      <c r="A15" t="s">
        <v>47</v>
      </c>
      <c r="B15" s="2">
        <f t="shared" si="0"/>
        <v>3.8236206282812017</v>
      </c>
      <c r="Q15">
        <f>'Placebo Lags - Data'!A10</f>
        <v>1990</v>
      </c>
      <c r="R15" s="2">
        <f>IF(R$2=0,0,INDEX('Placebo Lags - Data'!$B:$BA,MATCH($Q15,'Placebo Lags - Data'!$A:$A,0),MATCH(R$1,'Placebo Lags - Data'!$B$1:$BA$1,0)))*1000000*R$5</f>
        <v>0.54282855899145943</v>
      </c>
      <c r="S15" s="2">
        <f>IF(S$2=0,0,INDEX('Placebo Lags - Data'!$B:$BA,MATCH($Q15,'Placebo Lags - Data'!$A:$A,0),MATCH(S$1,'Placebo Lags - Data'!$B$1:$BA$1,0)))*1000000*S$5</f>
        <v>0</v>
      </c>
      <c r="T15" s="2">
        <f>IF(T$2=0,0,INDEX('Placebo Lags - Data'!$B:$BA,MATCH($Q15,'Placebo Lags - Data'!$A:$A,0),MATCH(T$1,'Placebo Lags - Data'!$B$1:$BA$1,0)))*1000000*T$5</f>
        <v>0</v>
      </c>
      <c r="U15" s="2">
        <f>IF(U$2=0,0,INDEX('Placebo Lags - Data'!$B:$BA,MATCH($Q15,'Placebo Lags - Data'!$A:$A,0),MATCH(U$1,'Placebo Lags - Data'!$B$1:$BA$1,0)))*1000000*U$5</f>
        <v>-0.74771116942429217</v>
      </c>
      <c r="V15" s="2">
        <f>IF(V$2=0,0,INDEX('Placebo Lags - Data'!$B:$BA,MATCH($Q15,'Placebo Lags - Data'!$A:$A,0),MATCH(V$1,'Placebo Lags - Data'!$B$1:$BA$1,0)))*1000000*V$5</f>
        <v>-10.53593496180838</v>
      </c>
      <c r="W15" s="2">
        <f>IF(W$2=0,0,INDEX('Placebo Lags - Data'!$B:$BA,MATCH($Q15,'Placebo Lags - Data'!$A:$A,0),MATCH(W$1,'Placebo Lags - Data'!$B$1:$BA$1,0)))*1000000*W$5</f>
        <v>0</v>
      </c>
      <c r="X15" s="2">
        <f>IF(X$2=0,0,INDEX('Placebo Lags - Data'!$B:$BA,MATCH($Q15,'Placebo Lags - Data'!$A:$A,0),MATCH(X$1,'Placebo Lags - Data'!$B$1:$BA$1,0)))*1000000*X$5</f>
        <v>4.5396113819151651</v>
      </c>
      <c r="Y15" s="2">
        <f>IF(Y$2=0,0,INDEX('Placebo Lags - Data'!$B:$BA,MATCH($Q15,'Placebo Lags - Data'!$A:$A,0),MATCH(Y$1,'Placebo Lags - Data'!$B$1:$BA$1,0)))*1000000*Y$5</f>
        <v>0</v>
      </c>
      <c r="Z15" s="2">
        <f>IF(Z$2=0,0,INDEX('Placebo Lags - Data'!$B:$BA,MATCH($Q15,'Placebo Lags - Data'!$A:$A,0),MATCH(Z$1,'Placebo Lags - Data'!$B$1:$BA$1,0)))*1000000*Z$5</f>
        <v>0</v>
      </c>
      <c r="AA15" s="2">
        <f>IF(AA$2=0,0,INDEX('Placebo Lags - Data'!$B:$BA,MATCH($Q15,'Placebo Lags - Data'!$A:$A,0),MATCH(AA$1,'Placebo Lags - Data'!$B$1:$BA$1,0)))*1000000*AA$5</f>
        <v>0</v>
      </c>
      <c r="AB15" s="2">
        <f>IF(AB$2=0,0,INDEX('Placebo Lags - Data'!$B:$BA,MATCH($Q15,'Placebo Lags - Data'!$A:$A,0),MATCH(AB$1,'Placebo Lags - Data'!$B$1:$BA$1,0)))*1000000*AB$5</f>
        <v>0</v>
      </c>
      <c r="AC15" s="2">
        <f>IF(AC$2=0,0,INDEX('Placebo Lags - Data'!$B:$BA,MATCH($Q15,'Placebo Lags - Data'!$A:$A,0),MATCH(AC$1,'Placebo Lags - Data'!$B$1:$BA$1,0)))*1000000*AC$5</f>
        <v>-3.2081668450700818</v>
      </c>
      <c r="AD15" s="2">
        <f>IF(AD$2=0,0,INDEX('Placebo Lags - Data'!$B:$BA,MATCH($Q15,'Placebo Lags - Data'!$A:$A,0),MATCH(AD$1,'Placebo Lags - Data'!$B$1:$BA$1,0)))*1000000*AD$5</f>
        <v>0</v>
      </c>
      <c r="AE15" s="2">
        <f>IF(AE$2=0,0,INDEX('Placebo Lags - Data'!$B:$BA,MATCH($Q15,'Placebo Lags - Data'!$A:$A,0),MATCH(AE$1,'Placebo Lags - Data'!$B$1:$BA$1,0)))*1000000*AE$5</f>
        <v>-13.103442142892163</v>
      </c>
      <c r="AF15" s="2">
        <f>IF(AF$2=0,0,INDEX('Placebo Lags - Data'!$B:$BA,MATCH($Q15,'Placebo Lags - Data'!$A:$A,0),MATCH(AF$1,'Placebo Lags - Data'!$B$1:$BA$1,0)))*1000000*AF$5</f>
        <v>-13.470489648170769</v>
      </c>
      <c r="AG15" s="2">
        <f>IF(AG$2=0,0,INDEX('Placebo Lags - Data'!$B:$BA,MATCH($Q15,'Placebo Lags - Data'!$A:$A,0),MATCH(AG$1,'Placebo Lags - Data'!$B$1:$BA$1,0)))*1000000*AG$5</f>
        <v>0</v>
      </c>
      <c r="AH15" s="2">
        <f>IF(AH$2=0,0,INDEX('Placebo Lags - Data'!$B:$BA,MATCH($Q15,'Placebo Lags - Data'!$A:$A,0),MATCH(AH$1,'Placebo Lags - Data'!$B$1:$BA$1,0)))*1000000*AH$5</f>
        <v>-9.350595973955933</v>
      </c>
      <c r="AI15" s="2">
        <f>IF(AI$2=0,0,INDEX('Placebo Lags - Data'!$B:$BA,MATCH($Q15,'Placebo Lags - Data'!$A:$A,0),MATCH(AI$1,'Placebo Lags - Data'!$B$1:$BA$1,0)))*1000000*AI$5</f>
        <v>9.5213845270336606</v>
      </c>
      <c r="AJ15" s="2">
        <f>IF(AJ$2=0,0,INDEX('Placebo Lags - Data'!$B:$BA,MATCH($Q15,'Placebo Lags - Data'!$A:$A,0),MATCH(AJ$1,'Placebo Lags - Data'!$B$1:$BA$1,0)))*1000000*AJ$5</f>
        <v>-19.969149434473366</v>
      </c>
      <c r="AK15" s="2">
        <f>IF(AK$2=0,0,INDEX('Placebo Lags - Data'!$B:$BA,MATCH($Q15,'Placebo Lags - Data'!$A:$A,0),MATCH(AK$1,'Placebo Lags - Data'!$B$1:$BA$1,0)))*1000000*AK$5</f>
        <v>0</v>
      </c>
      <c r="AL15" s="2">
        <f>IF(AL$2=0,0,INDEX('Placebo Lags - Data'!$B:$BA,MATCH($Q15,'Placebo Lags - Data'!$A:$A,0),MATCH(AL$1,'Placebo Lags - Data'!$B$1:$BA$1,0)))*1000000*AL$5</f>
        <v>7.2039179030980449</v>
      </c>
      <c r="AM15" s="2">
        <f>IF(AM$2=0,0,INDEX('Placebo Lags - Data'!$B:$BA,MATCH($Q15,'Placebo Lags - Data'!$A:$A,0),MATCH(AM$1,'Placebo Lags - Data'!$B$1:$BA$1,0)))*1000000*AM$5</f>
        <v>1.1334595910739154</v>
      </c>
      <c r="AN15" s="2">
        <f>IF(AN$2=0,0,INDEX('Placebo Lags - Data'!$B:$BA,MATCH($Q15,'Placebo Lags - Data'!$A:$A,0),MATCH(AN$1,'Placebo Lags - Data'!$B$1:$BA$1,0)))*1000000*AN$5</f>
        <v>0</v>
      </c>
      <c r="AO15" s="2">
        <f>IF(AO$2=0,0,INDEX('Placebo Lags - Data'!$B:$BA,MATCH($Q15,'Placebo Lags - Data'!$A:$A,0),MATCH(AO$1,'Placebo Lags - Data'!$B$1:$BA$1,0)))*1000000*AO$5</f>
        <v>5.5719983720337041</v>
      </c>
      <c r="AP15" s="2">
        <f>IF(AP$2=0,0,INDEX('Placebo Lags - Data'!$B:$BA,MATCH($Q15,'Placebo Lags - Data'!$A:$A,0),MATCH(AP$1,'Placebo Lags - Data'!$B$1:$BA$1,0)))*1000000*AP$5</f>
        <v>0</v>
      </c>
      <c r="AQ15" s="2">
        <f>IF(AQ$2=0,0,INDEX('Placebo Lags - Data'!$B:$BA,MATCH($Q15,'Placebo Lags - Data'!$A:$A,0),MATCH(AQ$1,'Placebo Lags - Data'!$B$1:$BA$1,0)))*1000000*AQ$5</f>
        <v>0.66464656356401974</v>
      </c>
      <c r="AR15" s="2">
        <f>IF(AR$2=0,0,INDEX('Placebo Lags - Data'!$B:$BA,MATCH($Q15,'Placebo Lags - Data'!$A:$A,0),MATCH(AR$1,'Placebo Lags - Data'!$B$1:$BA$1,0)))*1000000*AR$5</f>
        <v>0</v>
      </c>
      <c r="AS15" s="2">
        <f>IF(AS$2=0,0,INDEX('Placebo Lags - Data'!$B:$BA,MATCH($Q15,'Placebo Lags - Data'!$A:$A,0),MATCH(AS$1,'Placebo Lags - Data'!$B$1:$BA$1,0)))*1000000*AS$5</f>
        <v>9.4631286629009992</v>
      </c>
      <c r="AT15" s="2">
        <f>IF(AT$2=0,0,INDEX('Placebo Lags - Data'!$B:$BA,MATCH($Q15,'Placebo Lags - Data'!$A:$A,0),MATCH(AT$1,'Placebo Lags - Data'!$B$1:$BA$1,0)))*1000000*AT$5</f>
        <v>0</v>
      </c>
      <c r="AU15" s="2">
        <f>IF(AU$2=0,0,INDEX('Placebo Lags - Data'!$B:$BA,MATCH($Q15,'Placebo Lags - Data'!$A:$A,0),MATCH(AU$1,'Placebo Lags - Data'!$B$1:$BA$1,0)))*1000000*AU$5</f>
        <v>0</v>
      </c>
      <c r="AV15" s="2">
        <f>IF(AV$2=0,0,INDEX('Placebo Lags - Data'!$B:$BA,MATCH($Q15,'Placebo Lags - Data'!$A:$A,0),MATCH(AV$1,'Placebo Lags - Data'!$B$1:$BA$1,0)))*1000000*AV$5</f>
        <v>0</v>
      </c>
      <c r="AW15" s="2">
        <f>IF(AW$2=0,0,INDEX('Placebo Lags - Data'!$B:$BA,MATCH($Q15,'Placebo Lags - Data'!$A:$A,0),MATCH(AW$1,'Placebo Lags - Data'!$B$1:$BA$1,0)))*1000000*AW$5</f>
        <v>0</v>
      </c>
      <c r="AX15" s="2">
        <f>IF(AX$2=0,0,INDEX('Placebo Lags - Data'!$B:$BA,MATCH($Q15,'Placebo Lags - Data'!$A:$A,0),MATCH(AX$1,'Placebo Lags - Data'!$B$1:$BA$1,0)))*1000000*AX$5</f>
        <v>0</v>
      </c>
      <c r="AY15" s="2">
        <f>IF(AY$2=0,0,INDEX('Placebo Lags - Data'!$B:$BA,MATCH($Q15,'Placebo Lags - Data'!$A:$A,0),MATCH(AY$1,'Placebo Lags - Data'!$B$1:$BA$1,0)))*1000000*AY$5</f>
        <v>0</v>
      </c>
      <c r="AZ15" s="2">
        <f>IF(AZ$2=0,0,INDEX('Placebo Lags - Data'!$B:$BA,MATCH($Q15,'Placebo Lags - Data'!$A:$A,0),MATCH(AZ$1,'Placebo Lags - Data'!$B$1:$BA$1,0)))*1000000*AZ$5</f>
        <v>-10.207287232333329</v>
      </c>
      <c r="BA15" s="2">
        <f>IF(BA$2=0,0,INDEX('Placebo Lags - Data'!$B:$BA,MATCH($Q15,'Placebo Lags - Data'!$A:$A,0),MATCH(BA$1,'Placebo Lags - Data'!$B$1:$BA$1,0)))*1000000*BA$5</f>
        <v>0</v>
      </c>
      <c r="BB15" s="2">
        <f>IF(BB$2=0,0,INDEX('Placebo Lags - Data'!$B:$BA,MATCH($Q15,'Placebo Lags - Data'!$A:$A,0),MATCH(BB$1,'Placebo Lags - Data'!$B$1:$BA$1,0)))*1000000*BB$5</f>
        <v>0</v>
      </c>
      <c r="BC15" s="2">
        <f>IF(BC$2=0,0,INDEX('Placebo Lags - Data'!$B:$BA,MATCH($Q15,'Placebo Lags - Data'!$A:$A,0),MATCH(BC$1,'Placebo Lags - Data'!$B$1:$BA$1,0)))*1000000*BC$5</f>
        <v>0</v>
      </c>
      <c r="BD15" s="2">
        <f>IF(BD$2=0,0,INDEX('Placebo Lags - Data'!$B:$BA,MATCH($Q15,'Placebo Lags - Data'!$A:$A,0),MATCH(BD$1,'Placebo Lags - Data'!$B$1:$BA$1,0)))*1000000*BD$5</f>
        <v>0</v>
      </c>
      <c r="BE15" s="2">
        <f>IF(BE$2=0,0,INDEX('Placebo Lags - Data'!$B:$BA,MATCH($Q15,'Placebo Lags - Data'!$A:$A,0),MATCH(BE$1,'Placebo Lags - Data'!$B$1:$BA$1,0)))*1000000*BE$5</f>
        <v>0</v>
      </c>
      <c r="BF15" s="2">
        <f>IF(BF$2=0,0,INDEX('Placebo Lags - Data'!$B:$BA,MATCH($Q15,'Placebo Lags - Data'!$A:$A,0),MATCH(BF$1,'Placebo Lags - Data'!$B$1:$BA$1,0)))*1000000*BF$5</f>
        <v>-13.744741409027483</v>
      </c>
      <c r="BG15" s="2">
        <f>IF(BG$2=0,0,INDEX('Placebo Lags - Data'!$B:$BA,MATCH($Q15,'Placebo Lags - Data'!$A:$A,0),MATCH(BG$1,'Placebo Lags - Data'!$B$1:$BA$1,0)))*1000000*BG$5</f>
        <v>5.8522427934804</v>
      </c>
      <c r="BH15" s="2">
        <f>IF(BH$2=0,0,INDEX('Placebo Lags - Data'!$B:$BA,MATCH($Q15,'Placebo Lags - Data'!$A:$A,0),MATCH(BH$1,'Placebo Lags - Data'!$B$1:$BA$1,0)))*1000000*BH$5</f>
        <v>3.3147684916912112</v>
      </c>
      <c r="BI15" s="2">
        <f>IF(BI$2=0,0,INDEX('Placebo Lags - Data'!$B:$BA,MATCH($Q15,'Placebo Lags - Data'!$A:$A,0),MATCH(BI$1,'Placebo Lags - Data'!$B$1:$BA$1,0)))*1000000*BI$5</f>
        <v>4.0278478081745561</v>
      </c>
      <c r="BJ15" s="2">
        <f>IF(BJ$2=0,0,INDEX('Placebo Lags - Data'!$B:$BA,MATCH($Q15,'Placebo Lags - Data'!$A:$A,0),MATCH(BJ$1,'Placebo Lags - Data'!$B$1:$BA$1,0)))*1000000*BJ$5</f>
        <v>0</v>
      </c>
      <c r="BK15" s="2">
        <f>IF(BK$2=0,0,INDEX('Placebo Lags - Data'!$B:$BA,MATCH($Q15,'Placebo Lags - Data'!$A:$A,0),MATCH(BK$1,'Placebo Lags - Data'!$B$1:$BA$1,0)))*1000000*BK$5</f>
        <v>0</v>
      </c>
      <c r="BL15" s="2">
        <f>IF(BL$2=0,0,INDEX('Placebo Lags - Data'!$B:$BA,MATCH($Q15,'Placebo Lags - Data'!$A:$A,0),MATCH(BL$1,'Placebo Lags - Data'!$B$1:$BA$1,0)))*1000000*BL$5</f>
        <v>0</v>
      </c>
      <c r="BM15" s="2">
        <f>IF(BM$2=0,0,INDEX('Placebo Lags - Data'!$B:$BA,MATCH($Q15,'Placebo Lags - Data'!$A:$A,0),MATCH(BM$1,'Placebo Lags - Data'!$B$1:$BA$1,0)))*1000000*BM$5</f>
        <v>0</v>
      </c>
      <c r="BN15" s="2">
        <f>IF(BN$2=0,0,INDEX('Placebo Lags - Data'!$B:$BA,MATCH($Q15,'Placebo Lags - Data'!$A:$A,0),MATCH(BN$1,'Placebo Lags - Data'!$B$1:$BA$1,0)))*1000000*BN$5</f>
        <v>0</v>
      </c>
      <c r="BO15" s="2">
        <f>IF(BO$2=0,0,INDEX('Placebo Lags - Data'!$B:$BA,MATCH($Q15,'Placebo Lags - Data'!$A:$A,0),MATCH(BO$1,'Placebo Lags - Data'!$B$1:$BA$1,0)))*1000000*BO$5</f>
        <v>14.420483239518944</v>
      </c>
      <c r="BP15" s="2">
        <f>IF(BP$2=0,0,INDEX('Placebo Lags - Data'!$B:$BA,MATCH($Q15,'Placebo Lags - Data'!$A:$A,0),MATCH(BP$1,'Placebo Lags - Data'!$B$1:$BA$1,0)))*1000000*BP$5</f>
        <v>0</v>
      </c>
      <c r="BQ15" s="2"/>
      <c r="BR15" s="2"/>
    </row>
    <row r="16" spans="1:71" x14ac:dyDescent="0.25">
      <c r="A16" t="s">
        <v>48</v>
      </c>
      <c r="B16" s="2">
        <f t="shared" si="0"/>
        <v>3.5474007714265561</v>
      </c>
      <c r="Q16">
        <f>'Placebo Lags - Data'!A11</f>
        <v>1991</v>
      </c>
      <c r="R16" s="2">
        <f>IF(R$2=0,0,INDEX('Placebo Lags - Data'!$B:$BA,MATCH($Q16,'Placebo Lags - Data'!$A:$A,0),MATCH(R$1,'Placebo Lags - Data'!$B$1:$BA$1,0)))*1000000*R$5</f>
        <v>2.2841522877570242</v>
      </c>
      <c r="S16" s="2">
        <f>IF(S$2=0,0,INDEX('Placebo Lags - Data'!$B:$BA,MATCH($Q16,'Placebo Lags - Data'!$A:$A,0),MATCH(S$1,'Placebo Lags - Data'!$B$1:$BA$1,0)))*1000000*S$5</f>
        <v>0</v>
      </c>
      <c r="T16" s="2">
        <f>IF(T$2=0,0,INDEX('Placebo Lags - Data'!$B:$BA,MATCH($Q16,'Placebo Lags - Data'!$A:$A,0),MATCH(T$1,'Placebo Lags - Data'!$B$1:$BA$1,0)))*1000000*T$5</f>
        <v>0</v>
      </c>
      <c r="U16" s="2">
        <f>IF(U$2=0,0,INDEX('Placebo Lags - Data'!$B:$BA,MATCH($Q16,'Placebo Lags - Data'!$A:$A,0),MATCH(U$1,'Placebo Lags - Data'!$B$1:$BA$1,0)))*1000000*U$5</f>
        <v>-3.4543413676146884</v>
      </c>
      <c r="V16" s="2">
        <f>IF(V$2=0,0,INDEX('Placebo Lags - Data'!$B:$BA,MATCH($Q16,'Placebo Lags - Data'!$A:$A,0),MATCH(V$1,'Placebo Lags - Data'!$B$1:$BA$1,0)))*1000000*V$5</f>
        <v>-28.054304493707605</v>
      </c>
      <c r="W16" s="2">
        <f>IF(W$2=0,0,INDEX('Placebo Lags - Data'!$B:$BA,MATCH($Q16,'Placebo Lags - Data'!$A:$A,0),MATCH(W$1,'Placebo Lags - Data'!$B$1:$BA$1,0)))*1000000*W$5</f>
        <v>0</v>
      </c>
      <c r="X16" s="2">
        <f>IF(X$2=0,0,INDEX('Placebo Lags - Data'!$B:$BA,MATCH($Q16,'Placebo Lags - Data'!$A:$A,0),MATCH(X$1,'Placebo Lags - Data'!$B$1:$BA$1,0)))*1000000*X$5</f>
        <v>-19.34928513946943</v>
      </c>
      <c r="Y16" s="2">
        <f>IF(Y$2=0,0,INDEX('Placebo Lags - Data'!$B:$BA,MATCH($Q16,'Placebo Lags - Data'!$A:$A,0),MATCH(Y$1,'Placebo Lags - Data'!$B$1:$BA$1,0)))*1000000*Y$5</f>
        <v>0</v>
      </c>
      <c r="Z16" s="2">
        <f>IF(Z$2=0,0,INDEX('Placebo Lags - Data'!$B:$BA,MATCH($Q16,'Placebo Lags - Data'!$A:$A,0),MATCH(Z$1,'Placebo Lags - Data'!$B$1:$BA$1,0)))*1000000*Z$5</f>
        <v>0</v>
      </c>
      <c r="AA16" s="2">
        <f>IF(AA$2=0,0,INDEX('Placebo Lags - Data'!$B:$BA,MATCH($Q16,'Placebo Lags - Data'!$A:$A,0),MATCH(AA$1,'Placebo Lags - Data'!$B$1:$BA$1,0)))*1000000*AA$5</f>
        <v>0</v>
      </c>
      <c r="AB16" s="2">
        <f>IF(AB$2=0,0,INDEX('Placebo Lags - Data'!$B:$BA,MATCH($Q16,'Placebo Lags - Data'!$A:$A,0),MATCH(AB$1,'Placebo Lags - Data'!$B$1:$BA$1,0)))*1000000*AB$5</f>
        <v>0</v>
      </c>
      <c r="AC16" s="2">
        <f>IF(AC$2=0,0,INDEX('Placebo Lags - Data'!$B:$BA,MATCH($Q16,'Placebo Lags - Data'!$A:$A,0),MATCH(AC$1,'Placebo Lags - Data'!$B$1:$BA$1,0)))*1000000*AC$5</f>
        <v>7.9467454270343296</v>
      </c>
      <c r="AD16" s="2">
        <f>IF(AD$2=0,0,INDEX('Placebo Lags - Data'!$B:$BA,MATCH($Q16,'Placebo Lags - Data'!$A:$A,0),MATCH(AD$1,'Placebo Lags - Data'!$B$1:$BA$1,0)))*1000000*AD$5</f>
        <v>0</v>
      </c>
      <c r="AE16" s="2">
        <f>IF(AE$2=0,0,INDEX('Placebo Lags - Data'!$B:$BA,MATCH($Q16,'Placebo Lags - Data'!$A:$A,0),MATCH(AE$1,'Placebo Lags - Data'!$B$1:$BA$1,0)))*1000000*AE$5</f>
        <v>7.4450163367600908E-2</v>
      </c>
      <c r="AF16" s="2">
        <f>IF(AF$2=0,0,INDEX('Placebo Lags - Data'!$B:$BA,MATCH($Q16,'Placebo Lags - Data'!$A:$A,0),MATCH(AF$1,'Placebo Lags - Data'!$B$1:$BA$1,0)))*1000000*AF$5</f>
        <v>-24.291595764225349</v>
      </c>
      <c r="AG16" s="2">
        <f>IF(AG$2=0,0,INDEX('Placebo Lags - Data'!$B:$BA,MATCH($Q16,'Placebo Lags - Data'!$A:$A,0),MATCH(AG$1,'Placebo Lags - Data'!$B$1:$BA$1,0)))*1000000*AG$5</f>
        <v>0</v>
      </c>
      <c r="AH16" s="2">
        <f>IF(AH$2=0,0,INDEX('Placebo Lags - Data'!$B:$BA,MATCH($Q16,'Placebo Lags - Data'!$A:$A,0),MATCH(AH$1,'Placebo Lags - Data'!$B$1:$BA$1,0)))*1000000*AH$5</f>
        <v>0.99996248081879457</v>
      </c>
      <c r="AI16" s="2">
        <f>IF(AI$2=0,0,INDEX('Placebo Lags - Data'!$B:$BA,MATCH($Q16,'Placebo Lags - Data'!$A:$A,0),MATCH(AI$1,'Placebo Lags - Data'!$B$1:$BA$1,0)))*1000000*AI$5</f>
        <v>-0.16705662631011364</v>
      </c>
      <c r="AJ16" s="2">
        <f>IF(AJ$2=0,0,INDEX('Placebo Lags - Data'!$B:$BA,MATCH($Q16,'Placebo Lags - Data'!$A:$A,0),MATCH(AJ$1,'Placebo Lags - Data'!$B$1:$BA$1,0)))*1000000*AJ$5</f>
        <v>-8.458503543806728</v>
      </c>
      <c r="AK16" s="2">
        <f>IF(AK$2=0,0,INDEX('Placebo Lags - Data'!$B:$BA,MATCH($Q16,'Placebo Lags - Data'!$A:$A,0),MATCH(AK$1,'Placebo Lags - Data'!$B$1:$BA$1,0)))*1000000*AK$5</f>
        <v>0</v>
      </c>
      <c r="AL16" s="2">
        <f>IF(AL$2=0,0,INDEX('Placebo Lags - Data'!$B:$BA,MATCH($Q16,'Placebo Lags - Data'!$A:$A,0),MATCH(AL$1,'Placebo Lags - Data'!$B$1:$BA$1,0)))*1000000*AL$5</f>
        <v>6.3286161093856208</v>
      </c>
      <c r="AM16" s="2">
        <f>IF(AM$2=0,0,INDEX('Placebo Lags - Data'!$B:$BA,MATCH($Q16,'Placebo Lags - Data'!$A:$A,0),MATCH(AM$1,'Placebo Lags - Data'!$B$1:$BA$1,0)))*1000000*AM$5</f>
        <v>3.5635857784654945</v>
      </c>
      <c r="AN16" s="2">
        <f>IF(AN$2=0,0,INDEX('Placebo Lags - Data'!$B:$BA,MATCH($Q16,'Placebo Lags - Data'!$A:$A,0),MATCH(AN$1,'Placebo Lags - Data'!$B$1:$BA$1,0)))*1000000*AN$5</f>
        <v>0</v>
      </c>
      <c r="AO16" s="2">
        <f>IF(AO$2=0,0,INDEX('Placebo Lags - Data'!$B:$BA,MATCH($Q16,'Placebo Lags - Data'!$A:$A,0),MATCH(AO$1,'Placebo Lags - Data'!$B$1:$BA$1,0)))*1000000*AO$5</f>
        <v>10.602580914564896</v>
      </c>
      <c r="AP16" s="2">
        <f>IF(AP$2=0,0,INDEX('Placebo Lags - Data'!$B:$BA,MATCH($Q16,'Placebo Lags - Data'!$A:$A,0),MATCH(AP$1,'Placebo Lags - Data'!$B$1:$BA$1,0)))*1000000*AP$5</f>
        <v>0</v>
      </c>
      <c r="AQ16" s="2">
        <f>IF(AQ$2=0,0,INDEX('Placebo Lags - Data'!$B:$BA,MATCH($Q16,'Placebo Lags - Data'!$A:$A,0),MATCH(AQ$1,'Placebo Lags - Data'!$B$1:$BA$1,0)))*1000000*AQ$5</f>
        <v>1.0630341193973436</v>
      </c>
      <c r="AR16" s="2">
        <f>IF(AR$2=0,0,INDEX('Placebo Lags - Data'!$B:$BA,MATCH($Q16,'Placebo Lags - Data'!$A:$A,0),MATCH(AR$1,'Placebo Lags - Data'!$B$1:$BA$1,0)))*1000000*AR$5</f>
        <v>0</v>
      </c>
      <c r="AS16" s="2">
        <f>IF(AS$2=0,0,INDEX('Placebo Lags - Data'!$B:$BA,MATCH($Q16,'Placebo Lags - Data'!$A:$A,0),MATCH(AS$1,'Placebo Lags - Data'!$B$1:$BA$1,0)))*1000000*AS$5</f>
        <v>-5.4361730690288823</v>
      </c>
      <c r="AT16" s="2">
        <f>IF(AT$2=0,0,INDEX('Placebo Lags - Data'!$B:$BA,MATCH($Q16,'Placebo Lags - Data'!$A:$A,0),MATCH(AT$1,'Placebo Lags - Data'!$B$1:$BA$1,0)))*1000000*AT$5</f>
        <v>0</v>
      </c>
      <c r="AU16" s="2">
        <f>IF(AU$2=0,0,INDEX('Placebo Lags - Data'!$B:$BA,MATCH($Q16,'Placebo Lags - Data'!$A:$A,0),MATCH(AU$1,'Placebo Lags - Data'!$B$1:$BA$1,0)))*1000000*AU$5</f>
        <v>0</v>
      </c>
      <c r="AV16" s="2">
        <f>IF(AV$2=0,0,INDEX('Placebo Lags - Data'!$B:$BA,MATCH($Q16,'Placebo Lags - Data'!$A:$A,0),MATCH(AV$1,'Placebo Lags - Data'!$B$1:$BA$1,0)))*1000000*AV$5</f>
        <v>0</v>
      </c>
      <c r="AW16" s="2">
        <f>IF(AW$2=0,0,INDEX('Placebo Lags - Data'!$B:$BA,MATCH($Q16,'Placebo Lags - Data'!$A:$A,0),MATCH(AW$1,'Placebo Lags - Data'!$B$1:$BA$1,0)))*1000000*AW$5</f>
        <v>0</v>
      </c>
      <c r="AX16" s="2">
        <f>IF(AX$2=0,0,INDEX('Placebo Lags - Data'!$B:$BA,MATCH($Q16,'Placebo Lags - Data'!$A:$A,0),MATCH(AX$1,'Placebo Lags - Data'!$B$1:$BA$1,0)))*1000000*AX$5</f>
        <v>0</v>
      </c>
      <c r="AY16" s="2">
        <f>IF(AY$2=0,0,INDEX('Placebo Lags - Data'!$B:$BA,MATCH($Q16,'Placebo Lags - Data'!$A:$A,0),MATCH(AY$1,'Placebo Lags - Data'!$B$1:$BA$1,0)))*1000000*AY$5</f>
        <v>0</v>
      </c>
      <c r="AZ16" s="2">
        <f>IF(AZ$2=0,0,INDEX('Placebo Lags - Data'!$B:$BA,MATCH($Q16,'Placebo Lags - Data'!$A:$A,0),MATCH(AZ$1,'Placebo Lags - Data'!$B$1:$BA$1,0)))*1000000*AZ$5</f>
        <v>11.068877938669175</v>
      </c>
      <c r="BA16" s="2">
        <f>IF(BA$2=0,0,INDEX('Placebo Lags - Data'!$B:$BA,MATCH($Q16,'Placebo Lags - Data'!$A:$A,0),MATCH(BA$1,'Placebo Lags - Data'!$B$1:$BA$1,0)))*1000000*BA$5</f>
        <v>0</v>
      </c>
      <c r="BB16" s="2">
        <f>IF(BB$2=0,0,INDEX('Placebo Lags - Data'!$B:$BA,MATCH($Q16,'Placebo Lags - Data'!$A:$A,0),MATCH(BB$1,'Placebo Lags - Data'!$B$1:$BA$1,0)))*1000000*BB$5</f>
        <v>0</v>
      </c>
      <c r="BC16" s="2">
        <f>IF(BC$2=0,0,INDEX('Placebo Lags - Data'!$B:$BA,MATCH($Q16,'Placebo Lags - Data'!$A:$A,0),MATCH(BC$1,'Placebo Lags - Data'!$B$1:$BA$1,0)))*1000000*BC$5</f>
        <v>0</v>
      </c>
      <c r="BD16" s="2">
        <f>IF(BD$2=0,0,INDEX('Placebo Lags - Data'!$B:$BA,MATCH($Q16,'Placebo Lags - Data'!$A:$A,0),MATCH(BD$1,'Placebo Lags - Data'!$B$1:$BA$1,0)))*1000000*BD$5</f>
        <v>0</v>
      </c>
      <c r="BE16" s="2">
        <f>IF(BE$2=0,0,INDEX('Placebo Lags - Data'!$B:$BA,MATCH($Q16,'Placebo Lags - Data'!$A:$A,0),MATCH(BE$1,'Placebo Lags - Data'!$B$1:$BA$1,0)))*1000000*BE$5</f>
        <v>0</v>
      </c>
      <c r="BF16" s="2">
        <f>IF(BF$2=0,0,INDEX('Placebo Lags - Data'!$B:$BA,MATCH($Q16,'Placebo Lags - Data'!$A:$A,0),MATCH(BF$1,'Placebo Lags - Data'!$B$1:$BA$1,0)))*1000000*BF$5</f>
        <v>14.599256246583536</v>
      </c>
      <c r="BG16" s="2">
        <f>IF(BG$2=0,0,INDEX('Placebo Lags - Data'!$B:$BA,MATCH($Q16,'Placebo Lags - Data'!$A:$A,0),MATCH(BG$1,'Placebo Lags - Data'!$B$1:$BA$1,0)))*1000000*BG$5</f>
        <v>-6.5669787545630243</v>
      </c>
      <c r="BH16" s="2">
        <f>IF(BH$2=0,0,INDEX('Placebo Lags - Data'!$B:$BA,MATCH($Q16,'Placebo Lags - Data'!$A:$A,0),MATCH(BH$1,'Placebo Lags - Data'!$B$1:$BA$1,0)))*1000000*BH$5</f>
        <v>-2.5810561510297703</v>
      </c>
      <c r="BI16" s="2">
        <f>IF(BI$2=0,0,INDEX('Placebo Lags - Data'!$B:$BA,MATCH($Q16,'Placebo Lags - Data'!$A:$A,0),MATCH(BI$1,'Placebo Lags - Data'!$B$1:$BA$1,0)))*1000000*BI$5</f>
        <v>11.544665539986454</v>
      </c>
      <c r="BJ16" s="2">
        <f>IF(BJ$2=0,0,INDEX('Placebo Lags - Data'!$B:$BA,MATCH($Q16,'Placebo Lags - Data'!$A:$A,0),MATCH(BJ$1,'Placebo Lags - Data'!$B$1:$BA$1,0)))*1000000*BJ$5</f>
        <v>0</v>
      </c>
      <c r="BK16" s="2">
        <f>IF(BK$2=0,0,INDEX('Placebo Lags - Data'!$B:$BA,MATCH($Q16,'Placebo Lags - Data'!$A:$A,0),MATCH(BK$1,'Placebo Lags - Data'!$B$1:$BA$1,0)))*1000000*BK$5</f>
        <v>0</v>
      </c>
      <c r="BL16" s="2">
        <f>IF(BL$2=0,0,INDEX('Placebo Lags - Data'!$B:$BA,MATCH($Q16,'Placebo Lags - Data'!$A:$A,0),MATCH(BL$1,'Placebo Lags - Data'!$B$1:$BA$1,0)))*1000000*BL$5</f>
        <v>0</v>
      </c>
      <c r="BM16" s="2">
        <f>IF(BM$2=0,0,INDEX('Placebo Lags - Data'!$B:$BA,MATCH($Q16,'Placebo Lags - Data'!$A:$A,0),MATCH(BM$1,'Placebo Lags - Data'!$B$1:$BA$1,0)))*1000000*BM$5</f>
        <v>0</v>
      </c>
      <c r="BN16" s="2">
        <f>IF(BN$2=0,0,INDEX('Placebo Lags - Data'!$B:$BA,MATCH($Q16,'Placebo Lags - Data'!$A:$A,0),MATCH(BN$1,'Placebo Lags - Data'!$B$1:$BA$1,0)))*1000000*BN$5</f>
        <v>0</v>
      </c>
      <c r="BO16" s="2">
        <f>IF(BO$2=0,0,INDEX('Placebo Lags - Data'!$B:$BA,MATCH($Q16,'Placebo Lags - Data'!$A:$A,0),MATCH(BO$1,'Placebo Lags - Data'!$B$1:$BA$1,0)))*1000000*BO$5</f>
        <v>5.5327309382846579</v>
      </c>
      <c r="BP16" s="2">
        <f>IF(BP$2=0,0,INDEX('Placebo Lags - Data'!$B:$BA,MATCH($Q16,'Placebo Lags - Data'!$A:$A,0),MATCH(BP$1,'Placebo Lags - Data'!$B$1:$BA$1,0)))*1000000*BP$5</f>
        <v>0</v>
      </c>
      <c r="BQ16" s="2"/>
      <c r="BR16" s="2"/>
    </row>
    <row r="17" spans="1:70" x14ac:dyDescent="0.25">
      <c r="A17" t="s">
        <v>41</v>
      </c>
      <c r="B17" s="2">
        <f t="shared" si="0"/>
        <v>3.5412943987380725</v>
      </c>
      <c r="Q17">
        <f>'Placebo Lags - Data'!A12</f>
        <v>1992</v>
      </c>
      <c r="R17" s="2">
        <f>IF(R$2=0,0,INDEX('Placebo Lags - Data'!$B:$BA,MATCH($Q17,'Placebo Lags - Data'!$A:$A,0),MATCH(R$1,'Placebo Lags - Data'!$B$1:$BA$1,0)))*1000000*R$5</f>
        <v>2.618685357447248</v>
      </c>
      <c r="S17" s="2">
        <f>IF(S$2=0,0,INDEX('Placebo Lags - Data'!$B:$BA,MATCH($Q17,'Placebo Lags - Data'!$A:$A,0),MATCH(S$1,'Placebo Lags - Data'!$B$1:$BA$1,0)))*1000000*S$5</f>
        <v>0</v>
      </c>
      <c r="T17" s="2">
        <f>IF(T$2=0,0,INDEX('Placebo Lags - Data'!$B:$BA,MATCH($Q17,'Placebo Lags - Data'!$A:$A,0),MATCH(T$1,'Placebo Lags - Data'!$B$1:$BA$1,0)))*1000000*T$5</f>
        <v>0</v>
      </c>
      <c r="U17" s="2">
        <f>IF(U$2=0,0,INDEX('Placebo Lags - Data'!$B:$BA,MATCH($Q17,'Placebo Lags - Data'!$A:$A,0),MATCH(U$1,'Placebo Lags - Data'!$B$1:$BA$1,0)))*1000000*U$5</f>
        <v>-9.2902894266444491E-2</v>
      </c>
      <c r="V17" s="2">
        <f>IF(V$2=0,0,INDEX('Placebo Lags - Data'!$B:$BA,MATCH($Q17,'Placebo Lags - Data'!$A:$A,0),MATCH(V$1,'Placebo Lags - Data'!$B$1:$BA$1,0)))*1000000*V$5</f>
        <v>-4.0956433622341137</v>
      </c>
      <c r="W17" s="2">
        <f>IF(W$2=0,0,INDEX('Placebo Lags - Data'!$B:$BA,MATCH($Q17,'Placebo Lags - Data'!$A:$A,0),MATCH(W$1,'Placebo Lags - Data'!$B$1:$BA$1,0)))*1000000*W$5</f>
        <v>0</v>
      </c>
      <c r="X17" s="2">
        <f>IF(X$2=0,0,INDEX('Placebo Lags - Data'!$B:$BA,MATCH($Q17,'Placebo Lags - Data'!$A:$A,0),MATCH(X$1,'Placebo Lags - Data'!$B$1:$BA$1,0)))*1000000*X$5</f>
        <v>-4.2954679884132929</v>
      </c>
      <c r="Y17" s="2">
        <f>IF(Y$2=0,0,INDEX('Placebo Lags - Data'!$B:$BA,MATCH($Q17,'Placebo Lags - Data'!$A:$A,0),MATCH(Y$1,'Placebo Lags - Data'!$B$1:$BA$1,0)))*1000000*Y$5</f>
        <v>0</v>
      </c>
      <c r="Z17" s="2">
        <f>IF(Z$2=0,0,INDEX('Placebo Lags - Data'!$B:$BA,MATCH($Q17,'Placebo Lags - Data'!$A:$A,0),MATCH(Z$1,'Placebo Lags - Data'!$B$1:$BA$1,0)))*1000000*Z$5</f>
        <v>0</v>
      </c>
      <c r="AA17" s="2">
        <f>IF(AA$2=0,0,INDEX('Placebo Lags - Data'!$B:$BA,MATCH($Q17,'Placebo Lags - Data'!$A:$A,0),MATCH(AA$1,'Placebo Lags - Data'!$B$1:$BA$1,0)))*1000000*AA$5</f>
        <v>0</v>
      </c>
      <c r="AB17" s="2">
        <f>IF(AB$2=0,0,INDEX('Placebo Lags - Data'!$B:$BA,MATCH($Q17,'Placebo Lags - Data'!$A:$A,0),MATCH(AB$1,'Placebo Lags - Data'!$B$1:$BA$1,0)))*1000000*AB$5</f>
        <v>0</v>
      </c>
      <c r="AC17" s="2">
        <f>IF(AC$2=0,0,INDEX('Placebo Lags - Data'!$B:$BA,MATCH($Q17,'Placebo Lags - Data'!$A:$A,0),MATCH(AC$1,'Placebo Lags - Data'!$B$1:$BA$1,0)))*1000000*AC$5</f>
        <v>8.8134675024775788</v>
      </c>
      <c r="AD17" s="2">
        <f>IF(AD$2=0,0,INDEX('Placebo Lags - Data'!$B:$BA,MATCH($Q17,'Placebo Lags - Data'!$A:$A,0),MATCH(AD$1,'Placebo Lags - Data'!$B$1:$BA$1,0)))*1000000*AD$5</f>
        <v>0</v>
      </c>
      <c r="AE17" s="2">
        <f>IF(AE$2=0,0,INDEX('Placebo Lags - Data'!$B:$BA,MATCH($Q17,'Placebo Lags - Data'!$A:$A,0),MATCH(AE$1,'Placebo Lags - Data'!$B$1:$BA$1,0)))*1000000*AE$5</f>
        <v>-11.21040440921206</v>
      </c>
      <c r="AF17" s="2">
        <f>IF(AF$2=0,0,INDEX('Placebo Lags - Data'!$B:$BA,MATCH($Q17,'Placebo Lags - Data'!$A:$A,0),MATCH(AF$1,'Placebo Lags - Data'!$B$1:$BA$1,0)))*1000000*AF$5</f>
        <v>1.0648625448084204</v>
      </c>
      <c r="AG17" s="2">
        <f>IF(AG$2=0,0,INDEX('Placebo Lags - Data'!$B:$BA,MATCH($Q17,'Placebo Lags - Data'!$A:$A,0),MATCH(AG$1,'Placebo Lags - Data'!$B$1:$BA$1,0)))*1000000*AG$5</f>
        <v>0</v>
      </c>
      <c r="AH17" s="2">
        <f>IF(AH$2=0,0,INDEX('Placebo Lags - Data'!$B:$BA,MATCH($Q17,'Placebo Lags - Data'!$A:$A,0),MATCH(AH$1,'Placebo Lags - Data'!$B$1:$BA$1,0)))*1000000*AH$5</f>
        <v>-6.267594471864868</v>
      </c>
      <c r="AI17" s="2">
        <f>IF(AI$2=0,0,INDEX('Placebo Lags - Data'!$B:$BA,MATCH($Q17,'Placebo Lags - Data'!$A:$A,0),MATCH(AI$1,'Placebo Lags - Data'!$B$1:$BA$1,0)))*1000000*AI$5</f>
        <v>-0.7072285939102585</v>
      </c>
      <c r="AJ17" s="2">
        <f>IF(AJ$2=0,0,INDEX('Placebo Lags - Data'!$B:$BA,MATCH($Q17,'Placebo Lags - Data'!$A:$A,0),MATCH(AJ$1,'Placebo Lags - Data'!$B$1:$BA$1,0)))*1000000*AJ$5</f>
        <v>-9.0787370936595835</v>
      </c>
      <c r="AK17" s="2">
        <f>IF(AK$2=0,0,INDEX('Placebo Lags - Data'!$B:$BA,MATCH($Q17,'Placebo Lags - Data'!$A:$A,0),MATCH(AK$1,'Placebo Lags - Data'!$B$1:$BA$1,0)))*1000000*AK$5</f>
        <v>0</v>
      </c>
      <c r="AL17" s="2">
        <f>IF(AL$2=0,0,INDEX('Placebo Lags - Data'!$B:$BA,MATCH($Q17,'Placebo Lags - Data'!$A:$A,0),MATCH(AL$1,'Placebo Lags - Data'!$B$1:$BA$1,0)))*1000000*AL$5</f>
        <v>1.1038310958610964</v>
      </c>
      <c r="AM17" s="2">
        <f>IF(AM$2=0,0,INDEX('Placebo Lags - Data'!$B:$BA,MATCH($Q17,'Placebo Lags - Data'!$A:$A,0),MATCH(AM$1,'Placebo Lags - Data'!$B$1:$BA$1,0)))*1000000*AM$5</f>
        <v>3.7308673199731857</v>
      </c>
      <c r="AN17" s="2">
        <f>IF(AN$2=0,0,INDEX('Placebo Lags - Data'!$B:$BA,MATCH($Q17,'Placebo Lags - Data'!$A:$A,0),MATCH(AN$1,'Placebo Lags - Data'!$B$1:$BA$1,0)))*1000000*AN$5</f>
        <v>0</v>
      </c>
      <c r="AO17" s="2">
        <f>IF(AO$2=0,0,INDEX('Placebo Lags - Data'!$B:$BA,MATCH($Q17,'Placebo Lags - Data'!$A:$A,0),MATCH(AO$1,'Placebo Lags - Data'!$B$1:$BA$1,0)))*1000000*AO$5</f>
        <v>-6.0101706367277075</v>
      </c>
      <c r="AP17" s="2">
        <f>IF(AP$2=0,0,INDEX('Placebo Lags - Data'!$B:$BA,MATCH($Q17,'Placebo Lags - Data'!$A:$A,0),MATCH(AP$1,'Placebo Lags - Data'!$B$1:$BA$1,0)))*1000000*AP$5</f>
        <v>0</v>
      </c>
      <c r="AQ17" s="2">
        <f>IF(AQ$2=0,0,INDEX('Placebo Lags - Data'!$B:$BA,MATCH($Q17,'Placebo Lags - Data'!$A:$A,0),MATCH(AQ$1,'Placebo Lags - Data'!$B$1:$BA$1,0)))*1000000*AQ$5</f>
        <v>-4.5271658564161044</v>
      </c>
      <c r="AR17" s="2">
        <f>IF(AR$2=0,0,INDEX('Placebo Lags - Data'!$B:$BA,MATCH($Q17,'Placebo Lags - Data'!$A:$A,0),MATCH(AR$1,'Placebo Lags - Data'!$B$1:$BA$1,0)))*1000000*AR$5</f>
        <v>0</v>
      </c>
      <c r="AS17" s="2">
        <f>IF(AS$2=0,0,INDEX('Placebo Lags - Data'!$B:$BA,MATCH($Q17,'Placebo Lags - Data'!$A:$A,0),MATCH(AS$1,'Placebo Lags - Data'!$B$1:$BA$1,0)))*1000000*AS$5</f>
        <v>12.447566405171528</v>
      </c>
      <c r="AT17" s="2">
        <f>IF(AT$2=0,0,INDEX('Placebo Lags - Data'!$B:$BA,MATCH($Q17,'Placebo Lags - Data'!$A:$A,0),MATCH(AT$1,'Placebo Lags - Data'!$B$1:$BA$1,0)))*1000000*AT$5</f>
        <v>0</v>
      </c>
      <c r="AU17" s="2">
        <f>IF(AU$2=0,0,INDEX('Placebo Lags - Data'!$B:$BA,MATCH($Q17,'Placebo Lags - Data'!$A:$A,0),MATCH(AU$1,'Placebo Lags - Data'!$B$1:$BA$1,0)))*1000000*AU$5</f>
        <v>0</v>
      </c>
      <c r="AV17" s="2">
        <f>IF(AV$2=0,0,INDEX('Placebo Lags - Data'!$B:$BA,MATCH($Q17,'Placebo Lags - Data'!$A:$A,0),MATCH(AV$1,'Placebo Lags - Data'!$B$1:$BA$1,0)))*1000000*AV$5</f>
        <v>0</v>
      </c>
      <c r="AW17" s="2">
        <f>IF(AW$2=0,0,INDEX('Placebo Lags - Data'!$B:$BA,MATCH($Q17,'Placebo Lags - Data'!$A:$A,0),MATCH(AW$1,'Placebo Lags - Data'!$B$1:$BA$1,0)))*1000000*AW$5</f>
        <v>0</v>
      </c>
      <c r="AX17" s="2">
        <f>IF(AX$2=0,0,INDEX('Placebo Lags - Data'!$B:$BA,MATCH($Q17,'Placebo Lags - Data'!$A:$A,0),MATCH(AX$1,'Placebo Lags - Data'!$B$1:$BA$1,0)))*1000000*AX$5</f>
        <v>0</v>
      </c>
      <c r="AY17" s="2">
        <f>IF(AY$2=0,0,INDEX('Placebo Lags - Data'!$B:$BA,MATCH($Q17,'Placebo Lags - Data'!$A:$A,0),MATCH(AY$1,'Placebo Lags - Data'!$B$1:$BA$1,0)))*1000000*AY$5</f>
        <v>0</v>
      </c>
      <c r="AZ17" s="2">
        <f>IF(AZ$2=0,0,INDEX('Placebo Lags - Data'!$B:$BA,MATCH($Q17,'Placebo Lags - Data'!$A:$A,0),MATCH(AZ$1,'Placebo Lags - Data'!$B$1:$BA$1,0)))*1000000*AZ$5</f>
        <v>19.025846995646134</v>
      </c>
      <c r="BA17" s="2">
        <f>IF(BA$2=0,0,INDEX('Placebo Lags - Data'!$B:$BA,MATCH($Q17,'Placebo Lags - Data'!$A:$A,0),MATCH(BA$1,'Placebo Lags - Data'!$B$1:$BA$1,0)))*1000000*BA$5</f>
        <v>0</v>
      </c>
      <c r="BB17" s="2">
        <f>IF(BB$2=0,0,INDEX('Placebo Lags - Data'!$B:$BA,MATCH($Q17,'Placebo Lags - Data'!$A:$A,0),MATCH(BB$1,'Placebo Lags - Data'!$B$1:$BA$1,0)))*1000000*BB$5</f>
        <v>0</v>
      </c>
      <c r="BC17" s="2">
        <f>IF(BC$2=0,0,INDEX('Placebo Lags - Data'!$B:$BA,MATCH($Q17,'Placebo Lags - Data'!$A:$A,0),MATCH(BC$1,'Placebo Lags - Data'!$B$1:$BA$1,0)))*1000000*BC$5</f>
        <v>0</v>
      </c>
      <c r="BD17" s="2">
        <f>IF(BD$2=0,0,INDEX('Placebo Lags - Data'!$B:$BA,MATCH($Q17,'Placebo Lags - Data'!$A:$A,0),MATCH(BD$1,'Placebo Lags - Data'!$B$1:$BA$1,0)))*1000000*BD$5</f>
        <v>0</v>
      </c>
      <c r="BE17" s="2">
        <f>IF(BE$2=0,0,INDEX('Placebo Lags - Data'!$B:$BA,MATCH($Q17,'Placebo Lags - Data'!$A:$A,0),MATCH(BE$1,'Placebo Lags - Data'!$B$1:$BA$1,0)))*1000000*BE$5</f>
        <v>0</v>
      </c>
      <c r="BF17" s="2">
        <f>IF(BF$2=0,0,INDEX('Placebo Lags - Data'!$B:$BA,MATCH($Q17,'Placebo Lags - Data'!$A:$A,0),MATCH(BF$1,'Placebo Lags - Data'!$B$1:$BA$1,0)))*1000000*BF$5</f>
        <v>13.668832252733409</v>
      </c>
      <c r="BG17" s="2">
        <f>IF(BG$2=0,0,INDEX('Placebo Lags - Data'!$B:$BA,MATCH($Q17,'Placebo Lags - Data'!$A:$A,0),MATCH(BG$1,'Placebo Lags - Data'!$B$1:$BA$1,0)))*1000000*BG$5</f>
        <v>-9.0934154286514968</v>
      </c>
      <c r="BH17" s="2">
        <f>IF(BH$2=0,0,INDEX('Placebo Lags - Data'!$B:$BA,MATCH($Q17,'Placebo Lags - Data'!$A:$A,0),MATCH(BH$1,'Placebo Lags - Data'!$B$1:$BA$1,0)))*1000000*BH$5</f>
        <v>-13.538960047299042</v>
      </c>
      <c r="BI17" s="2">
        <f>IF(BI$2=0,0,INDEX('Placebo Lags - Data'!$B:$BA,MATCH($Q17,'Placebo Lags - Data'!$A:$A,0),MATCH(BI$1,'Placebo Lags - Data'!$B$1:$BA$1,0)))*1000000*BI$5</f>
        <v>7.1325171120406594</v>
      </c>
      <c r="BJ17" s="2">
        <f>IF(BJ$2=0,0,INDEX('Placebo Lags - Data'!$B:$BA,MATCH($Q17,'Placebo Lags - Data'!$A:$A,0),MATCH(BJ$1,'Placebo Lags - Data'!$B$1:$BA$1,0)))*1000000*BJ$5</f>
        <v>0</v>
      </c>
      <c r="BK17" s="2">
        <f>IF(BK$2=0,0,INDEX('Placebo Lags - Data'!$B:$BA,MATCH($Q17,'Placebo Lags - Data'!$A:$A,0),MATCH(BK$1,'Placebo Lags - Data'!$B$1:$BA$1,0)))*1000000*BK$5</f>
        <v>0</v>
      </c>
      <c r="BL17" s="2">
        <f>IF(BL$2=0,0,INDEX('Placebo Lags - Data'!$B:$BA,MATCH($Q17,'Placebo Lags - Data'!$A:$A,0),MATCH(BL$1,'Placebo Lags - Data'!$B$1:$BA$1,0)))*1000000*BL$5</f>
        <v>0</v>
      </c>
      <c r="BM17" s="2">
        <f>IF(BM$2=0,0,INDEX('Placebo Lags - Data'!$B:$BA,MATCH($Q17,'Placebo Lags - Data'!$A:$A,0),MATCH(BM$1,'Placebo Lags - Data'!$B$1:$BA$1,0)))*1000000*BM$5</f>
        <v>0</v>
      </c>
      <c r="BN17" s="2">
        <f>IF(BN$2=0,0,INDEX('Placebo Lags - Data'!$B:$BA,MATCH($Q17,'Placebo Lags - Data'!$A:$A,0),MATCH(BN$1,'Placebo Lags - Data'!$B$1:$BA$1,0)))*1000000*BN$5</f>
        <v>0</v>
      </c>
      <c r="BO17" s="2">
        <f>IF(BO$2=0,0,INDEX('Placebo Lags - Data'!$B:$BA,MATCH($Q17,'Placebo Lags - Data'!$A:$A,0),MATCH(BO$1,'Placebo Lags - Data'!$B$1:$BA$1,0)))*1000000*BO$5</f>
        <v>8.6196823758655228</v>
      </c>
      <c r="BP17" s="2">
        <f>IF(BP$2=0,0,INDEX('Placebo Lags - Data'!$B:$BA,MATCH($Q17,'Placebo Lags - Data'!$A:$A,0),MATCH(BP$1,'Placebo Lags - Data'!$B$1:$BA$1,0)))*1000000*BP$5</f>
        <v>0</v>
      </c>
      <c r="BQ17" s="2"/>
      <c r="BR17" s="2"/>
    </row>
    <row r="18" spans="1:70" x14ac:dyDescent="0.25">
      <c r="A18" t="s">
        <v>40</v>
      </c>
      <c r="B18" s="2">
        <f t="shared" si="0"/>
        <v>3.299786961156749</v>
      </c>
      <c r="Q18">
        <f>'Placebo Lags - Data'!A13</f>
        <v>1993</v>
      </c>
      <c r="R18" s="2">
        <f>IF(R$2=0,0,INDEX('Placebo Lags - Data'!$B:$BA,MATCH($Q18,'Placebo Lags - Data'!$A:$A,0),MATCH(R$1,'Placebo Lags - Data'!$B$1:$BA$1,0)))*1000000*R$5</f>
        <v>2.0239551759004826</v>
      </c>
      <c r="S18" s="2">
        <f>IF(S$2=0,0,INDEX('Placebo Lags - Data'!$B:$BA,MATCH($Q18,'Placebo Lags - Data'!$A:$A,0),MATCH(S$1,'Placebo Lags - Data'!$B$1:$BA$1,0)))*1000000*S$5</f>
        <v>0</v>
      </c>
      <c r="T18" s="2">
        <f>IF(T$2=0,0,INDEX('Placebo Lags - Data'!$B:$BA,MATCH($Q18,'Placebo Lags - Data'!$A:$A,0),MATCH(T$1,'Placebo Lags - Data'!$B$1:$BA$1,0)))*1000000*T$5</f>
        <v>0</v>
      </c>
      <c r="U18" s="2">
        <f>IF(U$2=0,0,INDEX('Placebo Lags - Data'!$B:$BA,MATCH($Q18,'Placebo Lags - Data'!$A:$A,0),MATCH(U$1,'Placebo Lags - Data'!$B$1:$BA$1,0)))*1000000*U$5</f>
        <v>-3.2738778372731758</v>
      </c>
      <c r="V18" s="2">
        <f>IF(V$2=0,0,INDEX('Placebo Lags - Data'!$B:$BA,MATCH($Q18,'Placebo Lags - Data'!$A:$A,0),MATCH(V$1,'Placebo Lags - Data'!$B$1:$BA$1,0)))*1000000*V$5</f>
        <v>3.7558038457063958</v>
      </c>
      <c r="W18" s="2">
        <f>IF(W$2=0,0,INDEX('Placebo Lags - Data'!$B:$BA,MATCH($Q18,'Placebo Lags - Data'!$A:$A,0),MATCH(W$1,'Placebo Lags - Data'!$B$1:$BA$1,0)))*1000000*W$5</f>
        <v>0</v>
      </c>
      <c r="X18" s="2">
        <f>IF(X$2=0,0,INDEX('Placebo Lags - Data'!$B:$BA,MATCH($Q18,'Placebo Lags - Data'!$A:$A,0),MATCH(X$1,'Placebo Lags - Data'!$B$1:$BA$1,0)))*1000000*X$5</f>
        <v>-1.2821985819755355</v>
      </c>
      <c r="Y18" s="2">
        <f>IF(Y$2=0,0,INDEX('Placebo Lags - Data'!$B:$BA,MATCH($Q18,'Placebo Lags - Data'!$A:$A,0),MATCH(Y$1,'Placebo Lags - Data'!$B$1:$BA$1,0)))*1000000*Y$5</f>
        <v>0</v>
      </c>
      <c r="Z18" s="2">
        <f>IF(Z$2=0,0,INDEX('Placebo Lags - Data'!$B:$BA,MATCH($Q18,'Placebo Lags - Data'!$A:$A,0),MATCH(Z$1,'Placebo Lags - Data'!$B$1:$BA$1,0)))*1000000*Z$5</f>
        <v>0</v>
      </c>
      <c r="AA18" s="2">
        <f>IF(AA$2=0,0,INDEX('Placebo Lags - Data'!$B:$BA,MATCH($Q18,'Placebo Lags - Data'!$A:$A,0),MATCH(AA$1,'Placebo Lags - Data'!$B$1:$BA$1,0)))*1000000*AA$5</f>
        <v>0</v>
      </c>
      <c r="AB18" s="2">
        <f>IF(AB$2=0,0,INDEX('Placebo Lags - Data'!$B:$BA,MATCH($Q18,'Placebo Lags - Data'!$A:$A,0),MATCH(AB$1,'Placebo Lags - Data'!$B$1:$BA$1,0)))*1000000*AB$5</f>
        <v>0</v>
      </c>
      <c r="AC18" s="2">
        <f>IF(AC$2=0,0,INDEX('Placebo Lags - Data'!$B:$BA,MATCH($Q18,'Placebo Lags - Data'!$A:$A,0),MATCH(AC$1,'Placebo Lags - Data'!$B$1:$BA$1,0)))*1000000*AC$5</f>
        <v>-0.22783838460327388</v>
      </c>
      <c r="AD18" s="2">
        <f>IF(AD$2=0,0,INDEX('Placebo Lags - Data'!$B:$BA,MATCH($Q18,'Placebo Lags - Data'!$A:$A,0),MATCH(AD$1,'Placebo Lags - Data'!$B$1:$BA$1,0)))*1000000*AD$5</f>
        <v>0</v>
      </c>
      <c r="AE18" s="2">
        <f>IF(AE$2=0,0,INDEX('Placebo Lags - Data'!$B:$BA,MATCH($Q18,'Placebo Lags - Data'!$A:$A,0),MATCH(AE$1,'Placebo Lags - Data'!$B$1:$BA$1,0)))*1000000*AE$5</f>
        <v>-3.2714326607674593</v>
      </c>
      <c r="AF18" s="2">
        <f>IF(AF$2=0,0,INDEX('Placebo Lags - Data'!$B:$BA,MATCH($Q18,'Placebo Lags - Data'!$A:$A,0),MATCH(AF$1,'Placebo Lags - Data'!$B$1:$BA$1,0)))*1000000*AF$5</f>
        <v>1.0601733038129169</v>
      </c>
      <c r="AG18" s="2">
        <f>IF(AG$2=0,0,INDEX('Placebo Lags - Data'!$B:$BA,MATCH($Q18,'Placebo Lags - Data'!$A:$A,0),MATCH(AG$1,'Placebo Lags - Data'!$B$1:$BA$1,0)))*1000000*AG$5</f>
        <v>0</v>
      </c>
      <c r="AH18" s="2">
        <f>IF(AH$2=0,0,INDEX('Placebo Lags - Data'!$B:$BA,MATCH($Q18,'Placebo Lags - Data'!$A:$A,0),MATCH(AH$1,'Placebo Lags - Data'!$B$1:$BA$1,0)))*1000000*AH$5</f>
        <v>6.4849300542846322</v>
      </c>
      <c r="AI18" s="2">
        <f>IF(AI$2=0,0,INDEX('Placebo Lags - Data'!$B:$BA,MATCH($Q18,'Placebo Lags - Data'!$A:$A,0),MATCH(AI$1,'Placebo Lags - Data'!$B$1:$BA$1,0)))*1000000*AI$5</f>
        <v>-6.2417652770818677</v>
      </c>
      <c r="AJ18" s="2">
        <f>IF(AJ$2=0,0,INDEX('Placebo Lags - Data'!$B:$BA,MATCH($Q18,'Placebo Lags - Data'!$A:$A,0),MATCH(AJ$1,'Placebo Lags - Data'!$B$1:$BA$1,0)))*1000000*AJ$5</f>
        <v>-20.209268768667243</v>
      </c>
      <c r="AK18" s="2">
        <f>IF(AK$2=0,0,INDEX('Placebo Lags - Data'!$B:$BA,MATCH($Q18,'Placebo Lags - Data'!$A:$A,0),MATCH(AK$1,'Placebo Lags - Data'!$B$1:$BA$1,0)))*1000000*AK$5</f>
        <v>0</v>
      </c>
      <c r="AL18" s="2">
        <f>IF(AL$2=0,0,INDEX('Placebo Lags - Data'!$B:$BA,MATCH($Q18,'Placebo Lags - Data'!$A:$A,0),MATCH(AL$1,'Placebo Lags - Data'!$B$1:$BA$1,0)))*1000000*AL$5</f>
        <v>2.286017434016685</v>
      </c>
      <c r="AM18" s="2">
        <f>IF(AM$2=0,0,INDEX('Placebo Lags - Data'!$B:$BA,MATCH($Q18,'Placebo Lags - Data'!$A:$A,0),MATCH(AM$1,'Placebo Lags - Data'!$B$1:$BA$1,0)))*1000000*AM$5</f>
        <v>4.114819603273645</v>
      </c>
      <c r="AN18" s="2">
        <f>IF(AN$2=0,0,INDEX('Placebo Lags - Data'!$B:$BA,MATCH($Q18,'Placebo Lags - Data'!$A:$A,0),MATCH(AN$1,'Placebo Lags - Data'!$B$1:$BA$1,0)))*1000000*AN$5</f>
        <v>0</v>
      </c>
      <c r="AO18" s="2">
        <f>IF(AO$2=0,0,INDEX('Placebo Lags - Data'!$B:$BA,MATCH($Q18,'Placebo Lags - Data'!$A:$A,0),MATCH(AO$1,'Placebo Lags - Data'!$B$1:$BA$1,0)))*1000000*AO$5</f>
        <v>-4.7527046262985095</v>
      </c>
      <c r="AP18" s="2">
        <f>IF(AP$2=0,0,INDEX('Placebo Lags - Data'!$B:$BA,MATCH($Q18,'Placebo Lags - Data'!$A:$A,0),MATCH(AP$1,'Placebo Lags - Data'!$B$1:$BA$1,0)))*1000000*AP$5</f>
        <v>0</v>
      </c>
      <c r="AQ18" s="2">
        <f>IF(AQ$2=0,0,INDEX('Placebo Lags - Data'!$B:$BA,MATCH($Q18,'Placebo Lags - Data'!$A:$A,0),MATCH(AQ$1,'Placebo Lags - Data'!$B$1:$BA$1,0)))*1000000*AQ$5</f>
        <v>-8.9798431872623041</v>
      </c>
      <c r="AR18" s="2">
        <f>IF(AR$2=0,0,INDEX('Placebo Lags - Data'!$B:$BA,MATCH($Q18,'Placebo Lags - Data'!$A:$A,0),MATCH(AR$1,'Placebo Lags - Data'!$B$1:$BA$1,0)))*1000000*AR$5</f>
        <v>0</v>
      </c>
      <c r="AS18" s="2">
        <f>IF(AS$2=0,0,INDEX('Placebo Lags - Data'!$B:$BA,MATCH($Q18,'Placebo Lags - Data'!$A:$A,0),MATCH(AS$1,'Placebo Lags - Data'!$B$1:$BA$1,0)))*1000000*AS$5</f>
        <v>2.2687127056997269</v>
      </c>
      <c r="AT18" s="2">
        <f>IF(AT$2=0,0,INDEX('Placebo Lags - Data'!$B:$BA,MATCH($Q18,'Placebo Lags - Data'!$A:$A,0),MATCH(AT$1,'Placebo Lags - Data'!$B$1:$BA$1,0)))*1000000*AT$5</f>
        <v>0</v>
      </c>
      <c r="AU18" s="2">
        <f>IF(AU$2=0,0,INDEX('Placebo Lags - Data'!$B:$BA,MATCH($Q18,'Placebo Lags - Data'!$A:$A,0),MATCH(AU$1,'Placebo Lags - Data'!$B$1:$BA$1,0)))*1000000*AU$5</f>
        <v>0</v>
      </c>
      <c r="AV18" s="2">
        <f>IF(AV$2=0,0,INDEX('Placebo Lags - Data'!$B:$BA,MATCH($Q18,'Placebo Lags - Data'!$A:$A,0),MATCH(AV$1,'Placebo Lags - Data'!$B$1:$BA$1,0)))*1000000*AV$5</f>
        <v>0</v>
      </c>
      <c r="AW18" s="2">
        <f>IF(AW$2=0,0,INDEX('Placebo Lags - Data'!$B:$BA,MATCH($Q18,'Placebo Lags - Data'!$A:$A,0),MATCH(AW$1,'Placebo Lags - Data'!$B$1:$BA$1,0)))*1000000*AW$5</f>
        <v>0</v>
      </c>
      <c r="AX18" s="2">
        <f>IF(AX$2=0,0,INDEX('Placebo Lags - Data'!$B:$BA,MATCH($Q18,'Placebo Lags - Data'!$A:$A,0),MATCH(AX$1,'Placebo Lags - Data'!$B$1:$BA$1,0)))*1000000*AX$5</f>
        <v>0</v>
      </c>
      <c r="AY18" s="2">
        <f>IF(AY$2=0,0,INDEX('Placebo Lags - Data'!$B:$BA,MATCH($Q18,'Placebo Lags - Data'!$A:$A,0),MATCH(AY$1,'Placebo Lags - Data'!$B$1:$BA$1,0)))*1000000*AY$5</f>
        <v>0</v>
      </c>
      <c r="AZ18" s="2">
        <f>IF(AZ$2=0,0,INDEX('Placebo Lags - Data'!$B:$BA,MATCH($Q18,'Placebo Lags - Data'!$A:$A,0),MATCH(AZ$1,'Placebo Lags - Data'!$B$1:$BA$1,0)))*1000000*AZ$5</f>
        <v>6.9845032157900278</v>
      </c>
      <c r="BA18" s="2">
        <f>IF(BA$2=0,0,INDEX('Placebo Lags - Data'!$B:$BA,MATCH($Q18,'Placebo Lags - Data'!$A:$A,0),MATCH(BA$1,'Placebo Lags - Data'!$B$1:$BA$1,0)))*1000000*BA$5</f>
        <v>0</v>
      </c>
      <c r="BB18" s="2">
        <f>IF(BB$2=0,0,INDEX('Placebo Lags - Data'!$B:$BA,MATCH($Q18,'Placebo Lags - Data'!$A:$A,0),MATCH(BB$1,'Placebo Lags - Data'!$B$1:$BA$1,0)))*1000000*BB$5</f>
        <v>0</v>
      </c>
      <c r="BC18" s="2">
        <f>IF(BC$2=0,0,INDEX('Placebo Lags - Data'!$B:$BA,MATCH($Q18,'Placebo Lags - Data'!$A:$A,0),MATCH(BC$1,'Placebo Lags - Data'!$B$1:$BA$1,0)))*1000000*BC$5</f>
        <v>0</v>
      </c>
      <c r="BD18" s="2">
        <f>IF(BD$2=0,0,INDEX('Placebo Lags - Data'!$B:$BA,MATCH($Q18,'Placebo Lags - Data'!$A:$A,0),MATCH(BD$1,'Placebo Lags - Data'!$B$1:$BA$1,0)))*1000000*BD$5</f>
        <v>0</v>
      </c>
      <c r="BE18" s="2">
        <f>IF(BE$2=0,0,INDEX('Placebo Lags - Data'!$B:$BA,MATCH($Q18,'Placebo Lags - Data'!$A:$A,0),MATCH(BE$1,'Placebo Lags - Data'!$B$1:$BA$1,0)))*1000000*BE$5</f>
        <v>0</v>
      </c>
      <c r="BF18" s="2">
        <f>IF(BF$2=0,0,INDEX('Placebo Lags - Data'!$B:$BA,MATCH($Q18,'Placebo Lags - Data'!$A:$A,0),MATCH(BF$1,'Placebo Lags - Data'!$B$1:$BA$1,0)))*1000000*BF$5</f>
        <v>10.609828677843325</v>
      </c>
      <c r="BG18" s="2">
        <f>IF(BG$2=0,0,INDEX('Placebo Lags - Data'!$B:$BA,MATCH($Q18,'Placebo Lags - Data'!$A:$A,0),MATCH(BG$1,'Placebo Lags - Data'!$B$1:$BA$1,0)))*1000000*BG$5</f>
        <v>21.832900529261678</v>
      </c>
      <c r="BH18" s="2">
        <f>IF(BH$2=0,0,INDEX('Placebo Lags - Data'!$B:$BA,MATCH($Q18,'Placebo Lags - Data'!$A:$A,0),MATCH(BH$1,'Placebo Lags - Data'!$B$1:$BA$1,0)))*1000000*BH$5</f>
        <v>-10.412250958324876</v>
      </c>
      <c r="BI18" s="2">
        <f>IF(BI$2=0,0,INDEX('Placebo Lags - Data'!$B:$BA,MATCH($Q18,'Placebo Lags - Data'!$A:$A,0),MATCH(BI$1,'Placebo Lags - Data'!$B$1:$BA$1,0)))*1000000*BI$5</f>
        <v>4.6197651499824133</v>
      </c>
      <c r="BJ18" s="2">
        <f>IF(BJ$2=0,0,INDEX('Placebo Lags - Data'!$B:$BA,MATCH($Q18,'Placebo Lags - Data'!$A:$A,0),MATCH(BJ$1,'Placebo Lags - Data'!$B$1:$BA$1,0)))*1000000*BJ$5</f>
        <v>0</v>
      </c>
      <c r="BK18" s="2">
        <f>IF(BK$2=0,0,INDEX('Placebo Lags - Data'!$B:$BA,MATCH($Q18,'Placebo Lags - Data'!$A:$A,0),MATCH(BK$1,'Placebo Lags - Data'!$B$1:$BA$1,0)))*1000000*BK$5</f>
        <v>0</v>
      </c>
      <c r="BL18" s="2">
        <f>IF(BL$2=0,0,INDEX('Placebo Lags - Data'!$B:$BA,MATCH($Q18,'Placebo Lags - Data'!$A:$A,0),MATCH(BL$1,'Placebo Lags - Data'!$B$1:$BA$1,0)))*1000000*BL$5</f>
        <v>0</v>
      </c>
      <c r="BM18" s="2">
        <f>IF(BM$2=0,0,INDEX('Placebo Lags - Data'!$B:$BA,MATCH($Q18,'Placebo Lags - Data'!$A:$A,0),MATCH(BM$1,'Placebo Lags - Data'!$B$1:$BA$1,0)))*1000000*BM$5</f>
        <v>0</v>
      </c>
      <c r="BN18" s="2">
        <f>IF(BN$2=0,0,INDEX('Placebo Lags - Data'!$B:$BA,MATCH($Q18,'Placebo Lags - Data'!$A:$A,0),MATCH(BN$1,'Placebo Lags - Data'!$B$1:$BA$1,0)))*1000000*BN$5</f>
        <v>0</v>
      </c>
      <c r="BO18" s="2">
        <f>IF(BO$2=0,0,INDEX('Placebo Lags - Data'!$B:$BA,MATCH($Q18,'Placebo Lags - Data'!$A:$A,0),MATCH(BO$1,'Placebo Lags - Data'!$B$1:$BA$1,0)))*1000000*BO$5</f>
        <v>-5.6858921197999734</v>
      </c>
      <c r="BP18" s="2">
        <f>IF(BP$2=0,0,INDEX('Placebo Lags - Data'!$B:$BA,MATCH($Q18,'Placebo Lags - Data'!$A:$A,0),MATCH(BP$1,'Placebo Lags - Data'!$B$1:$BA$1,0)))*1000000*BP$5</f>
        <v>0</v>
      </c>
      <c r="BQ18" s="2"/>
      <c r="BR18" s="2"/>
    </row>
    <row r="19" spans="1:70" x14ac:dyDescent="0.25">
      <c r="A19" t="s">
        <v>129</v>
      </c>
      <c r="B19" s="2">
        <f t="shared" si="0"/>
        <v>0</v>
      </c>
      <c r="Q19">
        <f>'Placebo Lags - Data'!A14</f>
        <v>1994</v>
      </c>
      <c r="R19" s="2">
        <f>IF(R$2=0,0,INDEX('Placebo Lags - Data'!$B:$BA,MATCH($Q19,'Placebo Lags - Data'!$A:$A,0),MATCH(R$1,'Placebo Lags - Data'!$B$1:$BA$1,0)))*1000000*R$5</f>
        <v>-0.46208228354771563</v>
      </c>
      <c r="S19" s="2">
        <f>IF(S$2=0,0,INDEX('Placebo Lags - Data'!$B:$BA,MATCH($Q19,'Placebo Lags - Data'!$A:$A,0),MATCH(S$1,'Placebo Lags - Data'!$B$1:$BA$1,0)))*1000000*S$5</f>
        <v>0</v>
      </c>
      <c r="T19" s="2">
        <f>IF(T$2=0,0,INDEX('Placebo Lags - Data'!$B:$BA,MATCH($Q19,'Placebo Lags - Data'!$A:$A,0),MATCH(T$1,'Placebo Lags - Data'!$B$1:$BA$1,0)))*1000000*T$5</f>
        <v>0</v>
      </c>
      <c r="U19" s="2">
        <f>IF(U$2=0,0,INDEX('Placebo Lags - Data'!$B:$BA,MATCH($Q19,'Placebo Lags - Data'!$A:$A,0),MATCH(U$1,'Placebo Lags - Data'!$B$1:$BA$1,0)))*1000000*U$5</f>
        <v>-2.5339227249787655</v>
      </c>
      <c r="V19" s="2">
        <f>IF(V$2=0,0,INDEX('Placebo Lags - Data'!$B:$BA,MATCH($Q19,'Placebo Lags - Data'!$A:$A,0),MATCH(V$1,'Placebo Lags - Data'!$B$1:$BA$1,0)))*1000000*V$5</f>
        <v>1.76602497958811</v>
      </c>
      <c r="W19" s="2">
        <f>IF(W$2=0,0,INDEX('Placebo Lags - Data'!$B:$BA,MATCH($Q19,'Placebo Lags - Data'!$A:$A,0),MATCH(W$1,'Placebo Lags - Data'!$B$1:$BA$1,0)))*1000000*W$5</f>
        <v>0</v>
      </c>
      <c r="X19" s="2">
        <f>IF(X$2=0,0,INDEX('Placebo Lags - Data'!$B:$BA,MATCH($Q19,'Placebo Lags - Data'!$A:$A,0),MATCH(X$1,'Placebo Lags - Data'!$B$1:$BA$1,0)))*1000000*X$5</f>
        <v>-1.7465220025769668</v>
      </c>
      <c r="Y19" s="2">
        <f>IF(Y$2=0,0,INDEX('Placebo Lags - Data'!$B:$BA,MATCH($Q19,'Placebo Lags - Data'!$A:$A,0),MATCH(Y$1,'Placebo Lags - Data'!$B$1:$BA$1,0)))*1000000*Y$5</f>
        <v>0</v>
      </c>
      <c r="Z19" s="2">
        <f>IF(Z$2=0,0,INDEX('Placebo Lags - Data'!$B:$BA,MATCH($Q19,'Placebo Lags - Data'!$A:$A,0),MATCH(Z$1,'Placebo Lags - Data'!$B$1:$BA$1,0)))*1000000*Z$5</f>
        <v>0</v>
      </c>
      <c r="AA19" s="2">
        <f>IF(AA$2=0,0,INDEX('Placebo Lags - Data'!$B:$BA,MATCH($Q19,'Placebo Lags - Data'!$A:$A,0),MATCH(AA$1,'Placebo Lags - Data'!$B$1:$BA$1,0)))*1000000*AA$5</f>
        <v>0</v>
      </c>
      <c r="AB19" s="2">
        <f>IF(AB$2=0,0,INDEX('Placebo Lags - Data'!$B:$BA,MATCH($Q19,'Placebo Lags - Data'!$A:$A,0),MATCH(AB$1,'Placebo Lags - Data'!$B$1:$BA$1,0)))*1000000*AB$5</f>
        <v>0</v>
      </c>
      <c r="AC19" s="2">
        <f>IF(AC$2=0,0,INDEX('Placebo Lags - Data'!$B:$BA,MATCH($Q19,'Placebo Lags - Data'!$A:$A,0),MATCH(AC$1,'Placebo Lags - Data'!$B$1:$BA$1,0)))*1000000*AC$5</f>
        <v>-0.44558950662576535</v>
      </c>
      <c r="AD19" s="2">
        <f>IF(AD$2=0,0,INDEX('Placebo Lags - Data'!$B:$BA,MATCH($Q19,'Placebo Lags - Data'!$A:$A,0),MATCH(AD$1,'Placebo Lags - Data'!$B$1:$BA$1,0)))*1000000*AD$5</f>
        <v>0</v>
      </c>
      <c r="AE19" s="2">
        <f>IF(AE$2=0,0,INDEX('Placebo Lags - Data'!$B:$BA,MATCH($Q19,'Placebo Lags - Data'!$A:$A,0),MATCH(AE$1,'Placebo Lags - Data'!$B$1:$BA$1,0)))*1000000*AE$5</f>
        <v>-2.821584757839446</v>
      </c>
      <c r="AF19" s="2">
        <f>IF(AF$2=0,0,INDEX('Placebo Lags - Data'!$B:$BA,MATCH($Q19,'Placebo Lags - Data'!$A:$A,0),MATCH(AF$1,'Placebo Lags - Data'!$B$1:$BA$1,0)))*1000000*AF$5</f>
        <v>-2.1851449218956986</v>
      </c>
      <c r="AG19" s="2">
        <f>IF(AG$2=0,0,INDEX('Placebo Lags - Data'!$B:$BA,MATCH($Q19,'Placebo Lags - Data'!$A:$A,0),MATCH(AG$1,'Placebo Lags - Data'!$B$1:$BA$1,0)))*1000000*AG$5</f>
        <v>0</v>
      </c>
      <c r="AH19" s="2">
        <f>IF(AH$2=0,0,INDEX('Placebo Lags - Data'!$B:$BA,MATCH($Q19,'Placebo Lags - Data'!$A:$A,0),MATCH(AH$1,'Placebo Lags - Data'!$B$1:$BA$1,0)))*1000000*AH$5</f>
        <v>-0.7970482442942739</v>
      </c>
      <c r="AI19" s="2">
        <f>IF(AI$2=0,0,INDEX('Placebo Lags - Data'!$B:$BA,MATCH($Q19,'Placebo Lags - Data'!$A:$A,0),MATCH(AI$1,'Placebo Lags - Data'!$B$1:$BA$1,0)))*1000000*AI$5</f>
        <v>2.077196086247568</v>
      </c>
      <c r="AJ19" s="2">
        <f>IF(AJ$2=0,0,INDEX('Placebo Lags - Data'!$B:$BA,MATCH($Q19,'Placebo Lags - Data'!$A:$A,0),MATCH(AJ$1,'Placebo Lags - Data'!$B$1:$BA$1,0)))*1000000*AJ$5</f>
        <v>-13.679167750524357</v>
      </c>
      <c r="AK19" s="2">
        <f>IF(AK$2=0,0,INDEX('Placebo Lags - Data'!$B:$BA,MATCH($Q19,'Placebo Lags - Data'!$A:$A,0),MATCH(AK$1,'Placebo Lags - Data'!$B$1:$BA$1,0)))*1000000*AK$5</f>
        <v>0</v>
      </c>
      <c r="AL19" s="2">
        <f>IF(AL$2=0,0,INDEX('Placebo Lags - Data'!$B:$BA,MATCH($Q19,'Placebo Lags - Data'!$A:$A,0),MATCH(AL$1,'Placebo Lags - Data'!$B$1:$BA$1,0)))*1000000*AL$5</f>
        <v>-1.0970921948683099</v>
      </c>
      <c r="AM19" s="2">
        <f>IF(AM$2=0,0,INDEX('Placebo Lags - Data'!$B:$BA,MATCH($Q19,'Placebo Lags - Data'!$A:$A,0),MATCH(AM$1,'Placebo Lags - Data'!$B$1:$BA$1,0)))*1000000*AM$5</f>
        <v>7.6871001510880888</v>
      </c>
      <c r="AN19" s="2">
        <f>IF(AN$2=0,0,INDEX('Placebo Lags - Data'!$B:$BA,MATCH($Q19,'Placebo Lags - Data'!$A:$A,0),MATCH(AN$1,'Placebo Lags - Data'!$B$1:$BA$1,0)))*1000000*AN$5</f>
        <v>0</v>
      </c>
      <c r="AO19" s="2">
        <f>IF(AO$2=0,0,INDEX('Placebo Lags - Data'!$B:$BA,MATCH($Q19,'Placebo Lags - Data'!$A:$A,0),MATCH(AO$1,'Placebo Lags - Data'!$B$1:$BA$1,0)))*1000000*AO$5</f>
        <v>-6.3369525378220715</v>
      </c>
      <c r="AP19" s="2">
        <f>IF(AP$2=0,0,INDEX('Placebo Lags - Data'!$B:$BA,MATCH($Q19,'Placebo Lags - Data'!$A:$A,0),MATCH(AP$1,'Placebo Lags - Data'!$B$1:$BA$1,0)))*1000000*AP$5</f>
        <v>0</v>
      </c>
      <c r="AQ19" s="2">
        <f>IF(AQ$2=0,0,INDEX('Placebo Lags - Data'!$B:$BA,MATCH($Q19,'Placebo Lags - Data'!$A:$A,0),MATCH(AQ$1,'Placebo Lags - Data'!$B$1:$BA$1,0)))*1000000*AQ$5</f>
        <v>-23.195738322101533</v>
      </c>
      <c r="AR19" s="2">
        <f>IF(AR$2=0,0,INDEX('Placebo Lags - Data'!$B:$BA,MATCH($Q19,'Placebo Lags - Data'!$A:$A,0),MATCH(AR$1,'Placebo Lags - Data'!$B$1:$BA$1,0)))*1000000*AR$5</f>
        <v>0</v>
      </c>
      <c r="AS19" s="2">
        <f>IF(AS$2=0,0,INDEX('Placebo Lags - Data'!$B:$BA,MATCH($Q19,'Placebo Lags - Data'!$A:$A,0),MATCH(AS$1,'Placebo Lags - Data'!$B$1:$BA$1,0)))*1000000*AS$5</f>
        <v>-0.27645177169688395</v>
      </c>
      <c r="AT19" s="2">
        <f>IF(AT$2=0,0,INDEX('Placebo Lags - Data'!$B:$BA,MATCH($Q19,'Placebo Lags - Data'!$A:$A,0),MATCH(AT$1,'Placebo Lags - Data'!$B$1:$BA$1,0)))*1000000*AT$5</f>
        <v>0</v>
      </c>
      <c r="AU19" s="2">
        <f>IF(AU$2=0,0,INDEX('Placebo Lags - Data'!$B:$BA,MATCH($Q19,'Placebo Lags - Data'!$A:$A,0),MATCH(AU$1,'Placebo Lags - Data'!$B$1:$BA$1,0)))*1000000*AU$5</f>
        <v>0</v>
      </c>
      <c r="AV19" s="2">
        <f>IF(AV$2=0,0,INDEX('Placebo Lags - Data'!$B:$BA,MATCH($Q19,'Placebo Lags - Data'!$A:$A,0),MATCH(AV$1,'Placebo Lags - Data'!$B$1:$BA$1,0)))*1000000*AV$5</f>
        <v>0</v>
      </c>
      <c r="AW19" s="2">
        <f>IF(AW$2=0,0,INDEX('Placebo Lags - Data'!$B:$BA,MATCH($Q19,'Placebo Lags - Data'!$A:$A,0),MATCH(AW$1,'Placebo Lags - Data'!$B$1:$BA$1,0)))*1000000*AW$5</f>
        <v>0</v>
      </c>
      <c r="AX19" s="2">
        <f>IF(AX$2=0,0,INDEX('Placebo Lags - Data'!$B:$BA,MATCH($Q19,'Placebo Lags - Data'!$A:$A,0),MATCH(AX$1,'Placebo Lags - Data'!$B$1:$BA$1,0)))*1000000*AX$5</f>
        <v>0</v>
      </c>
      <c r="AY19" s="2">
        <f>IF(AY$2=0,0,INDEX('Placebo Lags - Data'!$B:$BA,MATCH($Q19,'Placebo Lags - Data'!$A:$A,0),MATCH(AY$1,'Placebo Lags - Data'!$B$1:$BA$1,0)))*1000000*AY$5</f>
        <v>0</v>
      </c>
      <c r="AZ19" s="2">
        <f>IF(AZ$2=0,0,INDEX('Placebo Lags - Data'!$B:$BA,MATCH($Q19,'Placebo Lags - Data'!$A:$A,0),MATCH(AZ$1,'Placebo Lags - Data'!$B$1:$BA$1,0)))*1000000*AZ$5</f>
        <v>6.1281161833903752</v>
      </c>
      <c r="BA19" s="2">
        <f>IF(BA$2=0,0,INDEX('Placebo Lags - Data'!$B:$BA,MATCH($Q19,'Placebo Lags - Data'!$A:$A,0),MATCH(BA$1,'Placebo Lags - Data'!$B$1:$BA$1,0)))*1000000*BA$5</f>
        <v>0</v>
      </c>
      <c r="BB19" s="2">
        <f>IF(BB$2=0,0,INDEX('Placebo Lags - Data'!$B:$BA,MATCH($Q19,'Placebo Lags - Data'!$A:$A,0),MATCH(BB$1,'Placebo Lags - Data'!$B$1:$BA$1,0)))*1000000*BB$5</f>
        <v>0</v>
      </c>
      <c r="BC19" s="2">
        <f>IF(BC$2=0,0,INDEX('Placebo Lags - Data'!$B:$BA,MATCH($Q19,'Placebo Lags - Data'!$A:$A,0),MATCH(BC$1,'Placebo Lags - Data'!$B$1:$BA$1,0)))*1000000*BC$5</f>
        <v>0</v>
      </c>
      <c r="BD19" s="2">
        <f>IF(BD$2=0,0,INDEX('Placebo Lags - Data'!$B:$BA,MATCH($Q19,'Placebo Lags - Data'!$A:$A,0),MATCH(BD$1,'Placebo Lags - Data'!$B$1:$BA$1,0)))*1000000*BD$5</f>
        <v>0</v>
      </c>
      <c r="BE19" s="2">
        <f>IF(BE$2=0,0,INDEX('Placebo Lags - Data'!$B:$BA,MATCH($Q19,'Placebo Lags - Data'!$A:$A,0),MATCH(BE$1,'Placebo Lags - Data'!$B$1:$BA$1,0)))*1000000*BE$5</f>
        <v>0</v>
      </c>
      <c r="BF19" s="2">
        <f>IF(BF$2=0,0,INDEX('Placebo Lags - Data'!$B:$BA,MATCH($Q19,'Placebo Lags - Data'!$A:$A,0),MATCH(BF$1,'Placebo Lags - Data'!$B$1:$BA$1,0)))*1000000*BF$5</f>
        <v>22.6417432713788</v>
      </c>
      <c r="BG19" s="2">
        <f>IF(BG$2=0,0,INDEX('Placebo Lags - Data'!$B:$BA,MATCH($Q19,'Placebo Lags - Data'!$A:$A,0),MATCH(BG$1,'Placebo Lags - Data'!$B$1:$BA$1,0)))*1000000*BG$5</f>
        <v>-10.295471838617232</v>
      </c>
      <c r="BH19" s="2">
        <f>IF(BH$2=0,0,INDEX('Placebo Lags - Data'!$B:$BA,MATCH($Q19,'Placebo Lags - Data'!$A:$A,0),MATCH(BH$1,'Placebo Lags - Data'!$B$1:$BA$1,0)))*1000000*BH$5</f>
        <v>-0.3065176485961274</v>
      </c>
      <c r="BI19" s="2">
        <f>IF(BI$2=0,0,INDEX('Placebo Lags - Data'!$B:$BA,MATCH($Q19,'Placebo Lags - Data'!$A:$A,0),MATCH(BI$1,'Placebo Lags - Data'!$B$1:$BA$1,0)))*1000000*BI$5</f>
        <v>-5.6270464483532123</v>
      </c>
      <c r="BJ19" s="2">
        <f>IF(BJ$2=0,0,INDEX('Placebo Lags - Data'!$B:$BA,MATCH($Q19,'Placebo Lags - Data'!$A:$A,0),MATCH(BJ$1,'Placebo Lags - Data'!$B$1:$BA$1,0)))*1000000*BJ$5</f>
        <v>0</v>
      </c>
      <c r="BK19" s="2">
        <f>IF(BK$2=0,0,INDEX('Placebo Lags - Data'!$B:$BA,MATCH($Q19,'Placebo Lags - Data'!$A:$A,0),MATCH(BK$1,'Placebo Lags - Data'!$B$1:$BA$1,0)))*1000000*BK$5</f>
        <v>0</v>
      </c>
      <c r="BL19" s="2">
        <f>IF(BL$2=0,0,INDEX('Placebo Lags - Data'!$B:$BA,MATCH($Q19,'Placebo Lags - Data'!$A:$A,0),MATCH(BL$1,'Placebo Lags - Data'!$B$1:$BA$1,0)))*1000000*BL$5</f>
        <v>0</v>
      </c>
      <c r="BM19" s="2">
        <f>IF(BM$2=0,0,INDEX('Placebo Lags - Data'!$B:$BA,MATCH($Q19,'Placebo Lags - Data'!$A:$A,0),MATCH(BM$1,'Placebo Lags - Data'!$B$1:$BA$1,0)))*1000000*BM$5</f>
        <v>0</v>
      </c>
      <c r="BN19" s="2">
        <f>IF(BN$2=0,0,INDEX('Placebo Lags - Data'!$B:$BA,MATCH($Q19,'Placebo Lags - Data'!$A:$A,0),MATCH(BN$1,'Placebo Lags - Data'!$B$1:$BA$1,0)))*1000000*BN$5</f>
        <v>0</v>
      </c>
      <c r="BO19" s="2">
        <f>IF(BO$2=0,0,INDEX('Placebo Lags - Data'!$B:$BA,MATCH($Q19,'Placebo Lags - Data'!$A:$A,0),MATCH(BO$1,'Placebo Lags - Data'!$B$1:$BA$1,0)))*1000000*BO$5</f>
        <v>-0.71884221597429132</v>
      </c>
      <c r="BP19" s="2">
        <f>IF(BP$2=0,0,INDEX('Placebo Lags - Data'!$B:$BA,MATCH($Q19,'Placebo Lags - Data'!$A:$A,0),MATCH(BP$1,'Placebo Lags - Data'!$B$1:$BA$1,0)))*1000000*BP$5</f>
        <v>0</v>
      </c>
      <c r="BQ19" s="2"/>
      <c r="BR19" s="2"/>
    </row>
    <row r="20" spans="1:70" x14ac:dyDescent="0.25">
      <c r="A20" t="s">
        <v>33</v>
      </c>
      <c r="B20" s="2">
        <f t="shared" si="0"/>
        <v>2.9399831465342086</v>
      </c>
      <c r="Q20">
        <f>'Placebo Lags - Data'!A15</f>
        <v>1995</v>
      </c>
      <c r="R20" s="2">
        <f>IF(R$2=0,0,INDEX('Placebo Lags - Data'!$B:$BA,MATCH($Q20,'Placebo Lags - Data'!$A:$A,0),MATCH(R$1,'Placebo Lags - Data'!$B$1:$BA$1,0)))*1000000*R$5</f>
        <v>-4.6625164031866007</v>
      </c>
      <c r="S20" s="2">
        <f>IF(S$2=0,0,INDEX('Placebo Lags - Data'!$B:$BA,MATCH($Q20,'Placebo Lags - Data'!$A:$A,0),MATCH(S$1,'Placebo Lags - Data'!$B$1:$BA$1,0)))*1000000*S$5</f>
        <v>0</v>
      </c>
      <c r="T20" s="2">
        <f>IF(T$2=0,0,INDEX('Placebo Lags - Data'!$B:$BA,MATCH($Q20,'Placebo Lags - Data'!$A:$A,0),MATCH(T$1,'Placebo Lags - Data'!$B$1:$BA$1,0)))*1000000*T$5</f>
        <v>0</v>
      </c>
      <c r="U20" s="2">
        <f>IF(U$2=0,0,INDEX('Placebo Lags - Data'!$B:$BA,MATCH($Q20,'Placebo Lags - Data'!$A:$A,0),MATCH(U$1,'Placebo Lags - Data'!$B$1:$BA$1,0)))*1000000*U$5</f>
        <v>-23.268445147550665</v>
      </c>
      <c r="V20" s="2">
        <f>IF(V$2=0,0,INDEX('Placebo Lags - Data'!$B:$BA,MATCH($Q20,'Placebo Lags - Data'!$A:$A,0),MATCH(V$1,'Placebo Lags - Data'!$B$1:$BA$1,0)))*1000000*V$5</f>
        <v>20.576064343913458</v>
      </c>
      <c r="W20" s="2">
        <f>IF(W$2=0,0,INDEX('Placebo Lags - Data'!$B:$BA,MATCH($Q20,'Placebo Lags - Data'!$A:$A,0),MATCH(W$1,'Placebo Lags - Data'!$B$1:$BA$1,0)))*1000000*W$5</f>
        <v>0</v>
      </c>
      <c r="X20" s="2">
        <f>IF(X$2=0,0,INDEX('Placebo Lags - Data'!$B:$BA,MATCH($Q20,'Placebo Lags - Data'!$A:$A,0),MATCH(X$1,'Placebo Lags - Data'!$B$1:$BA$1,0)))*1000000*X$5</f>
        <v>-7.9721276051714085</v>
      </c>
      <c r="Y20" s="2">
        <f>IF(Y$2=0,0,INDEX('Placebo Lags - Data'!$B:$BA,MATCH($Q20,'Placebo Lags - Data'!$A:$A,0),MATCH(Y$1,'Placebo Lags - Data'!$B$1:$BA$1,0)))*1000000*Y$5</f>
        <v>0</v>
      </c>
      <c r="Z20" s="2">
        <f>IF(Z$2=0,0,INDEX('Placebo Lags - Data'!$B:$BA,MATCH($Q20,'Placebo Lags - Data'!$A:$A,0),MATCH(Z$1,'Placebo Lags - Data'!$B$1:$BA$1,0)))*1000000*Z$5</f>
        <v>0</v>
      </c>
      <c r="AA20" s="2">
        <f>IF(AA$2=0,0,INDEX('Placebo Lags - Data'!$B:$BA,MATCH($Q20,'Placebo Lags - Data'!$A:$A,0),MATCH(AA$1,'Placebo Lags - Data'!$B$1:$BA$1,0)))*1000000*AA$5</f>
        <v>0</v>
      </c>
      <c r="AB20" s="2">
        <f>IF(AB$2=0,0,INDEX('Placebo Lags - Data'!$B:$BA,MATCH($Q20,'Placebo Lags - Data'!$A:$A,0),MATCH(AB$1,'Placebo Lags - Data'!$B$1:$BA$1,0)))*1000000*AB$5</f>
        <v>0</v>
      </c>
      <c r="AC20" s="2">
        <f>IF(AC$2=0,0,INDEX('Placebo Lags - Data'!$B:$BA,MATCH($Q20,'Placebo Lags - Data'!$A:$A,0),MATCH(AC$1,'Placebo Lags - Data'!$B$1:$BA$1,0)))*1000000*AC$5</f>
        <v>4.0095424083119724</v>
      </c>
      <c r="AD20" s="2">
        <f>IF(AD$2=0,0,INDEX('Placebo Lags - Data'!$B:$BA,MATCH($Q20,'Placebo Lags - Data'!$A:$A,0),MATCH(AD$1,'Placebo Lags - Data'!$B$1:$BA$1,0)))*1000000*AD$5</f>
        <v>0</v>
      </c>
      <c r="AE20" s="2">
        <f>IF(AE$2=0,0,INDEX('Placebo Lags - Data'!$B:$BA,MATCH($Q20,'Placebo Lags - Data'!$A:$A,0),MATCH(AE$1,'Placebo Lags - Data'!$B$1:$BA$1,0)))*1000000*AE$5</f>
        <v>3.3661235647741705</v>
      </c>
      <c r="AF20" s="2">
        <f>IF(AF$2=0,0,INDEX('Placebo Lags - Data'!$B:$BA,MATCH($Q20,'Placebo Lags - Data'!$A:$A,0),MATCH(AF$1,'Placebo Lags - Data'!$B$1:$BA$1,0)))*1000000*AF$5</f>
        <v>-4.8758115553937387</v>
      </c>
      <c r="AG20" s="2">
        <f>IF(AG$2=0,0,INDEX('Placebo Lags - Data'!$B:$BA,MATCH($Q20,'Placebo Lags - Data'!$A:$A,0),MATCH(AG$1,'Placebo Lags - Data'!$B$1:$BA$1,0)))*1000000*AG$5</f>
        <v>0</v>
      </c>
      <c r="AH20" s="2">
        <f>IF(AH$2=0,0,INDEX('Placebo Lags - Data'!$B:$BA,MATCH($Q20,'Placebo Lags - Data'!$A:$A,0),MATCH(AH$1,'Placebo Lags - Data'!$B$1:$BA$1,0)))*1000000*AH$5</f>
        <v>-18.294182154932059</v>
      </c>
      <c r="AI20" s="2">
        <f>IF(AI$2=0,0,INDEX('Placebo Lags - Data'!$B:$BA,MATCH($Q20,'Placebo Lags - Data'!$A:$A,0),MATCH(AI$1,'Placebo Lags - Data'!$B$1:$BA$1,0)))*1000000*AI$5</f>
        <v>3.3970331969612744</v>
      </c>
      <c r="AJ20" s="2">
        <f>IF(AJ$2=0,0,INDEX('Placebo Lags - Data'!$B:$BA,MATCH($Q20,'Placebo Lags - Data'!$A:$A,0),MATCH(AJ$1,'Placebo Lags - Data'!$B$1:$BA$1,0)))*1000000*AJ$5</f>
        <v>-16.269519619527273</v>
      </c>
      <c r="AK20" s="2">
        <f>IF(AK$2=0,0,INDEX('Placebo Lags - Data'!$B:$BA,MATCH($Q20,'Placebo Lags - Data'!$A:$A,0),MATCH(AK$1,'Placebo Lags - Data'!$B$1:$BA$1,0)))*1000000*AK$5</f>
        <v>0</v>
      </c>
      <c r="AL20" s="2">
        <f>IF(AL$2=0,0,INDEX('Placebo Lags - Data'!$B:$BA,MATCH($Q20,'Placebo Lags - Data'!$A:$A,0),MATCH(AL$1,'Placebo Lags - Data'!$B$1:$BA$1,0)))*1000000*AL$5</f>
        <v>-5.5178920774778817</v>
      </c>
      <c r="AM20" s="2">
        <f>IF(AM$2=0,0,INDEX('Placebo Lags - Data'!$B:$BA,MATCH($Q20,'Placebo Lags - Data'!$A:$A,0),MATCH(AM$1,'Placebo Lags - Data'!$B$1:$BA$1,0)))*1000000*AM$5</f>
        <v>12.488308129832149</v>
      </c>
      <c r="AN20" s="2">
        <f>IF(AN$2=0,0,INDEX('Placebo Lags - Data'!$B:$BA,MATCH($Q20,'Placebo Lags - Data'!$A:$A,0),MATCH(AN$1,'Placebo Lags - Data'!$B$1:$BA$1,0)))*1000000*AN$5</f>
        <v>0</v>
      </c>
      <c r="AO20" s="2">
        <f>IF(AO$2=0,0,INDEX('Placebo Lags - Data'!$B:$BA,MATCH($Q20,'Placebo Lags - Data'!$A:$A,0),MATCH(AO$1,'Placebo Lags - Data'!$B$1:$BA$1,0)))*1000000*AO$5</f>
        <v>-6.6376169343129732</v>
      </c>
      <c r="AP20" s="2">
        <f>IF(AP$2=0,0,INDEX('Placebo Lags - Data'!$B:$BA,MATCH($Q20,'Placebo Lags - Data'!$A:$A,0),MATCH(AP$1,'Placebo Lags - Data'!$B$1:$BA$1,0)))*1000000*AP$5</f>
        <v>0</v>
      </c>
      <c r="AQ20" s="2">
        <f>IF(AQ$2=0,0,INDEX('Placebo Lags - Data'!$B:$BA,MATCH($Q20,'Placebo Lags - Data'!$A:$A,0),MATCH(AQ$1,'Placebo Lags - Data'!$B$1:$BA$1,0)))*1000000*AQ$5</f>
        <v>-11.415310837037396</v>
      </c>
      <c r="AR20" s="2">
        <f>IF(AR$2=0,0,INDEX('Placebo Lags - Data'!$B:$BA,MATCH($Q20,'Placebo Lags - Data'!$A:$A,0),MATCH(AR$1,'Placebo Lags - Data'!$B$1:$BA$1,0)))*1000000*AR$5</f>
        <v>0</v>
      </c>
      <c r="AS20" s="2">
        <f>IF(AS$2=0,0,INDEX('Placebo Lags - Data'!$B:$BA,MATCH($Q20,'Placebo Lags - Data'!$A:$A,0),MATCH(AS$1,'Placebo Lags - Data'!$B$1:$BA$1,0)))*1000000*AS$5</f>
        <v>8.921358130464796</v>
      </c>
      <c r="AT20" s="2">
        <f>IF(AT$2=0,0,INDEX('Placebo Lags - Data'!$B:$BA,MATCH($Q20,'Placebo Lags - Data'!$A:$A,0),MATCH(AT$1,'Placebo Lags - Data'!$B$1:$BA$1,0)))*1000000*AT$5</f>
        <v>0</v>
      </c>
      <c r="AU20" s="2">
        <f>IF(AU$2=0,0,INDEX('Placebo Lags - Data'!$B:$BA,MATCH($Q20,'Placebo Lags - Data'!$A:$A,0),MATCH(AU$1,'Placebo Lags - Data'!$B$1:$BA$1,0)))*1000000*AU$5</f>
        <v>0</v>
      </c>
      <c r="AV20" s="2">
        <f>IF(AV$2=0,0,INDEX('Placebo Lags - Data'!$B:$BA,MATCH($Q20,'Placebo Lags - Data'!$A:$A,0),MATCH(AV$1,'Placebo Lags - Data'!$B$1:$BA$1,0)))*1000000*AV$5</f>
        <v>0</v>
      </c>
      <c r="AW20" s="2">
        <f>IF(AW$2=0,0,INDEX('Placebo Lags - Data'!$B:$BA,MATCH($Q20,'Placebo Lags - Data'!$A:$A,0),MATCH(AW$1,'Placebo Lags - Data'!$B$1:$BA$1,0)))*1000000*AW$5</f>
        <v>0</v>
      </c>
      <c r="AX20" s="2">
        <f>IF(AX$2=0,0,INDEX('Placebo Lags - Data'!$B:$BA,MATCH($Q20,'Placebo Lags - Data'!$A:$A,0),MATCH(AX$1,'Placebo Lags - Data'!$B$1:$BA$1,0)))*1000000*AX$5</f>
        <v>0</v>
      </c>
      <c r="AY20" s="2">
        <f>IF(AY$2=0,0,INDEX('Placebo Lags - Data'!$B:$BA,MATCH($Q20,'Placebo Lags - Data'!$A:$A,0),MATCH(AY$1,'Placebo Lags - Data'!$B$1:$BA$1,0)))*1000000*AY$5</f>
        <v>0</v>
      </c>
      <c r="AZ20" s="2">
        <f>IF(AZ$2=0,0,INDEX('Placebo Lags - Data'!$B:$BA,MATCH($Q20,'Placebo Lags - Data'!$A:$A,0),MATCH(AZ$1,'Placebo Lags - Data'!$B$1:$BA$1,0)))*1000000*AZ$5</f>
        <v>24.695627871551551</v>
      </c>
      <c r="BA20" s="2">
        <f>IF(BA$2=0,0,INDEX('Placebo Lags - Data'!$B:$BA,MATCH($Q20,'Placebo Lags - Data'!$A:$A,0),MATCH(BA$1,'Placebo Lags - Data'!$B$1:$BA$1,0)))*1000000*BA$5</f>
        <v>0</v>
      </c>
      <c r="BB20" s="2">
        <f>IF(BB$2=0,0,INDEX('Placebo Lags - Data'!$B:$BA,MATCH($Q20,'Placebo Lags - Data'!$A:$A,0),MATCH(BB$1,'Placebo Lags - Data'!$B$1:$BA$1,0)))*1000000*BB$5</f>
        <v>0</v>
      </c>
      <c r="BC20" s="2">
        <f>IF(BC$2=0,0,INDEX('Placebo Lags - Data'!$B:$BA,MATCH($Q20,'Placebo Lags - Data'!$A:$A,0),MATCH(BC$1,'Placebo Lags - Data'!$B$1:$BA$1,0)))*1000000*BC$5</f>
        <v>0</v>
      </c>
      <c r="BD20" s="2">
        <f>IF(BD$2=0,0,INDEX('Placebo Lags - Data'!$B:$BA,MATCH($Q20,'Placebo Lags - Data'!$A:$A,0),MATCH(BD$1,'Placebo Lags - Data'!$B$1:$BA$1,0)))*1000000*BD$5</f>
        <v>0</v>
      </c>
      <c r="BE20" s="2">
        <f>IF(BE$2=0,0,INDEX('Placebo Lags - Data'!$B:$BA,MATCH($Q20,'Placebo Lags - Data'!$A:$A,0),MATCH(BE$1,'Placebo Lags - Data'!$B$1:$BA$1,0)))*1000000*BE$5</f>
        <v>0</v>
      </c>
      <c r="BF20" s="2">
        <f>IF(BF$2=0,0,INDEX('Placebo Lags - Data'!$B:$BA,MATCH($Q20,'Placebo Lags - Data'!$A:$A,0),MATCH(BF$1,'Placebo Lags - Data'!$B$1:$BA$1,0)))*1000000*BF$5</f>
        <v>9.4480838015442714</v>
      </c>
      <c r="BG20" s="2">
        <f>IF(BG$2=0,0,INDEX('Placebo Lags - Data'!$B:$BA,MATCH($Q20,'Placebo Lags - Data'!$A:$A,0),MATCH(BG$1,'Placebo Lags - Data'!$B$1:$BA$1,0)))*1000000*BG$5</f>
        <v>-5.7552001635485794</v>
      </c>
      <c r="BH20" s="2">
        <f>IF(BH$2=0,0,INDEX('Placebo Lags - Data'!$B:$BA,MATCH($Q20,'Placebo Lags - Data'!$A:$A,0),MATCH(BH$1,'Placebo Lags - Data'!$B$1:$BA$1,0)))*1000000*BH$5</f>
        <v>-4.009784333902644</v>
      </c>
      <c r="BI20" s="2">
        <f>IF(BI$2=0,0,INDEX('Placebo Lags - Data'!$B:$BA,MATCH($Q20,'Placebo Lags - Data'!$A:$A,0),MATCH(BI$1,'Placebo Lags - Data'!$B$1:$BA$1,0)))*1000000*BI$5</f>
        <v>4.0628319766256027</v>
      </c>
      <c r="BJ20" s="2">
        <f>IF(BJ$2=0,0,INDEX('Placebo Lags - Data'!$B:$BA,MATCH($Q20,'Placebo Lags - Data'!$A:$A,0),MATCH(BJ$1,'Placebo Lags - Data'!$B$1:$BA$1,0)))*1000000*BJ$5</f>
        <v>0</v>
      </c>
      <c r="BK20" s="2">
        <f>IF(BK$2=0,0,INDEX('Placebo Lags - Data'!$B:$BA,MATCH($Q20,'Placebo Lags - Data'!$A:$A,0),MATCH(BK$1,'Placebo Lags - Data'!$B$1:$BA$1,0)))*1000000*BK$5</f>
        <v>0</v>
      </c>
      <c r="BL20" s="2">
        <f>IF(BL$2=0,0,INDEX('Placebo Lags - Data'!$B:$BA,MATCH($Q20,'Placebo Lags - Data'!$A:$A,0),MATCH(BL$1,'Placebo Lags - Data'!$B$1:$BA$1,0)))*1000000*BL$5</f>
        <v>0</v>
      </c>
      <c r="BM20" s="2">
        <f>IF(BM$2=0,0,INDEX('Placebo Lags - Data'!$B:$BA,MATCH($Q20,'Placebo Lags - Data'!$A:$A,0),MATCH(BM$1,'Placebo Lags - Data'!$B$1:$BA$1,0)))*1000000*BM$5</f>
        <v>0</v>
      </c>
      <c r="BN20" s="2">
        <f>IF(BN$2=0,0,INDEX('Placebo Lags - Data'!$B:$BA,MATCH($Q20,'Placebo Lags - Data'!$A:$A,0),MATCH(BN$1,'Placebo Lags - Data'!$B$1:$BA$1,0)))*1000000*BN$5</f>
        <v>0</v>
      </c>
      <c r="BO20" s="2">
        <f>IF(BO$2=0,0,INDEX('Placebo Lags - Data'!$B:$BA,MATCH($Q20,'Placebo Lags - Data'!$A:$A,0),MATCH(BO$1,'Placebo Lags - Data'!$B$1:$BA$1,0)))*1000000*BO$5</f>
        <v>-3.0988526305009145</v>
      </c>
      <c r="BP20" s="2">
        <f>IF(BP$2=0,0,INDEX('Placebo Lags - Data'!$B:$BA,MATCH($Q20,'Placebo Lags - Data'!$A:$A,0),MATCH(BP$1,'Placebo Lags - Data'!$B$1:$BA$1,0)))*1000000*BP$5</f>
        <v>0</v>
      </c>
      <c r="BQ20" s="2"/>
      <c r="BR20" s="2"/>
    </row>
    <row r="21" spans="1:70" x14ac:dyDescent="0.25">
      <c r="A21" t="s">
        <v>55</v>
      </c>
      <c r="B21" s="2">
        <f t="shared" si="0"/>
        <v>2.555544039476874</v>
      </c>
      <c r="Q21">
        <f>'Placebo Lags - Data'!A16</f>
        <v>1996</v>
      </c>
      <c r="R21" s="2">
        <f>IF(R$2=0,0,INDEX('Placebo Lags - Data'!$B:$BA,MATCH($Q21,'Placebo Lags - Data'!$A:$A,0),MATCH(R$1,'Placebo Lags - Data'!$B$1:$BA$1,0)))*1000000*R$5</f>
        <v>-3.6799328881897964</v>
      </c>
      <c r="S21" s="2">
        <f>IF(S$2=0,0,INDEX('Placebo Lags - Data'!$B:$BA,MATCH($Q21,'Placebo Lags - Data'!$A:$A,0),MATCH(S$1,'Placebo Lags - Data'!$B$1:$BA$1,0)))*1000000*S$5</f>
        <v>0</v>
      </c>
      <c r="T21" s="2">
        <f>IF(T$2=0,0,INDEX('Placebo Lags - Data'!$B:$BA,MATCH($Q21,'Placebo Lags - Data'!$A:$A,0),MATCH(T$1,'Placebo Lags - Data'!$B$1:$BA$1,0)))*1000000*T$5</f>
        <v>0</v>
      </c>
      <c r="U21" s="2">
        <f>IF(U$2=0,0,INDEX('Placebo Lags - Data'!$B:$BA,MATCH($Q21,'Placebo Lags - Data'!$A:$A,0),MATCH(U$1,'Placebo Lags - Data'!$B$1:$BA$1,0)))*1000000*U$5</f>
        <v>-6.3775191847526003</v>
      </c>
      <c r="V21" s="2">
        <f>IF(V$2=0,0,INDEX('Placebo Lags - Data'!$B:$BA,MATCH($Q21,'Placebo Lags - Data'!$A:$A,0),MATCH(V$1,'Placebo Lags - Data'!$B$1:$BA$1,0)))*1000000*V$5</f>
        <v>10.093325727211777</v>
      </c>
      <c r="W21" s="2">
        <f>IF(W$2=0,0,INDEX('Placebo Lags - Data'!$B:$BA,MATCH($Q21,'Placebo Lags - Data'!$A:$A,0),MATCH(W$1,'Placebo Lags - Data'!$B$1:$BA$1,0)))*1000000*W$5</f>
        <v>0</v>
      </c>
      <c r="X21" s="2">
        <f>IF(X$2=0,0,INDEX('Placebo Lags - Data'!$B:$BA,MATCH($Q21,'Placebo Lags - Data'!$A:$A,0),MATCH(X$1,'Placebo Lags - Data'!$B$1:$BA$1,0)))*1000000*X$5</f>
        <v>-1.2357808145679883</v>
      </c>
      <c r="Y21" s="2">
        <f>IF(Y$2=0,0,INDEX('Placebo Lags - Data'!$B:$BA,MATCH($Q21,'Placebo Lags - Data'!$A:$A,0),MATCH(Y$1,'Placebo Lags - Data'!$B$1:$BA$1,0)))*1000000*Y$5</f>
        <v>0</v>
      </c>
      <c r="Z21" s="2">
        <f>IF(Z$2=0,0,INDEX('Placebo Lags - Data'!$B:$BA,MATCH($Q21,'Placebo Lags - Data'!$A:$A,0),MATCH(Z$1,'Placebo Lags - Data'!$B$1:$BA$1,0)))*1000000*Z$5</f>
        <v>0</v>
      </c>
      <c r="AA21" s="2">
        <f>IF(AA$2=0,0,INDEX('Placebo Lags - Data'!$B:$BA,MATCH($Q21,'Placebo Lags - Data'!$A:$A,0),MATCH(AA$1,'Placebo Lags - Data'!$B$1:$BA$1,0)))*1000000*AA$5</f>
        <v>0</v>
      </c>
      <c r="AB21" s="2">
        <f>IF(AB$2=0,0,INDEX('Placebo Lags - Data'!$B:$BA,MATCH($Q21,'Placebo Lags - Data'!$A:$A,0),MATCH(AB$1,'Placebo Lags - Data'!$B$1:$BA$1,0)))*1000000*AB$5</f>
        <v>0</v>
      </c>
      <c r="AC21" s="2">
        <f>IF(AC$2=0,0,INDEX('Placebo Lags - Data'!$B:$BA,MATCH($Q21,'Placebo Lags - Data'!$A:$A,0),MATCH(AC$1,'Placebo Lags - Data'!$B$1:$BA$1,0)))*1000000*AC$5</f>
        <v>-4.6368827497644816</v>
      </c>
      <c r="AD21" s="2">
        <f>IF(AD$2=0,0,INDEX('Placebo Lags - Data'!$B:$BA,MATCH($Q21,'Placebo Lags - Data'!$A:$A,0),MATCH(AD$1,'Placebo Lags - Data'!$B$1:$BA$1,0)))*1000000*AD$5</f>
        <v>0</v>
      </c>
      <c r="AE21" s="2">
        <f>IF(AE$2=0,0,INDEX('Placebo Lags - Data'!$B:$BA,MATCH($Q21,'Placebo Lags - Data'!$A:$A,0),MATCH(AE$1,'Placebo Lags - Data'!$B$1:$BA$1,0)))*1000000*AE$5</f>
        <v>6.7977298385812901</v>
      </c>
      <c r="AF21" s="2">
        <f>IF(AF$2=0,0,INDEX('Placebo Lags - Data'!$B:$BA,MATCH($Q21,'Placebo Lags - Data'!$A:$A,0),MATCH(AF$1,'Placebo Lags - Data'!$B$1:$BA$1,0)))*1000000*AF$5</f>
        <v>-3.5529715205484536</v>
      </c>
      <c r="AG21" s="2">
        <f>IF(AG$2=0,0,INDEX('Placebo Lags - Data'!$B:$BA,MATCH($Q21,'Placebo Lags - Data'!$A:$A,0),MATCH(AG$1,'Placebo Lags - Data'!$B$1:$BA$1,0)))*1000000*AG$5</f>
        <v>0</v>
      </c>
      <c r="AH21" s="2">
        <f>IF(AH$2=0,0,INDEX('Placebo Lags - Data'!$B:$BA,MATCH($Q21,'Placebo Lags - Data'!$A:$A,0),MATCH(AH$1,'Placebo Lags - Data'!$B$1:$BA$1,0)))*1000000*AH$5</f>
        <v>-13.106207006785553</v>
      </c>
      <c r="AI21" s="2">
        <f>IF(AI$2=0,0,INDEX('Placebo Lags - Data'!$B:$BA,MATCH($Q21,'Placebo Lags - Data'!$A:$A,0),MATCH(AI$1,'Placebo Lags - Data'!$B$1:$BA$1,0)))*1000000*AI$5</f>
        <v>1.1591075690375874</v>
      </c>
      <c r="AJ21" s="2">
        <f>IF(AJ$2=0,0,INDEX('Placebo Lags - Data'!$B:$BA,MATCH($Q21,'Placebo Lags - Data'!$A:$A,0),MATCH(AJ$1,'Placebo Lags - Data'!$B$1:$BA$1,0)))*1000000*AJ$5</f>
        <v>-12.300810340093449</v>
      </c>
      <c r="AK21" s="2">
        <f>IF(AK$2=0,0,INDEX('Placebo Lags - Data'!$B:$BA,MATCH($Q21,'Placebo Lags - Data'!$A:$A,0),MATCH(AK$1,'Placebo Lags - Data'!$B$1:$BA$1,0)))*1000000*AK$5</f>
        <v>0</v>
      </c>
      <c r="AL21" s="2">
        <f>IF(AL$2=0,0,INDEX('Placebo Lags - Data'!$B:$BA,MATCH($Q21,'Placebo Lags - Data'!$A:$A,0),MATCH(AL$1,'Placebo Lags - Data'!$B$1:$BA$1,0)))*1000000*AL$5</f>
        <v>4.5171022975409869</v>
      </c>
      <c r="AM21" s="2">
        <f>IF(AM$2=0,0,INDEX('Placebo Lags - Data'!$B:$BA,MATCH($Q21,'Placebo Lags - Data'!$A:$A,0),MATCH(AM$1,'Placebo Lags - Data'!$B$1:$BA$1,0)))*1000000*AM$5</f>
        <v>5.503796273842454</v>
      </c>
      <c r="AN21" s="2">
        <f>IF(AN$2=0,0,INDEX('Placebo Lags - Data'!$B:$BA,MATCH($Q21,'Placebo Lags - Data'!$A:$A,0),MATCH(AN$1,'Placebo Lags - Data'!$B$1:$BA$1,0)))*1000000*AN$5</f>
        <v>0</v>
      </c>
      <c r="AO21" s="2">
        <f>IF(AO$2=0,0,INDEX('Placebo Lags - Data'!$B:$BA,MATCH($Q21,'Placebo Lags - Data'!$A:$A,0),MATCH(AO$1,'Placebo Lags - Data'!$B$1:$BA$1,0)))*1000000*AO$5</f>
        <v>0.69073189479240682</v>
      </c>
      <c r="AP21" s="2">
        <f>IF(AP$2=0,0,INDEX('Placebo Lags - Data'!$B:$BA,MATCH($Q21,'Placebo Lags - Data'!$A:$A,0),MATCH(AP$1,'Placebo Lags - Data'!$B$1:$BA$1,0)))*1000000*AP$5</f>
        <v>0</v>
      </c>
      <c r="AQ21" s="2">
        <f>IF(AQ$2=0,0,INDEX('Placebo Lags - Data'!$B:$BA,MATCH($Q21,'Placebo Lags - Data'!$A:$A,0),MATCH(AQ$1,'Placebo Lags - Data'!$B$1:$BA$1,0)))*1000000*AQ$5</f>
        <v>-17.16641963867005</v>
      </c>
      <c r="AR21" s="2">
        <f>IF(AR$2=0,0,INDEX('Placebo Lags - Data'!$B:$BA,MATCH($Q21,'Placebo Lags - Data'!$A:$A,0),MATCH(AR$1,'Placebo Lags - Data'!$B$1:$BA$1,0)))*1000000*AR$5</f>
        <v>0</v>
      </c>
      <c r="AS21" s="2">
        <f>IF(AS$2=0,0,INDEX('Placebo Lags - Data'!$B:$BA,MATCH($Q21,'Placebo Lags - Data'!$A:$A,0),MATCH(AS$1,'Placebo Lags - Data'!$B$1:$BA$1,0)))*1000000*AS$5</f>
        <v>0.88846803691922105</v>
      </c>
      <c r="AT21" s="2">
        <f>IF(AT$2=0,0,INDEX('Placebo Lags - Data'!$B:$BA,MATCH($Q21,'Placebo Lags - Data'!$A:$A,0),MATCH(AT$1,'Placebo Lags - Data'!$B$1:$BA$1,0)))*1000000*AT$5</f>
        <v>0</v>
      </c>
      <c r="AU21" s="2">
        <f>IF(AU$2=0,0,INDEX('Placebo Lags - Data'!$B:$BA,MATCH($Q21,'Placebo Lags - Data'!$A:$A,0),MATCH(AU$1,'Placebo Lags - Data'!$B$1:$BA$1,0)))*1000000*AU$5</f>
        <v>0</v>
      </c>
      <c r="AV21" s="2">
        <f>IF(AV$2=0,0,INDEX('Placebo Lags - Data'!$B:$BA,MATCH($Q21,'Placebo Lags - Data'!$A:$A,0),MATCH(AV$1,'Placebo Lags - Data'!$B$1:$BA$1,0)))*1000000*AV$5</f>
        <v>0</v>
      </c>
      <c r="AW21" s="2">
        <f>IF(AW$2=0,0,INDEX('Placebo Lags - Data'!$B:$BA,MATCH($Q21,'Placebo Lags - Data'!$A:$A,0),MATCH(AW$1,'Placebo Lags - Data'!$B$1:$BA$1,0)))*1000000*AW$5</f>
        <v>0</v>
      </c>
      <c r="AX21" s="2">
        <f>IF(AX$2=0,0,INDEX('Placebo Lags - Data'!$B:$BA,MATCH($Q21,'Placebo Lags - Data'!$A:$A,0),MATCH(AX$1,'Placebo Lags - Data'!$B$1:$BA$1,0)))*1000000*AX$5</f>
        <v>0</v>
      </c>
      <c r="AY21" s="2">
        <f>IF(AY$2=0,0,INDEX('Placebo Lags - Data'!$B:$BA,MATCH($Q21,'Placebo Lags - Data'!$A:$A,0),MATCH(AY$1,'Placebo Lags - Data'!$B$1:$BA$1,0)))*1000000*AY$5</f>
        <v>0</v>
      </c>
      <c r="AZ21" s="2">
        <f>IF(AZ$2=0,0,INDEX('Placebo Lags - Data'!$B:$BA,MATCH($Q21,'Placebo Lags - Data'!$A:$A,0),MATCH(AZ$1,'Placebo Lags - Data'!$B$1:$BA$1,0)))*1000000*AZ$5</f>
        <v>-13.220634173194412</v>
      </c>
      <c r="BA21" s="2">
        <f>IF(BA$2=0,0,INDEX('Placebo Lags - Data'!$B:$BA,MATCH($Q21,'Placebo Lags - Data'!$A:$A,0),MATCH(BA$1,'Placebo Lags - Data'!$B$1:$BA$1,0)))*1000000*BA$5</f>
        <v>0</v>
      </c>
      <c r="BB21" s="2">
        <f>IF(BB$2=0,0,INDEX('Placebo Lags - Data'!$B:$BA,MATCH($Q21,'Placebo Lags - Data'!$A:$A,0),MATCH(BB$1,'Placebo Lags - Data'!$B$1:$BA$1,0)))*1000000*BB$5</f>
        <v>0</v>
      </c>
      <c r="BC21" s="2">
        <f>IF(BC$2=0,0,INDEX('Placebo Lags - Data'!$B:$BA,MATCH($Q21,'Placebo Lags - Data'!$A:$A,0),MATCH(BC$1,'Placebo Lags - Data'!$B$1:$BA$1,0)))*1000000*BC$5</f>
        <v>0</v>
      </c>
      <c r="BD21" s="2">
        <f>IF(BD$2=0,0,INDEX('Placebo Lags - Data'!$B:$BA,MATCH($Q21,'Placebo Lags - Data'!$A:$A,0),MATCH(BD$1,'Placebo Lags - Data'!$B$1:$BA$1,0)))*1000000*BD$5</f>
        <v>0</v>
      </c>
      <c r="BE21" s="2">
        <f>IF(BE$2=0,0,INDEX('Placebo Lags - Data'!$B:$BA,MATCH($Q21,'Placebo Lags - Data'!$A:$A,0),MATCH(BE$1,'Placebo Lags - Data'!$B$1:$BA$1,0)))*1000000*BE$5</f>
        <v>0</v>
      </c>
      <c r="BF21" s="2">
        <f>IF(BF$2=0,0,INDEX('Placebo Lags - Data'!$B:$BA,MATCH($Q21,'Placebo Lags - Data'!$A:$A,0),MATCH(BF$1,'Placebo Lags - Data'!$B$1:$BA$1,0)))*1000000*BF$5</f>
        <v>-12.862254152423702</v>
      </c>
      <c r="BG21" s="2">
        <f>IF(BG$2=0,0,INDEX('Placebo Lags - Data'!$B:$BA,MATCH($Q21,'Placebo Lags - Data'!$A:$A,0),MATCH(BG$1,'Placebo Lags - Data'!$B$1:$BA$1,0)))*1000000*BG$5</f>
        <v>5.9805297496495768</v>
      </c>
      <c r="BH21" s="2">
        <f>IF(BH$2=0,0,INDEX('Placebo Lags - Data'!$B:$BA,MATCH($Q21,'Placebo Lags - Data'!$A:$A,0),MATCH(BH$1,'Placebo Lags - Data'!$B$1:$BA$1,0)))*1000000*BH$5</f>
        <v>2.1012515389884356</v>
      </c>
      <c r="BI21" s="2">
        <f>IF(BI$2=0,0,INDEX('Placebo Lags - Data'!$B:$BA,MATCH($Q21,'Placebo Lags - Data'!$A:$A,0),MATCH(BI$1,'Placebo Lags - Data'!$B$1:$BA$1,0)))*1000000*BI$5</f>
        <v>-6.2999993133416865</v>
      </c>
      <c r="BJ21" s="2">
        <f>IF(BJ$2=0,0,INDEX('Placebo Lags - Data'!$B:$BA,MATCH($Q21,'Placebo Lags - Data'!$A:$A,0),MATCH(BJ$1,'Placebo Lags - Data'!$B$1:$BA$1,0)))*1000000*BJ$5</f>
        <v>0</v>
      </c>
      <c r="BK21" s="2">
        <f>IF(BK$2=0,0,INDEX('Placebo Lags - Data'!$B:$BA,MATCH($Q21,'Placebo Lags - Data'!$A:$A,0),MATCH(BK$1,'Placebo Lags - Data'!$B$1:$BA$1,0)))*1000000*BK$5</f>
        <v>0</v>
      </c>
      <c r="BL21" s="2">
        <f>IF(BL$2=0,0,INDEX('Placebo Lags - Data'!$B:$BA,MATCH($Q21,'Placebo Lags - Data'!$A:$A,0),MATCH(BL$1,'Placebo Lags - Data'!$B$1:$BA$1,0)))*1000000*BL$5</f>
        <v>0</v>
      </c>
      <c r="BM21" s="2">
        <f>IF(BM$2=0,0,INDEX('Placebo Lags - Data'!$B:$BA,MATCH($Q21,'Placebo Lags - Data'!$A:$A,0),MATCH(BM$1,'Placebo Lags - Data'!$B$1:$BA$1,0)))*1000000*BM$5</f>
        <v>0</v>
      </c>
      <c r="BN21" s="2">
        <f>IF(BN$2=0,0,INDEX('Placebo Lags - Data'!$B:$BA,MATCH($Q21,'Placebo Lags - Data'!$A:$A,0),MATCH(BN$1,'Placebo Lags - Data'!$B$1:$BA$1,0)))*1000000*BN$5</f>
        <v>0</v>
      </c>
      <c r="BO21" s="2">
        <f>IF(BO$2=0,0,INDEX('Placebo Lags - Data'!$B:$BA,MATCH($Q21,'Placebo Lags - Data'!$A:$A,0),MATCH(BO$1,'Placebo Lags - Data'!$B$1:$BA$1,0)))*1000000*BO$5</f>
        <v>2.5951842417271109</v>
      </c>
      <c r="BP21" s="2">
        <f>IF(BP$2=0,0,INDEX('Placebo Lags - Data'!$B:$BA,MATCH($Q21,'Placebo Lags - Data'!$A:$A,0),MATCH(BP$1,'Placebo Lags - Data'!$B$1:$BA$1,0)))*1000000*BP$5</f>
        <v>0</v>
      </c>
      <c r="BQ21" s="2"/>
      <c r="BR21" s="2"/>
    </row>
    <row r="22" spans="1:70" x14ac:dyDescent="0.25">
      <c r="A22" t="s">
        <v>46</v>
      </c>
      <c r="B22" s="2">
        <f t="shared" si="0"/>
        <v>2.3987245791329048</v>
      </c>
      <c r="Q22">
        <f>'Placebo Lags - Data'!A17</f>
        <v>1997</v>
      </c>
      <c r="R22" s="2">
        <f>IF(R$2=0,0,INDEX('Placebo Lags - Data'!$B:$BA,MATCH($Q22,'Placebo Lags - Data'!$A:$A,0),MATCH(R$1,'Placebo Lags - Data'!$B$1:$BA$1,0)))*1000000*R$5</f>
        <v>1.2729658465104876</v>
      </c>
      <c r="S22" s="2">
        <f>IF(S$2=0,0,INDEX('Placebo Lags - Data'!$B:$BA,MATCH($Q22,'Placebo Lags - Data'!$A:$A,0),MATCH(S$1,'Placebo Lags - Data'!$B$1:$BA$1,0)))*1000000*S$5</f>
        <v>0</v>
      </c>
      <c r="T22" s="2">
        <f>IF(T$2=0,0,INDEX('Placebo Lags - Data'!$B:$BA,MATCH($Q22,'Placebo Lags - Data'!$A:$A,0),MATCH(T$1,'Placebo Lags - Data'!$B$1:$BA$1,0)))*1000000*T$5</f>
        <v>0</v>
      </c>
      <c r="U22" s="2">
        <f>IF(U$2=0,0,INDEX('Placebo Lags - Data'!$B:$BA,MATCH($Q22,'Placebo Lags - Data'!$A:$A,0),MATCH(U$1,'Placebo Lags - Data'!$B$1:$BA$1,0)))*1000000*U$5</f>
        <v>-12.610788871825207</v>
      </c>
      <c r="V22" s="2">
        <f>IF(V$2=0,0,INDEX('Placebo Lags - Data'!$B:$BA,MATCH($Q22,'Placebo Lags - Data'!$A:$A,0),MATCH(V$1,'Placebo Lags - Data'!$B$1:$BA$1,0)))*1000000*V$5</f>
        <v>15.757594155729748</v>
      </c>
      <c r="W22" s="2">
        <f>IF(W$2=0,0,INDEX('Placebo Lags - Data'!$B:$BA,MATCH($Q22,'Placebo Lags - Data'!$A:$A,0),MATCH(W$1,'Placebo Lags - Data'!$B$1:$BA$1,0)))*1000000*W$5</f>
        <v>0</v>
      </c>
      <c r="X22" s="2">
        <f>IF(X$2=0,0,INDEX('Placebo Lags - Data'!$B:$BA,MATCH($Q22,'Placebo Lags - Data'!$A:$A,0),MATCH(X$1,'Placebo Lags - Data'!$B$1:$BA$1,0)))*1000000*X$5</f>
        <v>7.9151413956424221</v>
      </c>
      <c r="Y22" s="2">
        <f>IF(Y$2=0,0,INDEX('Placebo Lags - Data'!$B:$BA,MATCH($Q22,'Placebo Lags - Data'!$A:$A,0),MATCH(Y$1,'Placebo Lags - Data'!$B$1:$BA$1,0)))*1000000*Y$5</f>
        <v>0</v>
      </c>
      <c r="Z22" s="2">
        <f>IF(Z$2=0,0,INDEX('Placebo Lags - Data'!$B:$BA,MATCH($Q22,'Placebo Lags - Data'!$A:$A,0),MATCH(Z$1,'Placebo Lags - Data'!$B$1:$BA$1,0)))*1000000*Z$5</f>
        <v>0</v>
      </c>
      <c r="AA22" s="2">
        <f>IF(AA$2=0,0,INDEX('Placebo Lags - Data'!$B:$BA,MATCH($Q22,'Placebo Lags - Data'!$A:$A,0),MATCH(AA$1,'Placebo Lags - Data'!$B$1:$BA$1,0)))*1000000*AA$5</f>
        <v>0</v>
      </c>
      <c r="AB22" s="2">
        <f>IF(AB$2=0,0,INDEX('Placebo Lags - Data'!$B:$BA,MATCH($Q22,'Placebo Lags - Data'!$A:$A,0),MATCH(AB$1,'Placebo Lags - Data'!$B$1:$BA$1,0)))*1000000*AB$5</f>
        <v>0</v>
      </c>
      <c r="AC22" s="2">
        <f>IF(AC$2=0,0,INDEX('Placebo Lags - Data'!$B:$BA,MATCH($Q22,'Placebo Lags - Data'!$A:$A,0),MATCH(AC$1,'Placebo Lags - Data'!$B$1:$BA$1,0)))*1000000*AC$5</f>
        <v>-2.7040209715778474</v>
      </c>
      <c r="AD22" s="2">
        <f>IF(AD$2=0,0,INDEX('Placebo Lags - Data'!$B:$BA,MATCH($Q22,'Placebo Lags - Data'!$A:$A,0),MATCH(AD$1,'Placebo Lags - Data'!$B$1:$BA$1,0)))*1000000*AD$5</f>
        <v>0</v>
      </c>
      <c r="AE22" s="2">
        <f>IF(AE$2=0,0,INDEX('Placebo Lags - Data'!$B:$BA,MATCH($Q22,'Placebo Lags - Data'!$A:$A,0),MATCH(AE$1,'Placebo Lags - Data'!$B$1:$BA$1,0)))*1000000*AE$5</f>
        <v>1.24153746128286</v>
      </c>
      <c r="AF22" s="2">
        <f>IF(AF$2=0,0,INDEX('Placebo Lags - Data'!$B:$BA,MATCH($Q22,'Placebo Lags - Data'!$A:$A,0),MATCH(AF$1,'Placebo Lags - Data'!$B$1:$BA$1,0)))*1000000*AF$5</f>
        <v>-1.3873235893413494E-2</v>
      </c>
      <c r="AG22" s="2">
        <f>IF(AG$2=0,0,INDEX('Placebo Lags - Data'!$B:$BA,MATCH($Q22,'Placebo Lags - Data'!$A:$A,0),MATCH(AG$1,'Placebo Lags - Data'!$B$1:$BA$1,0)))*1000000*AG$5</f>
        <v>0</v>
      </c>
      <c r="AH22" s="2">
        <f>IF(AH$2=0,0,INDEX('Placebo Lags - Data'!$B:$BA,MATCH($Q22,'Placebo Lags - Data'!$A:$A,0),MATCH(AH$1,'Placebo Lags - Data'!$B$1:$BA$1,0)))*1000000*AH$5</f>
        <v>7.1242584454012103</v>
      </c>
      <c r="AI22" s="2">
        <f>IF(AI$2=0,0,INDEX('Placebo Lags - Data'!$B:$BA,MATCH($Q22,'Placebo Lags - Data'!$A:$A,0),MATCH(AI$1,'Placebo Lags - Data'!$B$1:$BA$1,0)))*1000000*AI$5</f>
        <v>-2.6605891889630584</v>
      </c>
      <c r="AJ22" s="2">
        <f>IF(AJ$2=0,0,INDEX('Placebo Lags - Data'!$B:$BA,MATCH($Q22,'Placebo Lags - Data'!$A:$A,0),MATCH(AJ$1,'Placebo Lags - Data'!$B$1:$BA$1,0)))*1000000*AJ$5</f>
        <v>-18.788563465932384</v>
      </c>
      <c r="AK22" s="2">
        <f>IF(AK$2=0,0,INDEX('Placebo Lags - Data'!$B:$BA,MATCH($Q22,'Placebo Lags - Data'!$A:$A,0),MATCH(AK$1,'Placebo Lags - Data'!$B$1:$BA$1,0)))*1000000*AK$5</f>
        <v>0</v>
      </c>
      <c r="AL22" s="2">
        <f>IF(AL$2=0,0,INDEX('Placebo Lags - Data'!$B:$BA,MATCH($Q22,'Placebo Lags - Data'!$A:$A,0),MATCH(AL$1,'Placebo Lags - Data'!$B$1:$BA$1,0)))*1000000*AL$5</f>
        <v>-5.0394105528539512</v>
      </c>
      <c r="AM22" s="2">
        <f>IF(AM$2=0,0,INDEX('Placebo Lags - Data'!$B:$BA,MATCH($Q22,'Placebo Lags - Data'!$A:$A,0),MATCH(AM$1,'Placebo Lags - Data'!$B$1:$BA$1,0)))*1000000*AM$5</f>
        <v>13.751652659266256</v>
      </c>
      <c r="AN22" s="2">
        <f>IF(AN$2=0,0,INDEX('Placebo Lags - Data'!$B:$BA,MATCH($Q22,'Placebo Lags - Data'!$A:$A,0),MATCH(AN$1,'Placebo Lags - Data'!$B$1:$BA$1,0)))*1000000*AN$5</f>
        <v>0</v>
      </c>
      <c r="AO22" s="2">
        <f>IF(AO$2=0,0,INDEX('Placebo Lags - Data'!$B:$BA,MATCH($Q22,'Placebo Lags - Data'!$A:$A,0),MATCH(AO$1,'Placebo Lags - Data'!$B$1:$BA$1,0)))*1000000*AO$5</f>
        <v>3.0401590720430249</v>
      </c>
      <c r="AP22" s="2">
        <f>IF(AP$2=0,0,INDEX('Placebo Lags - Data'!$B:$BA,MATCH($Q22,'Placebo Lags - Data'!$A:$A,0),MATCH(AP$1,'Placebo Lags - Data'!$B$1:$BA$1,0)))*1000000*AP$5</f>
        <v>0</v>
      </c>
      <c r="AQ22" s="2">
        <f>IF(AQ$2=0,0,INDEX('Placebo Lags - Data'!$B:$BA,MATCH($Q22,'Placebo Lags - Data'!$A:$A,0),MATCH(AQ$1,'Placebo Lags - Data'!$B$1:$BA$1,0)))*1000000*AQ$5</f>
        <v>-3.8463736018456984</v>
      </c>
      <c r="AR22" s="2">
        <f>IF(AR$2=0,0,INDEX('Placebo Lags - Data'!$B:$BA,MATCH($Q22,'Placebo Lags - Data'!$A:$A,0),MATCH(AR$1,'Placebo Lags - Data'!$B$1:$BA$1,0)))*1000000*AR$5</f>
        <v>0</v>
      </c>
      <c r="AS22" s="2">
        <f>IF(AS$2=0,0,INDEX('Placebo Lags - Data'!$B:$BA,MATCH($Q22,'Placebo Lags - Data'!$A:$A,0),MATCH(AS$1,'Placebo Lags - Data'!$B$1:$BA$1,0)))*1000000*AS$5</f>
        <v>-5.9630492614815012</v>
      </c>
      <c r="AT22" s="2">
        <f>IF(AT$2=0,0,INDEX('Placebo Lags - Data'!$B:$BA,MATCH($Q22,'Placebo Lags - Data'!$A:$A,0),MATCH(AT$1,'Placebo Lags - Data'!$B$1:$BA$1,0)))*1000000*AT$5</f>
        <v>0</v>
      </c>
      <c r="AU22" s="2">
        <f>IF(AU$2=0,0,INDEX('Placebo Lags - Data'!$B:$BA,MATCH($Q22,'Placebo Lags - Data'!$A:$A,0),MATCH(AU$1,'Placebo Lags - Data'!$B$1:$BA$1,0)))*1000000*AU$5</f>
        <v>0</v>
      </c>
      <c r="AV22" s="2">
        <f>IF(AV$2=0,0,INDEX('Placebo Lags - Data'!$B:$BA,MATCH($Q22,'Placebo Lags - Data'!$A:$A,0),MATCH(AV$1,'Placebo Lags - Data'!$B$1:$BA$1,0)))*1000000*AV$5</f>
        <v>0</v>
      </c>
      <c r="AW22" s="2">
        <f>IF(AW$2=0,0,INDEX('Placebo Lags - Data'!$B:$BA,MATCH($Q22,'Placebo Lags - Data'!$A:$A,0),MATCH(AW$1,'Placebo Lags - Data'!$B$1:$BA$1,0)))*1000000*AW$5</f>
        <v>0</v>
      </c>
      <c r="AX22" s="2">
        <f>IF(AX$2=0,0,INDEX('Placebo Lags - Data'!$B:$BA,MATCH($Q22,'Placebo Lags - Data'!$A:$A,0),MATCH(AX$1,'Placebo Lags - Data'!$B$1:$BA$1,0)))*1000000*AX$5</f>
        <v>0</v>
      </c>
      <c r="AY22" s="2">
        <f>IF(AY$2=0,0,INDEX('Placebo Lags - Data'!$B:$BA,MATCH($Q22,'Placebo Lags - Data'!$A:$A,0),MATCH(AY$1,'Placebo Lags - Data'!$B$1:$BA$1,0)))*1000000*AY$5</f>
        <v>0</v>
      </c>
      <c r="AZ22" s="2">
        <f>IF(AZ$2=0,0,INDEX('Placebo Lags - Data'!$B:$BA,MATCH($Q22,'Placebo Lags - Data'!$A:$A,0),MATCH(AZ$1,'Placebo Lags - Data'!$B$1:$BA$1,0)))*1000000*AZ$5</f>
        <v>-5.153166512172902</v>
      </c>
      <c r="BA22" s="2">
        <f>IF(BA$2=0,0,INDEX('Placebo Lags - Data'!$B:$BA,MATCH($Q22,'Placebo Lags - Data'!$A:$A,0),MATCH(BA$1,'Placebo Lags - Data'!$B$1:$BA$1,0)))*1000000*BA$5</f>
        <v>0</v>
      </c>
      <c r="BB22" s="2">
        <f>IF(BB$2=0,0,INDEX('Placebo Lags - Data'!$B:$BA,MATCH($Q22,'Placebo Lags - Data'!$A:$A,0),MATCH(BB$1,'Placebo Lags - Data'!$B$1:$BA$1,0)))*1000000*BB$5</f>
        <v>0</v>
      </c>
      <c r="BC22" s="2">
        <f>IF(BC$2=0,0,INDEX('Placebo Lags - Data'!$B:$BA,MATCH($Q22,'Placebo Lags - Data'!$A:$A,0),MATCH(BC$1,'Placebo Lags - Data'!$B$1:$BA$1,0)))*1000000*BC$5</f>
        <v>0</v>
      </c>
      <c r="BD22" s="2">
        <f>IF(BD$2=0,0,INDEX('Placebo Lags - Data'!$B:$BA,MATCH($Q22,'Placebo Lags - Data'!$A:$A,0),MATCH(BD$1,'Placebo Lags - Data'!$B$1:$BA$1,0)))*1000000*BD$5</f>
        <v>0</v>
      </c>
      <c r="BE22" s="2">
        <f>IF(BE$2=0,0,INDEX('Placebo Lags - Data'!$B:$BA,MATCH($Q22,'Placebo Lags - Data'!$A:$A,0),MATCH(BE$1,'Placebo Lags - Data'!$B$1:$BA$1,0)))*1000000*BE$5</f>
        <v>0</v>
      </c>
      <c r="BF22" s="2">
        <f>IF(BF$2=0,0,INDEX('Placebo Lags - Data'!$B:$BA,MATCH($Q22,'Placebo Lags - Data'!$A:$A,0),MATCH(BF$1,'Placebo Lags - Data'!$B$1:$BA$1,0)))*1000000*BF$5</f>
        <v>-7.7276636147871614</v>
      </c>
      <c r="BG22" s="2">
        <f>IF(BG$2=0,0,INDEX('Placebo Lags - Data'!$B:$BA,MATCH($Q22,'Placebo Lags - Data'!$A:$A,0),MATCH(BG$1,'Placebo Lags - Data'!$B$1:$BA$1,0)))*1000000*BG$5</f>
        <v>8.1004045568988658</v>
      </c>
      <c r="BH22" s="2">
        <f>IF(BH$2=0,0,INDEX('Placebo Lags - Data'!$B:$BA,MATCH($Q22,'Placebo Lags - Data'!$A:$A,0),MATCH(BH$1,'Placebo Lags - Data'!$B$1:$BA$1,0)))*1000000*BH$5</f>
        <v>0.58530252999844379</v>
      </c>
      <c r="BI22" s="2">
        <f>IF(BI$2=0,0,INDEX('Placebo Lags - Data'!$B:$BA,MATCH($Q22,'Placebo Lags - Data'!$A:$A,0),MATCH(BI$1,'Placebo Lags - Data'!$B$1:$BA$1,0)))*1000000*BI$5</f>
        <v>0.36937476011189574</v>
      </c>
      <c r="BJ22" s="2">
        <f>IF(BJ$2=0,0,INDEX('Placebo Lags - Data'!$B:$BA,MATCH($Q22,'Placebo Lags - Data'!$A:$A,0),MATCH(BJ$1,'Placebo Lags - Data'!$B$1:$BA$1,0)))*1000000*BJ$5</f>
        <v>0</v>
      </c>
      <c r="BK22" s="2">
        <f>IF(BK$2=0,0,INDEX('Placebo Lags - Data'!$B:$BA,MATCH($Q22,'Placebo Lags - Data'!$A:$A,0),MATCH(BK$1,'Placebo Lags - Data'!$B$1:$BA$1,0)))*1000000*BK$5</f>
        <v>0</v>
      </c>
      <c r="BL22" s="2">
        <f>IF(BL$2=0,0,INDEX('Placebo Lags - Data'!$B:$BA,MATCH($Q22,'Placebo Lags - Data'!$A:$A,0),MATCH(BL$1,'Placebo Lags - Data'!$B$1:$BA$1,0)))*1000000*BL$5</f>
        <v>0</v>
      </c>
      <c r="BM22" s="2">
        <f>IF(BM$2=0,0,INDEX('Placebo Lags - Data'!$B:$BA,MATCH($Q22,'Placebo Lags - Data'!$A:$A,0),MATCH(BM$1,'Placebo Lags - Data'!$B$1:$BA$1,0)))*1000000*BM$5</f>
        <v>0</v>
      </c>
      <c r="BN22" s="2">
        <f>IF(BN$2=0,0,INDEX('Placebo Lags - Data'!$B:$BA,MATCH($Q22,'Placebo Lags - Data'!$A:$A,0),MATCH(BN$1,'Placebo Lags - Data'!$B$1:$BA$1,0)))*1000000*BN$5</f>
        <v>0</v>
      </c>
      <c r="BO22" s="2">
        <f>IF(BO$2=0,0,INDEX('Placebo Lags - Data'!$B:$BA,MATCH($Q22,'Placebo Lags - Data'!$A:$A,0),MATCH(BO$1,'Placebo Lags - Data'!$B$1:$BA$1,0)))*1000000*BO$5</f>
        <v>-1.3416311048786156</v>
      </c>
      <c r="BP22" s="2">
        <f>IF(BP$2=0,0,INDEX('Placebo Lags - Data'!$B:$BA,MATCH($Q22,'Placebo Lags - Data'!$A:$A,0),MATCH(BP$1,'Placebo Lags - Data'!$B$1:$BA$1,0)))*1000000*BP$5</f>
        <v>0</v>
      </c>
      <c r="BQ22" s="2"/>
      <c r="BR22" s="2"/>
    </row>
    <row r="23" spans="1:70" x14ac:dyDescent="0.25">
      <c r="A23" t="s">
        <v>44</v>
      </c>
      <c r="B23" s="2">
        <f t="shared" si="0"/>
        <v>2.070966977331794</v>
      </c>
      <c r="Q23">
        <f>'Placebo Lags - Data'!A18</f>
        <v>1998</v>
      </c>
      <c r="R23" s="2">
        <f>IF(R$2=0,0,INDEX('Placebo Lags - Data'!$B:$BA,MATCH($Q23,'Placebo Lags - Data'!$A:$A,0),MATCH(R$1,'Placebo Lags - Data'!$B$1:$BA$1,0)))*1000000*R$5</f>
        <v>1.1765944236685755</v>
      </c>
      <c r="S23" s="2">
        <f>IF(S$2=0,0,INDEX('Placebo Lags - Data'!$B:$BA,MATCH($Q23,'Placebo Lags - Data'!$A:$A,0),MATCH(S$1,'Placebo Lags - Data'!$B$1:$BA$1,0)))*1000000*S$5</f>
        <v>0</v>
      </c>
      <c r="T23" s="2">
        <f>IF(T$2=0,0,INDEX('Placebo Lags - Data'!$B:$BA,MATCH($Q23,'Placebo Lags - Data'!$A:$A,0),MATCH(T$1,'Placebo Lags - Data'!$B$1:$BA$1,0)))*1000000*T$5</f>
        <v>0</v>
      </c>
      <c r="U23" s="2">
        <f>IF(U$2=0,0,INDEX('Placebo Lags - Data'!$B:$BA,MATCH($Q23,'Placebo Lags - Data'!$A:$A,0),MATCH(U$1,'Placebo Lags - Data'!$B$1:$BA$1,0)))*1000000*U$5</f>
        <v>-3.4224237879243447</v>
      </c>
      <c r="V23" s="2">
        <f>IF(V$2=0,0,INDEX('Placebo Lags - Data'!$B:$BA,MATCH($Q23,'Placebo Lags - Data'!$A:$A,0),MATCH(V$1,'Placebo Lags - Data'!$B$1:$BA$1,0)))*1000000*V$5</f>
        <v>8.6595036918879487</v>
      </c>
      <c r="W23" s="2">
        <f>IF(W$2=0,0,INDEX('Placebo Lags - Data'!$B:$BA,MATCH($Q23,'Placebo Lags - Data'!$A:$A,0),MATCH(W$1,'Placebo Lags - Data'!$B$1:$BA$1,0)))*1000000*W$5</f>
        <v>0</v>
      </c>
      <c r="X23" s="2">
        <f>IF(X$2=0,0,INDEX('Placebo Lags - Data'!$B:$BA,MATCH($Q23,'Placebo Lags - Data'!$A:$A,0),MATCH(X$1,'Placebo Lags - Data'!$B$1:$BA$1,0)))*1000000*X$5</f>
        <v>2.9788382107653888</v>
      </c>
      <c r="Y23" s="2">
        <f>IF(Y$2=0,0,INDEX('Placebo Lags - Data'!$B:$BA,MATCH($Q23,'Placebo Lags - Data'!$A:$A,0),MATCH(Y$1,'Placebo Lags - Data'!$B$1:$BA$1,0)))*1000000*Y$5</f>
        <v>0</v>
      </c>
      <c r="Z23" s="2">
        <f>IF(Z$2=0,0,INDEX('Placebo Lags - Data'!$B:$BA,MATCH($Q23,'Placebo Lags - Data'!$A:$A,0),MATCH(Z$1,'Placebo Lags - Data'!$B$1:$BA$1,0)))*1000000*Z$5</f>
        <v>0</v>
      </c>
      <c r="AA23" s="2">
        <f>IF(AA$2=0,0,INDEX('Placebo Lags - Data'!$B:$BA,MATCH($Q23,'Placebo Lags - Data'!$A:$A,0),MATCH(AA$1,'Placebo Lags - Data'!$B$1:$BA$1,0)))*1000000*AA$5</f>
        <v>0</v>
      </c>
      <c r="AB23" s="2">
        <f>IF(AB$2=0,0,INDEX('Placebo Lags - Data'!$B:$BA,MATCH($Q23,'Placebo Lags - Data'!$A:$A,0),MATCH(AB$1,'Placebo Lags - Data'!$B$1:$BA$1,0)))*1000000*AB$5</f>
        <v>0</v>
      </c>
      <c r="AC23" s="2">
        <f>IF(AC$2=0,0,INDEX('Placebo Lags - Data'!$B:$BA,MATCH($Q23,'Placebo Lags - Data'!$A:$A,0),MATCH(AC$1,'Placebo Lags - Data'!$B$1:$BA$1,0)))*1000000*AC$5</f>
        <v>1.6378378404624527</v>
      </c>
      <c r="AD23" s="2">
        <f>IF(AD$2=0,0,INDEX('Placebo Lags - Data'!$B:$BA,MATCH($Q23,'Placebo Lags - Data'!$A:$A,0),MATCH(AD$1,'Placebo Lags - Data'!$B$1:$BA$1,0)))*1000000*AD$5</f>
        <v>0</v>
      </c>
      <c r="AE23" s="2">
        <f>IF(AE$2=0,0,INDEX('Placebo Lags - Data'!$B:$BA,MATCH($Q23,'Placebo Lags - Data'!$A:$A,0),MATCH(AE$1,'Placebo Lags - Data'!$B$1:$BA$1,0)))*1000000*AE$5</f>
        <v>-0.79577790756957256</v>
      </c>
      <c r="AF23" s="2">
        <f>IF(AF$2=0,0,INDEX('Placebo Lags - Data'!$B:$BA,MATCH($Q23,'Placebo Lags - Data'!$A:$A,0),MATCH(AF$1,'Placebo Lags - Data'!$B$1:$BA$1,0)))*1000000*AF$5</f>
        <v>-10.564055628492497</v>
      </c>
      <c r="AG23" s="2">
        <f>IF(AG$2=0,0,INDEX('Placebo Lags - Data'!$B:$BA,MATCH($Q23,'Placebo Lags - Data'!$A:$A,0),MATCH(AG$1,'Placebo Lags - Data'!$B$1:$BA$1,0)))*1000000*AG$5</f>
        <v>0</v>
      </c>
      <c r="AH23" s="2">
        <f>IF(AH$2=0,0,INDEX('Placebo Lags - Data'!$B:$BA,MATCH($Q23,'Placebo Lags - Data'!$A:$A,0),MATCH(AH$1,'Placebo Lags - Data'!$B$1:$BA$1,0)))*1000000*AH$5</f>
        <v>2.6581606107356492</v>
      </c>
      <c r="AI23" s="2">
        <f>IF(AI$2=0,0,INDEX('Placebo Lags - Data'!$B:$BA,MATCH($Q23,'Placebo Lags - Data'!$A:$A,0),MATCH(AI$1,'Placebo Lags - Data'!$B$1:$BA$1,0)))*1000000*AI$5</f>
        <v>-1.9598544440668775</v>
      </c>
      <c r="AJ23" s="2">
        <f>IF(AJ$2=0,0,INDEX('Placebo Lags - Data'!$B:$BA,MATCH($Q23,'Placebo Lags - Data'!$A:$A,0),MATCH(AJ$1,'Placebo Lags - Data'!$B$1:$BA$1,0)))*1000000*AJ$5</f>
        <v>-11.03760860132752</v>
      </c>
      <c r="AK23" s="2">
        <f>IF(AK$2=0,0,INDEX('Placebo Lags - Data'!$B:$BA,MATCH($Q23,'Placebo Lags - Data'!$A:$A,0),MATCH(AK$1,'Placebo Lags - Data'!$B$1:$BA$1,0)))*1000000*AK$5</f>
        <v>0</v>
      </c>
      <c r="AL23" s="2">
        <f>IF(AL$2=0,0,INDEX('Placebo Lags - Data'!$B:$BA,MATCH($Q23,'Placebo Lags - Data'!$A:$A,0),MATCH(AL$1,'Placebo Lags - Data'!$B$1:$BA$1,0)))*1000000*AL$5</f>
        <v>-3.6651256323239068</v>
      </c>
      <c r="AM23" s="2">
        <f>IF(AM$2=0,0,INDEX('Placebo Lags - Data'!$B:$BA,MATCH($Q23,'Placebo Lags - Data'!$A:$A,0),MATCH(AM$1,'Placebo Lags - Data'!$B$1:$BA$1,0)))*1000000*AM$5</f>
        <v>14.724819266120903</v>
      </c>
      <c r="AN23" s="2">
        <f>IF(AN$2=0,0,INDEX('Placebo Lags - Data'!$B:$BA,MATCH($Q23,'Placebo Lags - Data'!$A:$A,0),MATCH(AN$1,'Placebo Lags - Data'!$B$1:$BA$1,0)))*1000000*AN$5</f>
        <v>0</v>
      </c>
      <c r="AO23" s="2">
        <f>IF(AO$2=0,0,INDEX('Placebo Lags - Data'!$B:$BA,MATCH($Q23,'Placebo Lags - Data'!$A:$A,0),MATCH(AO$1,'Placebo Lags - Data'!$B$1:$BA$1,0)))*1000000*AO$5</f>
        <v>-9.1898928076261654</v>
      </c>
      <c r="AP23" s="2">
        <f>IF(AP$2=0,0,INDEX('Placebo Lags - Data'!$B:$BA,MATCH($Q23,'Placebo Lags - Data'!$A:$A,0),MATCH(AP$1,'Placebo Lags - Data'!$B$1:$BA$1,0)))*1000000*AP$5</f>
        <v>0</v>
      </c>
      <c r="AQ23" s="2">
        <f>IF(AQ$2=0,0,INDEX('Placebo Lags - Data'!$B:$BA,MATCH($Q23,'Placebo Lags - Data'!$A:$A,0),MATCH(AQ$1,'Placebo Lags - Data'!$B$1:$BA$1,0)))*1000000*AQ$5</f>
        <v>2.5135648229479557</v>
      </c>
      <c r="AR23" s="2">
        <f>IF(AR$2=0,0,INDEX('Placebo Lags - Data'!$B:$BA,MATCH($Q23,'Placebo Lags - Data'!$A:$A,0),MATCH(AR$1,'Placebo Lags - Data'!$B$1:$BA$1,0)))*1000000*AR$5</f>
        <v>0</v>
      </c>
      <c r="AS23" s="2">
        <f>IF(AS$2=0,0,INDEX('Placebo Lags - Data'!$B:$BA,MATCH($Q23,'Placebo Lags - Data'!$A:$A,0),MATCH(AS$1,'Placebo Lags - Data'!$B$1:$BA$1,0)))*1000000*AS$5</f>
        <v>-10.037285392172635</v>
      </c>
      <c r="AT23" s="2">
        <f>IF(AT$2=0,0,INDEX('Placebo Lags - Data'!$B:$BA,MATCH($Q23,'Placebo Lags - Data'!$A:$A,0),MATCH(AT$1,'Placebo Lags - Data'!$B$1:$BA$1,0)))*1000000*AT$5</f>
        <v>0</v>
      </c>
      <c r="AU23" s="2">
        <f>IF(AU$2=0,0,INDEX('Placebo Lags - Data'!$B:$BA,MATCH($Q23,'Placebo Lags - Data'!$A:$A,0),MATCH(AU$1,'Placebo Lags - Data'!$B$1:$BA$1,0)))*1000000*AU$5</f>
        <v>0</v>
      </c>
      <c r="AV23" s="2">
        <f>IF(AV$2=0,0,INDEX('Placebo Lags - Data'!$B:$BA,MATCH($Q23,'Placebo Lags - Data'!$A:$A,0),MATCH(AV$1,'Placebo Lags - Data'!$B$1:$BA$1,0)))*1000000*AV$5</f>
        <v>0</v>
      </c>
      <c r="AW23" s="2">
        <f>IF(AW$2=0,0,INDEX('Placebo Lags - Data'!$B:$BA,MATCH($Q23,'Placebo Lags - Data'!$A:$A,0),MATCH(AW$1,'Placebo Lags - Data'!$B$1:$BA$1,0)))*1000000*AW$5</f>
        <v>0</v>
      </c>
      <c r="AX23" s="2">
        <f>IF(AX$2=0,0,INDEX('Placebo Lags - Data'!$B:$BA,MATCH($Q23,'Placebo Lags - Data'!$A:$A,0),MATCH(AX$1,'Placebo Lags - Data'!$B$1:$BA$1,0)))*1000000*AX$5</f>
        <v>0</v>
      </c>
      <c r="AY23" s="2">
        <f>IF(AY$2=0,0,INDEX('Placebo Lags - Data'!$B:$BA,MATCH($Q23,'Placebo Lags - Data'!$A:$A,0),MATCH(AY$1,'Placebo Lags - Data'!$B$1:$BA$1,0)))*1000000*AY$5</f>
        <v>0</v>
      </c>
      <c r="AZ23" s="2">
        <f>IF(AZ$2=0,0,INDEX('Placebo Lags - Data'!$B:$BA,MATCH($Q23,'Placebo Lags - Data'!$A:$A,0),MATCH(AZ$1,'Placebo Lags - Data'!$B$1:$BA$1,0)))*1000000*AZ$5</f>
        <v>2.3658403733861633</v>
      </c>
      <c r="BA23" s="2">
        <f>IF(BA$2=0,0,INDEX('Placebo Lags - Data'!$B:$BA,MATCH($Q23,'Placebo Lags - Data'!$A:$A,0),MATCH(BA$1,'Placebo Lags - Data'!$B$1:$BA$1,0)))*1000000*BA$5</f>
        <v>0</v>
      </c>
      <c r="BB23" s="2">
        <f>IF(BB$2=0,0,INDEX('Placebo Lags - Data'!$B:$BA,MATCH($Q23,'Placebo Lags - Data'!$A:$A,0),MATCH(BB$1,'Placebo Lags - Data'!$B$1:$BA$1,0)))*1000000*BB$5</f>
        <v>0</v>
      </c>
      <c r="BC23" s="2">
        <f>IF(BC$2=0,0,INDEX('Placebo Lags - Data'!$B:$BA,MATCH($Q23,'Placebo Lags - Data'!$A:$A,0),MATCH(BC$1,'Placebo Lags - Data'!$B$1:$BA$1,0)))*1000000*BC$5</f>
        <v>0</v>
      </c>
      <c r="BD23" s="2">
        <f>IF(BD$2=0,0,INDEX('Placebo Lags - Data'!$B:$BA,MATCH($Q23,'Placebo Lags - Data'!$A:$A,0),MATCH(BD$1,'Placebo Lags - Data'!$B$1:$BA$1,0)))*1000000*BD$5</f>
        <v>0</v>
      </c>
      <c r="BE23" s="2">
        <f>IF(BE$2=0,0,INDEX('Placebo Lags - Data'!$B:$BA,MATCH($Q23,'Placebo Lags - Data'!$A:$A,0),MATCH(BE$1,'Placebo Lags - Data'!$B$1:$BA$1,0)))*1000000*BE$5</f>
        <v>0</v>
      </c>
      <c r="BF23" s="2">
        <f>IF(BF$2=0,0,INDEX('Placebo Lags - Data'!$B:$BA,MATCH($Q23,'Placebo Lags - Data'!$A:$A,0),MATCH(BF$1,'Placebo Lags - Data'!$B$1:$BA$1,0)))*1000000*BF$5</f>
        <v>-9.1459978648344986</v>
      </c>
      <c r="BG23" s="2">
        <f>IF(BG$2=0,0,INDEX('Placebo Lags - Data'!$B:$BA,MATCH($Q23,'Placebo Lags - Data'!$A:$A,0),MATCH(BG$1,'Placebo Lags - Data'!$B$1:$BA$1,0)))*1000000*BG$5</f>
        <v>-6.9217271629895549</v>
      </c>
      <c r="BH23" s="2">
        <f>IF(BH$2=0,0,INDEX('Placebo Lags - Data'!$B:$BA,MATCH($Q23,'Placebo Lags - Data'!$A:$A,0),MATCH(BH$1,'Placebo Lags - Data'!$B$1:$BA$1,0)))*1000000*BH$5</f>
        <v>-2.8437727905838983</v>
      </c>
      <c r="BI23" s="2">
        <f>IF(BI$2=0,0,INDEX('Placebo Lags - Data'!$B:$BA,MATCH($Q23,'Placebo Lags - Data'!$A:$A,0),MATCH(BI$1,'Placebo Lags - Data'!$B$1:$BA$1,0)))*1000000*BI$5</f>
        <v>-1.3224249642007635</v>
      </c>
      <c r="BJ23" s="2">
        <f>IF(BJ$2=0,0,INDEX('Placebo Lags - Data'!$B:$BA,MATCH($Q23,'Placebo Lags - Data'!$A:$A,0),MATCH(BJ$1,'Placebo Lags - Data'!$B$1:$BA$1,0)))*1000000*BJ$5</f>
        <v>0</v>
      </c>
      <c r="BK23" s="2">
        <f>IF(BK$2=0,0,INDEX('Placebo Lags - Data'!$B:$BA,MATCH($Q23,'Placebo Lags - Data'!$A:$A,0),MATCH(BK$1,'Placebo Lags - Data'!$B$1:$BA$1,0)))*1000000*BK$5</f>
        <v>0</v>
      </c>
      <c r="BL23" s="2">
        <f>IF(BL$2=0,0,INDEX('Placebo Lags - Data'!$B:$BA,MATCH($Q23,'Placebo Lags - Data'!$A:$A,0),MATCH(BL$1,'Placebo Lags - Data'!$B$1:$BA$1,0)))*1000000*BL$5</f>
        <v>0</v>
      </c>
      <c r="BM23" s="2">
        <f>IF(BM$2=0,0,INDEX('Placebo Lags - Data'!$B:$BA,MATCH($Q23,'Placebo Lags - Data'!$A:$A,0),MATCH(BM$1,'Placebo Lags - Data'!$B$1:$BA$1,0)))*1000000*BM$5</f>
        <v>0</v>
      </c>
      <c r="BN23" s="2">
        <f>IF(BN$2=0,0,INDEX('Placebo Lags - Data'!$B:$BA,MATCH($Q23,'Placebo Lags - Data'!$A:$A,0),MATCH(BN$1,'Placebo Lags - Data'!$B$1:$BA$1,0)))*1000000*BN$5</f>
        <v>0</v>
      </c>
      <c r="BO23" s="2">
        <f>IF(BO$2=0,0,INDEX('Placebo Lags - Data'!$B:$BA,MATCH($Q23,'Placebo Lags - Data'!$A:$A,0),MATCH(BO$1,'Placebo Lags - Data'!$B$1:$BA$1,0)))*1000000*BO$5</f>
        <v>4.8773026719572954</v>
      </c>
      <c r="BP23" s="2">
        <f>IF(BP$2=0,0,INDEX('Placebo Lags - Data'!$B:$BA,MATCH($Q23,'Placebo Lags - Data'!$A:$A,0),MATCH(BP$1,'Placebo Lags - Data'!$B$1:$BA$1,0)))*1000000*BP$5</f>
        <v>0</v>
      </c>
      <c r="BQ23" s="2"/>
      <c r="BR23" s="2"/>
    </row>
    <row r="24" spans="1:70" x14ac:dyDescent="0.25">
      <c r="A24" t="s">
        <v>42</v>
      </c>
      <c r="B24" s="2">
        <f t="shared" si="0"/>
        <v>2.0656933198039353</v>
      </c>
      <c r="Q24">
        <f>'Placebo Lags - Data'!A19</f>
        <v>1999</v>
      </c>
      <c r="R24" s="2">
        <f>IF(R$2=0,0,INDEX('Placebo Lags - Data'!$B:$BA,MATCH($Q24,'Placebo Lags - Data'!$A:$A,0),MATCH(R$1,'Placebo Lags - Data'!$B$1:$BA$1,0)))*1000000*R$5</f>
        <v>-1.2868310932390159</v>
      </c>
      <c r="S24" s="2">
        <f>IF(S$2=0,0,INDEX('Placebo Lags - Data'!$B:$BA,MATCH($Q24,'Placebo Lags - Data'!$A:$A,0),MATCH(S$1,'Placebo Lags - Data'!$B$1:$BA$1,0)))*1000000*S$5</f>
        <v>0</v>
      </c>
      <c r="T24" s="2">
        <f>IF(T$2=0,0,INDEX('Placebo Lags - Data'!$B:$BA,MATCH($Q24,'Placebo Lags - Data'!$A:$A,0),MATCH(T$1,'Placebo Lags - Data'!$B$1:$BA$1,0)))*1000000*T$5</f>
        <v>0</v>
      </c>
      <c r="U24" s="2">
        <f>IF(U$2=0,0,INDEX('Placebo Lags - Data'!$B:$BA,MATCH($Q24,'Placebo Lags - Data'!$A:$A,0),MATCH(U$1,'Placebo Lags - Data'!$B$1:$BA$1,0)))*1000000*U$5</f>
        <v>3.3863559565361356</v>
      </c>
      <c r="V24" s="2">
        <f>IF(V$2=0,0,INDEX('Placebo Lags - Data'!$B:$BA,MATCH($Q24,'Placebo Lags - Data'!$A:$A,0),MATCH(V$1,'Placebo Lags - Data'!$B$1:$BA$1,0)))*1000000*V$5</f>
        <v>2.5567831016815035</v>
      </c>
      <c r="W24" s="2">
        <f>IF(W$2=0,0,INDEX('Placebo Lags - Data'!$B:$BA,MATCH($Q24,'Placebo Lags - Data'!$A:$A,0),MATCH(W$1,'Placebo Lags - Data'!$B$1:$BA$1,0)))*1000000*W$5</f>
        <v>0</v>
      </c>
      <c r="X24" s="2">
        <f>IF(X$2=0,0,INDEX('Placebo Lags - Data'!$B:$BA,MATCH($Q24,'Placebo Lags - Data'!$A:$A,0),MATCH(X$1,'Placebo Lags - Data'!$B$1:$BA$1,0)))*1000000*X$5</f>
        <v>5.5845430324552581</v>
      </c>
      <c r="Y24" s="2">
        <f>IF(Y$2=0,0,INDEX('Placebo Lags - Data'!$B:$BA,MATCH($Q24,'Placebo Lags - Data'!$A:$A,0),MATCH(Y$1,'Placebo Lags - Data'!$B$1:$BA$1,0)))*1000000*Y$5</f>
        <v>0</v>
      </c>
      <c r="Z24" s="2">
        <f>IF(Z$2=0,0,INDEX('Placebo Lags - Data'!$B:$BA,MATCH($Q24,'Placebo Lags - Data'!$A:$A,0),MATCH(Z$1,'Placebo Lags - Data'!$B$1:$BA$1,0)))*1000000*Z$5</f>
        <v>0</v>
      </c>
      <c r="AA24" s="2">
        <f>IF(AA$2=0,0,INDEX('Placebo Lags - Data'!$B:$BA,MATCH($Q24,'Placebo Lags - Data'!$A:$A,0),MATCH(AA$1,'Placebo Lags - Data'!$B$1:$BA$1,0)))*1000000*AA$5</f>
        <v>0</v>
      </c>
      <c r="AB24" s="2">
        <f>IF(AB$2=0,0,INDEX('Placebo Lags - Data'!$B:$BA,MATCH($Q24,'Placebo Lags - Data'!$A:$A,0),MATCH(AB$1,'Placebo Lags - Data'!$B$1:$BA$1,0)))*1000000*AB$5</f>
        <v>0</v>
      </c>
      <c r="AC24" s="2">
        <f>IF(AC$2=0,0,INDEX('Placebo Lags - Data'!$B:$BA,MATCH($Q24,'Placebo Lags - Data'!$A:$A,0),MATCH(AC$1,'Placebo Lags - Data'!$B$1:$BA$1,0)))*1000000*AC$5</f>
        <v>3.8095720356068341</v>
      </c>
      <c r="AD24" s="2">
        <f>IF(AD$2=0,0,INDEX('Placebo Lags - Data'!$B:$BA,MATCH($Q24,'Placebo Lags - Data'!$A:$A,0),MATCH(AD$1,'Placebo Lags - Data'!$B$1:$BA$1,0)))*1000000*AD$5</f>
        <v>0</v>
      </c>
      <c r="AE24" s="2">
        <f>IF(AE$2=0,0,INDEX('Placebo Lags - Data'!$B:$BA,MATCH($Q24,'Placebo Lags - Data'!$A:$A,0),MATCH(AE$1,'Placebo Lags - Data'!$B$1:$BA$1,0)))*1000000*AE$5</f>
        <v>4.4073381104681175</v>
      </c>
      <c r="AF24" s="2">
        <f>IF(AF$2=0,0,INDEX('Placebo Lags - Data'!$B:$BA,MATCH($Q24,'Placebo Lags - Data'!$A:$A,0),MATCH(AF$1,'Placebo Lags - Data'!$B$1:$BA$1,0)))*1000000*AF$5</f>
        <v>-5.7407610256632324</v>
      </c>
      <c r="AG24" s="2">
        <f>IF(AG$2=0,0,INDEX('Placebo Lags - Data'!$B:$BA,MATCH($Q24,'Placebo Lags - Data'!$A:$A,0),MATCH(AG$1,'Placebo Lags - Data'!$B$1:$BA$1,0)))*1000000*AG$5</f>
        <v>0</v>
      </c>
      <c r="AH24" s="2">
        <f>IF(AH$2=0,0,INDEX('Placebo Lags - Data'!$B:$BA,MATCH($Q24,'Placebo Lags - Data'!$A:$A,0),MATCH(AH$1,'Placebo Lags - Data'!$B$1:$BA$1,0)))*1000000*AH$5</f>
        <v>0.6713165134897281</v>
      </c>
      <c r="AI24" s="2">
        <f>IF(AI$2=0,0,INDEX('Placebo Lags - Data'!$B:$BA,MATCH($Q24,'Placebo Lags - Data'!$A:$A,0),MATCH(AI$1,'Placebo Lags - Data'!$B$1:$BA$1,0)))*1000000*AI$5</f>
        <v>-1.0999841606462724</v>
      </c>
      <c r="AJ24" s="2">
        <f>IF(AJ$2=0,0,INDEX('Placebo Lags - Data'!$B:$BA,MATCH($Q24,'Placebo Lags - Data'!$A:$A,0),MATCH(AJ$1,'Placebo Lags - Data'!$B$1:$BA$1,0)))*1000000*AJ$5</f>
        <v>-19.68779724847991</v>
      </c>
      <c r="AK24" s="2">
        <f>IF(AK$2=0,0,INDEX('Placebo Lags - Data'!$B:$BA,MATCH($Q24,'Placebo Lags - Data'!$A:$A,0),MATCH(AK$1,'Placebo Lags - Data'!$B$1:$BA$1,0)))*1000000*AK$5</f>
        <v>0</v>
      </c>
      <c r="AL24" s="2">
        <f>IF(AL$2=0,0,INDEX('Placebo Lags - Data'!$B:$BA,MATCH($Q24,'Placebo Lags - Data'!$A:$A,0),MATCH(AL$1,'Placebo Lags - Data'!$B$1:$BA$1,0)))*1000000*AL$5</f>
        <v>-1.2812364502678975</v>
      </c>
      <c r="AM24" s="2">
        <f>IF(AM$2=0,0,INDEX('Placebo Lags - Data'!$B:$BA,MATCH($Q24,'Placebo Lags - Data'!$A:$A,0),MATCH(AM$1,'Placebo Lags - Data'!$B$1:$BA$1,0)))*1000000*AM$5</f>
        <v>11.951344276894815</v>
      </c>
      <c r="AN24" s="2">
        <f>IF(AN$2=0,0,INDEX('Placebo Lags - Data'!$B:$BA,MATCH($Q24,'Placebo Lags - Data'!$A:$A,0),MATCH(AN$1,'Placebo Lags - Data'!$B$1:$BA$1,0)))*1000000*AN$5</f>
        <v>0</v>
      </c>
      <c r="AO24" s="2">
        <f>IF(AO$2=0,0,INDEX('Placebo Lags - Data'!$B:$BA,MATCH($Q24,'Placebo Lags - Data'!$A:$A,0),MATCH(AO$1,'Placebo Lags - Data'!$B$1:$BA$1,0)))*1000000*AO$5</f>
        <v>4.2351307456556242</v>
      </c>
      <c r="AP24" s="2">
        <f>IF(AP$2=0,0,INDEX('Placebo Lags - Data'!$B:$BA,MATCH($Q24,'Placebo Lags - Data'!$A:$A,0),MATCH(AP$1,'Placebo Lags - Data'!$B$1:$BA$1,0)))*1000000*AP$5</f>
        <v>0</v>
      </c>
      <c r="AQ24" s="2">
        <f>IF(AQ$2=0,0,INDEX('Placebo Lags - Data'!$B:$BA,MATCH($Q24,'Placebo Lags - Data'!$A:$A,0),MATCH(AQ$1,'Placebo Lags - Data'!$B$1:$BA$1,0)))*1000000*AQ$5</f>
        <v>9.8014998002327047</v>
      </c>
      <c r="AR24" s="2">
        <f>IF(AR$2=0,0,INDEX('Placebo Lags - Data'!$B:$BA,MATCH($Q24,'Placebo Lags - Data'!$A:$A,0),MATCH(AR$1,'Placebo Lags - Data'!$B$1:$BA$1,0)))*1000000*AR$5</f>
        <v>0</v>
      </c>
      <c r="AS24" s="2">
        <f>IF(AS$2=0,0,INDEX('Placebo Lags - Data'!$B:$BA,MATCH($Q24,'Placebo Lags - Data'!$A:$A,0),MATCH(AS$1,'Placebo Lags - Data'!$B$1:$BA$1,0)))*1000000*AS$5</f>
        <v>-15.488216376979835</v>
      </c>
      <c r="AT24" s="2">
        <f>IF(AT$2=0,0,INDEX('Placebo Lags - Data'!$B:$BA,MATCH($Q24,'Placebo Lags - Data'!$A:$A,0),MATCH(AT$1,'Placebo Lags - Data'!$B$1:$BA$1,0)))*1000000*AT$5</f>
        <v>0</v>
      </c>
      <c r="AU24" s="2">
        <f>IF(AU$2=0,0,INDEX('Placebo Lags - Data'!$B:$BA,MATCH($Q24,'Placebo Lags - Data'!$A:$A,0),MATCH(AU$1,'Placebo Lags - Data'!$B$1:$BA$1,0)))*1000000*AU$5</f>
        <v>0</v>
      </c>
      <c r="AV24" s="2">
        <f>IF(AV$2=0,0,INDEX('Placebo Lags - Data'!$B:$BA,MATCH($Q24,'Placebo Lags - Data'!$A:$A,0),MATCH(AV$1,'Placebo Lags - Data'!$B$1:$BA$1,0)))*1000000*AV$5</f>
        <v>0</v>
      </c>
      <c r="AW24" s="2">
        <f>IF(AW$2=0,0,INDEX('Placebo Lags - Data'!$B:$BA,MATCH($Q24,'Placebo Lags - Data'!$A:$A,0),MATCH(AW$1,'Placebo Lags - Data'!$B$1:$BA$1,0)))*1000000*AW$5</f>
        <v>0</v>
      </c>
      <c r="AX24" s="2">
        <f>IF(AX$2=0,0,INDEX('Placebo Lags - Data'!$B:$BA,MATCH($Q24,'Placebo Lags - Data'!$A:$A,0),MATCH(AX$1,'Placebo Lags - Data'!$B$1:$BA$1,0)))*1000000*AX$5</f>
        <v>0</v>
      </c>
      <c r="AY24" s="2">
        <f>IF(AY$2=0,0,INDEX('Placebo Lags - Data'!$B:$BA,MATCH($Q24,'Placebo Lags - Data'!$A:$A,0),MATCH(AY$1,'Placebo Lags - Data'!$B$1:$BA$1,0)))*1000000*AY$5</f>
        <v>0</v>
      </c>
      <c r="AZ24" s="2">
        <f>IF(AZ$2=0,0,INDEX('Placebo Lags - Data'!$B:$BA,MATCH($Q24,'Placebo Lags - Data'!$A:$A,0),MATCH(AZ$1,'Placebo Lags - Data'!$B$1:$BA$1,0)))*1000000*AZ$5</f>
        <v>-8.7279468061751686</v>
      </c>
      <c r="BA24" s="2">
        <f>IF(BA$2=0,0,INDEX('Placebo Lags - Data'!$B:$BA,MATCH($Q24,'Placebo Lags - Data'!$A:$A,0),MATCH(BA$1,'Placebo Lags - Data'!$B$1:$BA$1,0)))*1000000*BA$5</f>
        <v>0</v>
      </c>
      <c r="BB24" s="2">
        <f>IF(BB$2=0,0,INDEX('Placebo Lags - Data'!$B:$BA,MATCH($Q24,'Placebo Lags - Data'!$A:$A,0),MATCH(BB$1,'Placebo Lags - Data'!$B$1:$BA$1,0)))*1000000*BB$5</f>
        <v>0</v>
      </c>
      <c r="BC24" s="2">
        <f>IF(BC$2=0,0,INDEX('Placebo Lags - Data'!$B:$BA,MATCH($Q24,'Placebo Lags - Data'!$A:$A,0),MATCH(BC$1,'Placebo Lags - Data'!$B$1:$BA$1,0)))*1000000*BC$5</f>
        <v>0</v>
      </c>
      <c r="BD24" s="2">
        <f>IF(BD$2=0,0,INDEX('Placebo Lags - Data'!$B:$BA,MATCH($Q24,'Placebo Lags - Data'!$A:$A,0),MATCH(BD$1,'Placebo Lags - Data'!$B$1:$BA$1,0)))*1000000*BD$5</f>
        <v>0</v>
      </c>
      <c r="BE24" s="2">
        <f>IF(BE$2=0,0,INDEX('Placebo Lags - Data'!$B:$BA,MATCH($Q24,'Placebo Lags - Data'!$A:$A,0),MATCH(BE$1,'Placebo Lags - Data'!$B$1:$BA$1,0)))*1000000*BE$5</f>
        <v>0</v>
      </c>
      <c r="BF24" s="2">
        <f>IF(BF$2=0,0,INDEX('Placebo Lags - Data'!$B:$BA,MATCH($Q24,'Placebo Lags - Data'!$A:$A,0),MATCH(BF$1,'Placebo Lags - Data'!$B$1:$BA$1,0)))*1000000*BF$5</f>
        <v>-11.885866115335375</v>
      </c>
      <c r="BG24" s="2">
        <f>IF(BG$2=0,0,INDEX('Placebo Lags - Data'!$B:$BA,MATCH($Q24,'Placebo Lags - Data'!$A:$A,0),MATCH(BG$1,'Placebo Lags - Data'!$B$1:$BA$1,0)))*1000000*BG$5</f>
        <v>-1.1718570931407157</v>
      </c>
      <c r="BH24" s="2">
        <f>IF(BH$2=0,0,INDEX('Placebo Lags - Data'!$B:$BA,MATCH($Q24,'Placebo Lags - Data'!$A:$A,0),MATCH(BH$1,'Placebo Lags - Data'!$B$1:$BA$1,0)))*1000000*BH$5</f>
        <v>-7.5590237429423723</v>
      </c>
      <c r="BI24" s="2">
        <f>IF(BI$2=0,0,INDEX('Placebo Lags - Data'!$B:$BA,MATCH($Q24,'Placebo Lags - Data'!$A:$A,0),MATCH(BI$1,'Placebo Lags - Data'!$B$1:$BA$1,0)))*1000000*BI$5</f>
        <v>8.0226500358548947</v>
      </c>
      <c r="BJ24" s="2">
        <f>IF(BJ$2=0,0,INDEX('Placebo Lags - Data'!$B:$BA,MATCH($Q24,'Placebo Lags - Data'!$A:$A,0),MATCH(BJ$1,'Placebo Lags - Data'!$B$1:$BA$1,0)))*1000000*BJ$5</f>
        <v>0</v>
      </c>
      <c r="BK24" s="2">
        <f>IF(BK$2=0,0,INDEX('Placebo Lags - Data'!$B:$BA,MATCH($Q24,'Placebo Lags - Data'!$A:$A,0),MATCH(BK$1,'Placebo Lags - Data'!$B$1:$BA$1,0)))*1000000*BK$5</f>
        <v>0</v>
      </c>
      <c r="BL24" s="2">
        <f>IF(BL$2=0,0,INDEX('Placebo Lags - Data'!$B:$BA,MATCH($Q24,'Placebo Lags - Data'!$A:$A,0),MATCH(BL$1,'Placebo Lags - Data'!$B$1:$BA$1,0)))*1000000*BL$5</f>
        <v>0</v>
      </c>
      <c r="BM24" s="2">
        <f>IF(BM$2=0,0,INDEX('Placebo Lags - Data'!$B:$BA,MATCH($Q24,'Placebo Lags - Data'!$A:$A,0),MATCH(BM$1,'Placebo Lags - Data'!$B$1:$BA$1,0)))*1000000*BM$5</f>
        <v>0</v>
      </c>
      <c r="BN24" s="2">
        <f>IF(BN$2=0,0,INDEX('Placebo Lags - Data'!$B:$BA,MATCH($Q24,'Placebo Lags - Data'!$A:$A,0),MATCH(BN$1,'Placebo Lags - Data'!$B$1:$BA$1,0)))*1000000*BN$5</f>
        <v>0</v>
      </c>
      <c r="BO24" s="2">
        <f>IF(BO$2=0,0,INDEX('Placebo Lags - Data'!$B:$BA,MATCH($Q24,'Placebo Lags - Data'!$A:$A,0),MATCH(BO$1,'Placebo Lags - Data'!$B$1:$BA$1,0)))*1000000*BO$5</f>
        <v>-0.79802589425526094</v>
      </c>
      <c r="BP24" s="2">
        <f>IF(BP$2=0,0,INDEX('Placebo Lags - Data'!$B:$BA,MATCH($Q24,'Placebo Lags - Data'!$A:$A,0),MATCH(BP$1,'Placebo Lags - Data'!$B$1:$BA$1,0)))*1000000*BP$5</f>
        <v>0</v>
      </c>
      <c r="BQ24" s="2"/>
      <c r="BR24" s="2"/>
    </row>
    <row r="25" spans="1:70" x14ac:dyDescent="0.25">
      <c r="A25" t="s">
        <v>57</v>
      </c>
      <c r="B25" s="2">
        <f t="shared" si="0"/>
        <v>2.0584486195998966</v>
      </c>
      <c r="Q25">
        <f>'Placebo Lags - Data'!A20</f>
        <v>2000</v>
      </c>
      <c r="R25" s="2">
        <f>IF(R$2=0,0,INDEX('Placebo Lags - Data'!$B:$BA,MATCH($Q25,'Placebo Lags - Data'!$A:$A,0),MATCH(R$1,'Placebo Lags - Data'!$B$1:$BA$1,0)))*1000000*R$5</f>
        <v>2.5820618247962557</v>
      </c>
      <c r="S25" s="2">
        <f>IF(S$2=0,0,INDEX('Placebo Lags - Data'!$B:$BA,MATCH($Q25,'Placebo Lags - Data'!$A:$A,0),MATCH(S$1,'Placebo Lags - Data'!$B$1:$BA$1,0)))*1000000*S$5</f>
        <v>0</v>
      </c>
      <c r="T25" s="2">
        <f>IF(T$2=0,0,INDEX('Placebo Lags - Data'!$B:$BA,MATCH($Q25,'Placebo Lags - Data'!$A:$A,0),MATCH(T$1,'Placebo Lags - Data'!$B$1:$BA$1,0)))*1000000*T$5</f>
        <v>0</v>
      </c>
      <c r="U25" s="2">
        <f>IF(U$2=0,0,INDEX('Placebo Lags - Data'!$B:$BA,MATCH($Q25,'Placebo Lags - Data'!$A:$A,0),MATCH(U$1,'Placebo Lags - Data'!$B$1:$BA$1,0)))*1000000*U$5</f>
        <v>-3.2772152280813316</v>
      </c>
      <c r="V25" s="2">
        <f>IF(V$2=0,0,INDEX('Placebo Lags - Data'!$B:$BA,MATCH($Q25,'Placebo Lags - Data'!$A:$A,0),MATCH(V$1,'Placebo Lags - Data'!$B$1:$BA$1,0)))*1000000*V$5</f>
        <v>17.745447621564381</v>
      </c>
      <c r="W25" s="2">
        <f>IF(W$2=0,0,INDEX('Placebo Lags - Data'!$B:$BA,MATCH($Q25,'Placebo Lags - Data'!$A:$A,0),MATCH(W$1,'Placebo Lags - Data'!$B$1:$BA$1,0)))*1000000*W$5</f>
        <v>0</v>
      </c>
      <c r="X25" s="2">
        <f>IF(X$2=0,0,INDEX('Placebo Lags - Data'!$B:$BA,MATCH($Q25,'Placebo Lags - Data'!$A:$A,0),MATCH(X$1,'Placebo Lags - Data'!$B$1:$BA$1,0)))*1000000*X$5</f>
        <v>9.9635144579224288</v>
      </c>
      <c r="Y25" s="2">
        <f>IF(Y$2=0,0,INDEX('Placebo Lags - Data'!$B:$BA,MATCH($Q25,'Placebo Lags - Data'!$A:$A,0),MATCH(Y$1,'Placebo Lags - Data'!$B$1:$BA$1,0)))*1000000*Y$5</f>
        <v>0</v>
      </c>
      <c r="Z25" s="2">
        <f>IF(Z$2=0,0,INDEX('Placebo Lags - Data'!$B:$BA,MATCH($Q25,'Placebo Lags - Data'!$A:$A,0),MATCH(Z$1,'Placebo Lags - Data'!$B$1:$BA$1,0)))*1000000*Z$5</f>
        <v>0</v>
      </c>
      <c r="AA25" s="2">
        <f>IF(AA$2=0,0,INDEX('Placebo Lags - Data'!$B:$BA,MATCH($Q25,'Placebo Lags - Data'!$A:$A,0),MATCH(AA$1,'Placebo Lags - Data'!$B$1:$BA$1,0)))*1000000*AA$5</f>
        <v>0</v>
      </c>
      <c r="AB25" s="2">
        <f>IF(AB$2=0,0,INDEX('Placebo Lags - Data'!$B:$BA,MATCH($Q25,'Placebo Lags - Data'!$A:$A,0),MATCH(AB$1,'Placebo Lags - Data'!$B$1:$BA$1,0)))*1000000*AB$5</f>
        <v>0</v>
      </c>
      <c r="AC25" s="2">
        <f>IF(AC$2=0,0,INDEX('Placebo Lags - Data'!$B:$BA,MATCH($Q25,'Placebo Lags - Data'!$A:$A,0),MATCH(AC$1,'Placebo Lags - Data'!$B$1:$BA$1,0)))*1000000*AC$5</f>
        <v>-1.0368864877818851</v>
      </c>
      <c r="AD25" s="2">
        <f>IF(AD$2=0,0,INDEX('Placebo Lags - Data'!$B:$BA,MATCH($Q25,'Placebo Lags - Data'!$A:$A,0),MATCH(AD$1,'Placebo Lags - Data'!$B$1:$BA$1,0)))*1000000*AD$5</f>
        <v>0</v>
      </c>
      <c r="AE25" s="2">
        <f>IF(AE$2=0,0,INDEX('Placebo Lags - Data'!$B:$BA,MATCH($Q25,'Placebo Lags - Data'!$A:$A,0),MATCH(AE$1,'Placebo Lags - Data'!$B$1:$BA$1,0)))*1000000*AE$5</f>
        <v>-13.93378170178039</v>
      </c>
      <c r="AF25" s="2">
        <f>IF(AF$2=0,0,INDEX('Placebo Lags - Data'!$B:$BA,MATCH($Q25,'Placebo Lags - Data'!$A:$A,0),MATCH(AF$1,'Placebo Lags - Data'!$B$1:$BA$1,0)))*1000000*AF$5</f>
        <v>6.1772370827384293</v>
      </c>
      <c r="AG25" s="2">
        <f>IF(AG$2=0,0,INDEX('Placebo Lags - Data'!$B:$BA,MATCH($Q25,'Placebo Lags - Data'!$A:$A,0),MATCH(AG$1,'Placebo Lags - Data'!$B$1:$BA$1,0)))*1000000*AG$5</f>
        <v>0</v>
      </c>
      <c r="AH25" s="2">
        <f>IF(AH$2=0,0,INDEX('Placebo Lags - Data'!$B:$BA,MATCH($Q25,'Placebo Lags - Data'!$A:$A,0),MATCH(AH$1,'Placebo Lags - Data'!$B$1:$BA$1,0)))*1000000*AH$5</f>
        <v>7.075282610458089</v>
      </c>
      <c r="AI25" s="2">
        <f>IF(AI$2=0,0,INDEX('Placebo Lags - Data'!$B:$BA,MATCH($Q25,'Placebo Lags - Data'!$A:$A,0),MATCH(AI$1,'Placebo Lags - Data'!$B$1:$BA$1,0)))*1000000*AI$5</f>
        <v>3.4704817153397016</v>
      </c>
      <c r="AJ25" s="2">
        <f>IF(AJ$2=0,0,INDEX('Placebo Lags - Data'!$B:$BA,MATCH($Q25,'Placebo Lags - Data'!$A:$A,0),MATCH(AJ$1,'Placebo Lags - Data'!$B$1:$BA$1,0)))*1000000*AJ$5</f>
        <v>-25.302791982539929</v>
      </c>
      <c r="AK25" s="2">
        <f>IF(AK$2=0,0,INDEX('Placebo Lags - Data'!$B:$BA,MATCH($Q25,'Placebo Lags - Data'!$A:$A,0),MATCH(AK$1,'Placebo Lags - Data'!$B$1:$BA$1,0)))*1000000*AK$5</f>
        <v>0</v>
      </c>
      <c r="AL25" s="2">
        <f>IF(AL$2=0,0,INDEX('Placebo Lags - Data'!$B:$BA,MATCH($Q25,'Placebo Lags - Data'!$A:$A,0),MATCH(AL$1,'Placebo Lags - Data'!$B$1:$BA$1,0)))*1000000*AL$5</f>
        <v>1.9275416889286134</v>
      </c>
      <c r="AM25" s="2">
        <f>IF(AM$2=0,0,INDEX('Placebo Lags - Data'!$B:$BA,MATCH($Q25,'Placebo Lags - Data'!$A:$A,0),MATCH(AM$1,'Placebo Lags - Data'!$B$1:$BA$1,0)))*1000000*AM$5</f>
        <v>8.2918977568624541</v>
      </c>
      <c r="AN25" s="2">
        <f>IF(AN$2=0,0,INDEX('Placebo Lags - Data'!$B:$BA,MATCH($Q25,'Placebo Lags - Data'!$A:$A,0),MATCH(AN$1,'Placebo Lags - Data'!$B$1:$BA$1,0)))*1000000*AN$5</f>
        <v>0</v>
      </c>
      <c r="AO25" s="2">
        <f>IF(AO$2=0,0,INDEX('Placebo Lags - Data'!$B:$BA,MATCH($Q25,'Placebo Lags - Data'!$A:$A,0),MATCH(AO$1,'Placebo Lags - Data'!$B$1:$BA$1,0)))*1000000*AO$5</f>
        <v>-9.8079390227212571</v>
      </c>
      <c r="AP25" s="2">
        <f>IF(AP$2=0,0,INDEX('Placebo Lags - Data'!$B:$BA,MATCH($Q25,'Placebo Lags - Data'!$A:$A,0),MATCH(AP$1,'Placebo Lags - Data'!$B$1:$BA$1,0)))*1000000*AP$5</f>
        <v>0</v>
      </c>
      <c r="AQ25" s="2">
        <f>IF(AQ$2=0,0,INDEX('Placebo Lags - Data'!$B:$BA,MATCH($Q25,'Placebo Lags - Data'!$A:$A,0),MATCH(AQ$1,'Placebo Lags - Data'!$B$1:$BA$1,0)))*1000000*AQ$5</f>
        <v>1.6542088587812032</v>
      </c>
      <c r="AR25" s="2">
        <f>IF(AR$2=0,0,INDEX('Placebo Lags - Data'!$B:$BA,MATCH($Q25,'Placebo Lags - Data'!$A:$A,0),MATCH(AR$1,'Placebo Lags - Data'!$B$1:$BA$1,0)))*1000000*AR$5</f>
        <v>0</v>
      </c>
      <c r="AS25" s="2">
        <f>IF(AS$2=0,0,INDEX('Placebo Lags - Data'!$B:$BA,MATCH($Q25,'Placebo Lags - Data'!$A:$A,0),MATCH(AS$1,'Placebo Lags - Data'!$B$1:$BA$1,0)))*1000000*AS$5</f>
        <v>-0.15259882957252557</v>
      </c>
      <c r="AT25" s="2">
        <f>IF(AT$2=0,0,INDEX('Placebo Lags - Data'!$B:$BA,MATCH($Q25,'Placebo Lags - Data'!$A:$A,0),MATCH(AT$1,'Placebo Lags - Data'!$B$1:$BA$1,0)))*1000000*AT$5</f>
        <v>0</v>
      </c>
      <c r="AU25" s="2">
        <f>IF(AU$2=0,0,INDEX('Placebo Lags - Data'!$B:$BA,MATCH($Q25,'Placebo Lags - Data'!$A:$A,0),MATCH(AU$1,'Placebo Lags - Data'!$B$1:$BA$1,0)))*1000000*AU$5</f>
        <v>0</v>
      </c>
      <c r="AV25" s="2">
        <f>IF(AV$2=0,0,INDEX('Placebo Lags - Data'!$B:$BA,MATCH($Q25,'Placebo Lags - Data'!$A:$A,0),MATCH(AV$1,'Placebo Lags - Data'!$B$1:$BA$1,0)))*1000000*AV$5</f>
        <v>0</v>
      </c>
      <c r="AW25" s="2">
        <f>IF(AW$2=0,0,INDEX('Placebo Lags - Data'!$B:$BA,MATCH($Q25,'Placebo Lags - Data'!$A:$A,0),MATCH(AW$1,'Placebo Lags - Data'!$B$1:$BA$1,0)))*1000000*AW$5</f>
        <v>0</v>
      </c>
      <c r="AX25" s="2">
        <f>IF(AX$2=0,0,INDEX('Placebo Lags - Data'!$B:$BA,MATCH($Q25,'Placebo Lags - Data'!$A:$A,0),MATCH(AX$1,'Placebo Lags - Data'!$B$1:$BA$1,0)))*1000000*AX$5</f>
        <v>0</v>
      </c>
      <c r="AY25" s="2">
        <f>IF(AY$2=0,0,INDEX('Placebo Lags - Data'!$B:$BA,MATCH($Q25,'Placebo Lags - Data'!$A:$A,0),MATCH(AY$1,'Placebo Lags - Data'!$B$1:$BA$1,0)))*1000000*AY$5</f>
        <v>0</v>
      </c>
      <c r="AZ25" s="2">
        <f>IF(AZ$2=0,0,INDEX('Placebo Lags - Data'!$B:$BA,MATCH($Q25,'Placebo Lags - Data'!$A:$A,0),MATCH(AZ$1,'Placebo Lags - Data'!$B$1:$BA$1,0)))*1000000*AZ$5</f>
        <v>4.9371642489859369</v>
      </c>
      <c r="BA25" s="2">
        <f>IF(BA$2=0,0,INDEX('Placebo Lags - Data'!$B:$BA,MATCH($Q25,'Placebo Lags - Data'!$A:$A,0),MATCH(BA$1,'Placebo Lags - Data'!$B$1:$BA$1,0)))*1000000*BA$5</f>
        <v>0</v>
      </c>
      <c r="BB25" s="2">
        <f>IF(BB$2=0,0,INDEX('Placebo Lags - Data'!$B:$BA,MATCH($Q25,'Placebo Lags - Data'!$A:$A,0),MATCH(BB$1,'Placebo Lags - Data'!$B$1:$BA$1,0)))*1000000*BB$5</f>
        <v>0</v>
      </c>
      <c r="BC25" s="2">
        <f>IF(BC$2=0,0,INDEX('Placebo Lags - Data'!$B:$BA,MATCH($Q25,'Placebo Lags - Data'!$A:$A,0),MATCH(BC$1,'Placebo Lags - Data'!$B$1:$BA$1,0)))*1000000*BC$5</f>
        <v>0</v>
      </c>
      <c r="BD25" s="2">
        <f>IF(BD$2=0,0,INDEX('Placebo Lags - Data'!$B:$BA,MATCH($Q25,'Placebo Lags - Data'!$A:$A,0),MATCH(BD$1,'Placebo Lags - Data'!$B$1:$BA$1,0)))*1000000*BD$5</f>
        <v>0</v>
      </c>
      <c r="BE25" s="2">
        <f>IF(BE$2=0,0,INDEX('Placebo Lags - Data'!$B:$BA,MATCH($Q25,'Placebo Lags - Data'!$A:$A,0),MATCH(BE$1,'Placebo Lags - Data'!$B$1:$BA$1,0)))*1000000*BE$5</f>
        <v>0</v>
      </c>
      <c r="BF25" s="2">
        <f>IF(BF$2=0,0,INDEX('Placebo Lags - Data'!$B:$BA,MATCH($Q25,'Placebo Lags - Data'!$A:$A,0),MATCH(BF$1,'Placebo Lags - Data'!$B$1:$BA$1,0)))*1000000*BF$5</f>
        <v>-34.205339034087956</v>
      </c>
      <c r="BG25" s="2">
        <f>IF(BG$2=0,0,INDEX('Placebo Lags - Data'!$B:$BA,MATCH($Q25,'Placebo Lags - Data'!$A:$A,0),MATCH(BG$1,'Placebo Lags - Data'!$B$1:$BA$1,0)))*1000000*BG$5</f>
        <v>0.73938974765042076</v>
      </c>
      <c r="BH25" s="2">
        <f>IF(BH$2=0,0,INDEX('Placebo Lags - Data'!$B:$BA,MATCH($Q25,'Placebo Lags - Data'!$A:$A,0),MATCH(BH$1,'Placebo Lags - Data'!$B$1:$BA$1,0)))*1000000*BH$5</f>
        <v>4.3321770135662518</v>
      </c>
      <c r="BI25" s="2">
        <f>IF(BI$2=0,0,INDEX('Placebo Lags - Data'!$B:$BA,MATCH($Q25,'Placebo Lags - Data'!$A:$A,0),MATCH(BI$1,'Placebo Lags - Data'!$B$1:$BA$1,0)))*1000000*BI$5</f>
        <v>-2.7478031370264944</v>
      </c>
      <c r="BJ25" s="2">
        <f>IF(BJ$2=0,0,INDEX('Placebo Lags - Data'!$B:$BA,MATCH($Q25,'Placebo Lags - Data'!$A:$A,0),MATCH(BJ$1,'Placebo Lags - Data'!$B$1:$BA$1,0)))*1000000*BJ$5</f>
        <v>0</v>
      </c>
      <c r="BK25" s="2">
        <f>IF(BK$2=0,0,INDEX('Placebo Lags - Data'!$B:$BA,MATCH($Q25,'Placebo Lags - Data'!$A:$A,0),MATCH(BK$1,'Placebo Lags - Data'!$B$1:$BA$1,0)))*1000000*BK$5</f>
        <v>0</v>
      </c>
      <c r="BL25" s="2">
        <f>IF(BL$2=0,0,INDEX('Placebo Lags - Data'!$B:$BA,MATCH($Q25,'Placebo Lags - Data'!$A:$A,0),MATCH(BL$1,'Placebo Lags - Data'!$B$1:$BA$1,0)))*1000000*BL$5</f>
        <v>0</v>
      </c>
      <c r="BM25" s="2">
        <f>IF(BM$2=0,0,INDEX('Placebo Lags - Data'!$B:$BA,MATCH($Q25,'Placebo Lags - Data'!$A:$A,0),MATCH(BM$1,'Placebo Lags - Data'!$B$1:$BA$1,0)))*1000000*BM$5</f>
        <v>0</v>
      </c>
      <c r="BN25" s="2">
        <f>IF(BN$2=0,0,INDEX('Placebo Lags - Data'!$B:$BA,MATCH($Q25,'Placebo Lags - Data'!$A:$A,0),MATCH(BN$1,'Placebo Lags - Data'!$B$1:$BA$1,0)))*1000000*BN$5</f>
        <v>0</v>
      </c>
      <c r="BO25" s="2">
        <f>IF(BO$2=0,0,INDEX('Placebo Lags - Data'!$B:$BA,MATCH($Q25,'Placebo Lags - Data'!$A:$A,0),MATCH(BO$1,'Placebo Lags - Data'!$B$1:$BA$1,0)))*1000000*BO$5</f>
        <v>-0.10335332234490124</v>
      </c>
      <c r="BP25" s="2">
        <f>IF(BP$2=0,0,INDEX('Placebo Lags - Data'!$B:$BA,MATCH($Q25,'Placebo Lags - Data'!$A:$A,0),MATCH(BP$1,'Placebo Lags - Data'!$B$1:$BA$1,0)))*1000000*BP$5</f>
        <v>0</v>
      </c>
      <c r="BQ25" s="2"/>
      <c r="BR25" s="2"/>
    </row>
    <row r="26" spans="1:70" x14ac:dyDescent="0.25">
      <c r="A26" t="s">
        <v>37</v>
      </c>
      <c r="B26" s="2">
        <f t="shared" si="0"/>
        <v>2.0213170592126182</v>
      </c>
      <c r="Q26">
        <f>'Placebo Lags - Data'!A21</f>
        <v>2001</v>
      </c>
      <c r="R26" s="2">
        <f>IF(R$2=0,0,INDEX('Placebo Lags - Data'!$B:$BA,MATCH($Q26,'Placebo Lags - Data'!$A:$A,0),MATCH(R$1,'Placebo Lags - Data'!$B$1:$BA$1,0)))*1000000*R$5</f>
        <v>1.4250575759433559</v>
      </c>
      <c r="S26" s="2">
        <f>IF(S$2=0,0,INDEX('Placebo Lags - Data'!$B:$BA,MATCH($Q26,'Placebo Lags - Data'!$A:$A,0),MATCH(S$1,'Placebo Lags - Data'!$B$1:$BA$1,0)))*1000000*S$5</f>
        <v>0</v>
      </c>
      <c r="T26" s="2">
        <f>IF(T$2=0,0,INDEX('Placebo Lags - Data'!$B:$BA,MATCH($Q26,'Placebo Lags - Data'!$A:$A,0),MATCH(T$1,'Placebo Lags - Data'!$B$1:$BA$1,0)))*1000000*T$5</f>
        <v>0</v>
      </c>
      <c r="U26" s="2">
        <f>IF(U$2=0,0,INDEX('Placebo Lags - Data'!$B:$BA,MATCH($Q26,'Placebo Lags - Data'!$A:$A,0),MATCH(U$1,'Placebo Lags - Data'!$B$1:$BA$1,0)))*1000000*U$5</f>
        <v>-0.93925251576365554</v>
      </c>
      <c r="V26" s="2">
        <f>IF(V$2=0,0,INDEX('Placebo Lags - Data'!$B:$BA,MATCH($Q26,'Placebo Lags - Data'!$A:$A,0),MATCH(V$1,'Placebo Lags - Data'!$B$1:$BA$1,0)))*1000000*V$5</f>
        <v>36.193036066833884</v>
      </c>
      <c r="W26" s="2">
        <f>IF(W$2=0,0,INDEX('Placebo Lags - Data'!$B:$BA,MATCH($Q26,'Placebo Lags - Data'!$A:$A,0),MATCH(W$1,'Placebo Lags - Data'!$B$1:$BA$1,0)))*1000000*W$5</f>
        <v>0</v>
      </c>
      <c r="X26" s="2">
        <f>IF(X$2=0,0,INDEX('Placebo Lags - Data'!$B:$BA,MATCH($Q26,'Placebo Lags - Data'!$A:$A,0),MATCH(X$1,'Placebo Lags - Data'!$B$1:$BA$1,0)))*1000000*X$5</f>
        <v>-0.70846783728484297</v>
      </c>
      <c r="Y26" s="2">
        <f>IF(Y$2=0,0,INDEX('Placebo Lags - Data'!$B:$BA,MATCH($Q26,'Placebo Lags - Data'!$A:$A,0),MATCH(Y$1,'Placebo Lags - Data'!$B$1:$BA$1,0)))*1000000*Y$5</f>
        <v>0</v>
      </c>
      <c r="Z26" s="2">
        <f>IF(Z$2=0,0,INDEX('Placebo Lags - Data'!$B:$BA,MATCH($Q26,'Placebo Lags - Data'!$A:$A,0),MATCH(Z$1,'Placebo Lags - Data'!$B$1:$BA$1,0)))*1000000*Z$5</f>
        <v>0</v>
      </c>
      <c r="AA26" s="2">
        <f>IF(AA$2=0,0,INDEX('Placebo Lags - Data'!$B:$BA,MATCH($Q26,'Placebo Lags - Data'!$A:$A,0),MATCH(AA$1,'Placebo Lags - Data'!$B$1:$BA$1,0)))*1000000*AA$5</f>
        <v>0</v>
      </c>
      <c r="AB26" s="2">
        <f>IF(AB$2=0,0,INDEX('Placebo Lags - Data'!$B:$BA,MATCH($Q26,'Placebo Lags - Data'!$A:$A,0),MATCH(AB$1,'Placebo Lags - Data'!$B$1:$BA$1,0)))*1000000*AB$5</f>
        <v>0</v>
      </c>
      <c r="AC26" s="2">
        <f>IF(AC$2=0,0,INDEX('Placebo Lags - Data'!$B:$BA,MATCH($Q26,'Placebo Lags - Data'!$A:$A,0),MATCH(AC$1,'Placebo Lags - Data'!$B$1:$BA$1,0)))*1000000*AC$5</f>
        <v>1.7355379213768174</v>
      </c>
      <c r="AD26" s="2">
        <f>IF(AD$2=0,0,INDEX('Placebo Lags - Data'!$B:$BA,MATCH($Q26,'Placebo Lags - Data'!$A:$A,0),MATCH(AD$1,'Placebo Lags - Data'!$B$1:$BA$1,0)))*1000000*AD$5</f>
        <v>0</v>
      </c>
      <c r="AE26" s="2">
        <f>IF(AE$2=0,0,INDEX('Placebo Lags - Data'!$B:$BA,MATCH($Q26,'Placebo Lags - Data'!$A:$A,0),MATCH(AE$1,'Placebo Lags - Data'!$B$1:$BA$1,0)))*1000000*AE$5</f>
        <v>3.5359000776225002</v>
      </c>
      <c r="AF26" s="2">
        <f>IF(AF$2=0,0,INDEX('Placebo Lags - Data'!$B:$BA,MATCH($Q26,'Placebo Lags - Data'!$A:$A,0),MATCH(AF$1,'Placebo Lags - Data'!$B$1:$BA$1,0)))*1000000*AF$5</f>
        <v>2.4429893983324291</v>
      </c>
      <c r="AG26" s="2">
        <f>IF(AG$2=0,0,INDEX('Placebo Lags - Data'!$B:$BA,MATCH($Q26,'Placebo Lags - Data'!$A:$A,0),MATCH(AG$1,'Placebo Lags - Data'!$B$1:$BA$1,0)))*1000000*AG$5</f>
        <v>0</v>
      </c>
      <c r="AH26" s="2">
        <f>IF(AH$2=0,0,INDEX('Placebo Lags - Data'!$B:$BA,MATCH($Q26,'Placebo Lags - Data'!$A:$A,0),MATCH(AH$1,'Placebo Lags - Data'!$B$1:$BA$1,0)))*1000000*AH$5</f>
        <v>-4.3275053940305952</v>
      </c>
      <c r="AI26" s="2">
        <f>IF(AI$2=0,0,INDEX('Placebo Lags - Data'!$B:$BA,MATCH($Q26,'Placebo Lags - Data'!$A:$A,0),MATCH(AI$1,'Placebo Lags - Data'!$B$1:$BA$1,0)))*1000000*AI$5</f>
        <v>16.176783901755698</v>
      </c>
      <c r="AJ26" s="2">
        <f>IF(AJ$2=0,0,INDEX('Placebo Lags - Data'!$B:$BA,MATCH($Q26,'Placebo Lags - Data'!$A:$A,0),MATCH(AJ$1,'Placebo Lags - Data'!$B$1:$BA$1,0)))*1000000*AJ$5</f>
        <v>-8.5980800577090122</v>
      </c>
      <c r="AK26" s="2">
        <f>IF(AK$2=0,0,INDEX('Placebo Lags - Data'!$B:$BA,MATCH($Q26,'Placebo Lags - Data'!$A:$A,0),MATCH(AK$1,'Placebo Lags - Data'!$B$1:$BA$1,0)))*1000000*AK$5</f>
        <v>0</v>
      </c>
      <c r="AL26" s="2">
        <f>IF(AL$2=0,0,INDEX('Placebo Lags - Data'!$B:$BA,MATCH($Q26,'Placebo Lags - Data'!$A:$A,0),MATCH(AL$1,'Placebo Lags - Data'!$B$1:$BA$1,0)))*1000000*AL$5</f>
        <v>-1.5879854800004978</v>
      </c>
      <c r="AM26" s="2">
        <f>IF(AM$2=0,0,INDEX('Placebo Lags - Data'!$B:$BA,MATCH($Q26,'Placebo Lags - Data'!$A:$A,0),MATCH(AM$1,'Placebo Lags - Data'!$B$1:$BA$1,0)))*1000000*AM$5</f>
        <v>13.527445844374597</v>
      </c>
      <c r="AN26" s="2">
        <f>IF(AN$2=0,0,INDEX('Placebo Lags - Data'!$B:$BA,MATCH($Q26,'Placebo Lags - Data'!$A:$A,0),MATCH(AN$1,'Placebo Lags - Data'!$B$1:$BA$1,0)))*1000000*AN$5</f>
        <v>0</v>
      </c>
      <c r="AO26" s="2">
        <f>IF(AO$2=0,0,INDEX('Placebo Lags - Data'!$B:$BA,MATCH($Q26,'Placebo Lags - Data'!$A:$A,0),MATCH(AO$1,'Placebo Lags - Data'!$B$1:$BA$1,0)))*1000000*AO$5</f>
        <v>5.2468672038230579</v>
      </c>
      <c r="AP26" s="2">
        <f>IF(AP$2=0,0,INDEX('Placebo Lags - Data'!$B:$BA,MATCH($Q26,'Placebo Lags - Data'!$A:$A,0),MATCH(AP$1,'Placebo Lags - Data'!$B$1:$BA$1,0)))*1000000*AP$5</f>
        <v>0</v>
      </c>
      <c r="AQ26" s="2">
        <f>IF(AQ$2=0,0,INDEX('Placebo Lags - Data'!$B:$BA,MATCH($Q26,'Placebo Lags - Data'!$A:$A,0),MATCH(AQ$1,'Placebo Lags - Data'!$B$1:$BA$1,0)))*1000000*AQ$5</f>
        <v>-1.8980803133672453</v>
      </c>
      <c r="AR26" s="2">
        <f>IF(AR$2=0,0,INDEX('Placebo Lags - Data'!$B:$BA,MATCH($Q26,'Placebo Lags - Data'!$A:$A,0),MATCH(AR$1,'Placebo Lags - Data'!$B$1:$BA$1,0)))*1000000*AR$5</f>
        <v>0</v>
      </c>
      <c r="AS26" s="2">
        <f>IF(AS$2=0,0,INDEX('Placebo Lags - Data'!$B:$BA,MATCH($Q26,'Placebo Lags - Data'!$A:$A,0),MATCH(AS$1,'Placebo Lags - Data'!$B$1:$BA$1,0)))*1000000*AS$5</f>
        <v>2.6502489163249265</v>
      </c>
      <c r="AT26" s="2">
        <f>IF(AT$2=0,0,INDEX('Placebo Lags - Data'!$B:$BA,MATCH($Q26,'Placebo Lags - Data'!$A:$A,0),MATCH(AT$1,'Placebo Lags - Data'!$B$1:$BA$1,0)))*1000000*AT$5</f>
        <v>0</v>
      </c>
      <c r="AU26" s="2">
        <f>IF(AU$2=0,0,INDEX('Placebo Lags - Data'!$B:$BA,MATCH($Q26,'Placebo Lags - Data'!$A:$A,0),MATCH(AU$1,'Placebo Lags - Data'!$B$1:$BA$1,0)))*1000000*AU$5</f>
        <v>0</v>
      </c>
      <c r="AV26" s="2">
        <f>IF(AV$2=0,0,INDEX('Placebo Lags - Data'!$B:$BA,MATCH($Q26,'Placebo Lags - Data'!$A:$A,0),MATCH(AV$1,'Placebo Lags - Data'!$B$1:$BA$1,0)))*1000000*AV$5</f>
        <v>0</v>
      </c>
      <c r="AW26" s="2">
        <f>IF(AW$2=0,0,INDEX('Placebo Lags - Data'!$B:$BA,MATCH($Q26,'Placebo Lags - Data'!$A:$A,0),MATCH(AW$1,'Placebo Lags - Data'!$B$1:$BA$1,0)))*1000000*AW$5</f>
        <v>0</v>
      </c>
      <c r="AX26" s="2">
        <f>IF(AX$2=0,0,INDEX('Placebo Lags - Data'!$B:$BA,MATCH($Q26,'Placebo Lags - Data'!$A:$A,0),MATCH(AX$1,'Placebo Lags - Data'!$B$1:$BA$1,0)))*1000000*AX$5</f>
        <v>0</v>
      </c>
      <c r="AY26" s="2">
        <f>IF(AY$2=0,0,INDEX('Placebo Lags - Data'!$B:$BA,MATCH($Q26,'Placebo Lags - Data'!$A:$A,0),MATCH(AY$1,'Placebo Lags - Data'!$B$1:$BA$1,0)))*1000000*AY$5</f>
        <v>0</v>
      </c>
      <c r="AZ26" s="2">
        <f>IF(AZ$2=0,0,INDEX('Placebo Lags - Data'!$B:$BA,MATCH($Q26,'Placebo Lags - Data'!$A:$A,0),MATCH(AZ$1,'Placebo Lags - Data'!$B$1:$BA$1,0)))*1000000*AZ$5</f>
        <v>-5.3942435442877468</v>
      </c>
      <c r="BA26" s="2">
        <f>IF(BA$2=0,0,INDEX('Placebo Lags - Data'!$B:$BA,MATCH($Q26,'Placebo Lags - Data'!$A:$A,0),MATCH(BA$1,'Placebo Lags - Data'!$B$1:$BA$1,0)))*1000000*BA$5</f>
        <v>0</v>
      </c>
      <c r="BB26" s="2">
        <f>IF(BB$2=0,0,INDEX('Placebo Lags - Data'!$B:$BA,MATCH($Q26,'Placebo Lags - Data'!$A:$A,0),MATCH(BB$1,'Placebo Lags - Data'!$B$1:$BA$1,0)))*1000000*BB$5</f>
        <v>0</v>
      </c>
      <c r="BC26" s="2">
        <f>IF(BC$2=0,0,INDEX('Placebo Lags - Data'!$B:$BA,MATCH($Q26,'Placebo Lags - Data'!$A:$A,0),MATCH(BC$1,'Placebo Lags - Data'!$B$1:$BA$1,0)))*1000000*BC$5</f>
        <v>0</v>
      </c>
      <c r="BD26" s="2">
        <f>IF(BD$2=0,0,INDEX('Placebo Lags - Data'!$B:$BA,MATCH($Q26,'Placebo Lags - Data'!$A:$A,0),MATCH(BD$1,'Placebo Lags - Data'!$B$1:$BA$1,0)))*1000000*BD$5</f>
        <v>0</v>
      </c>
      <c r="BE26" s="2">
        <f>IF(BE$2=0,0,INDEX('Placebo Lags - Data'!$B:$BA,MATCH($Q26,'Placebo Lags - Data'!$A:$A,0),MATCH(BE$1,'Placebo Lags - Data'!$B$1:$BA$1,0)))*1000000*BE$5</f>
        <v>0</v>
      </c>
      <c r="BF26" s="2">
        <f>IF(BF$2=0,0,INDEX('Placebo Lags - Data'!$B:$BA,MATCH($Q26,'Placebo Lags - Data'!$A:$A,0),MATCH(BF$1,'Placebo Lags - Data'!$B$1:$BA$1,0)))*1000000*BF$5</f>
        <v>-74.0492541808635</v>
      </c>
      <c r="BG26" s="2">
        <f>IF(BG$2=0,0,INDEX('Placebo Lags - Data'!$B:$BA,MATCH($Q26,'Placebo Lags - Data'!$A:$A,0),MATCH(BG$1,'Placebo Lags - Data'!$B$1:$BA$1,0)))*1000000*BG$5</f>
        <v>-7.2869788709795102</v>
      </c>
      <c r="BH26" s="2">
        <f>IF(BH$2=0,0,INDEX('Placebo Lags - Data'!$B:$BA,MATCH($Q26,'Placebo Lags - Data'!$A:$A,0),MATCH(BH$1,'Placebo Lags - Data'!$B$1:$BA$1,0)))*1000000*BH$5</f>
        <v>-8.2204023783560842</v>
      </c>
      <c r="BI26" s="2">
        <f>IF(BI$2=0,0,INDEX('Placebo Lags - Data'!$B:$BA,MATCH($Q26,'Placebo Lags - Data'!$A:$A,0),MATCH(BI$1,'Placebo Lags - Data'!$B$1:$BA$1,0)))*1000000*BI$5</f>
        <v>6.1435989664460067</v>
      </c>
      <c r="BJ26" s="2">
        <f>IF(BJ$2=0,0,INDEX('Placebo Lags - Data'!$B:$BA,MATCH($Q26,'Placebo Lags - Data'!$A:$A,0),MATCH(BJ$1,'Placebo Lags - Data'!$B$1:$BA$1,0)))*1000000*BJ$5</f>
        <v>0</v>
      </c>
      <c r="BK26" s="2">
        <f>IF(BK$2=0,0,INDEX('Placebo Lags - Data'!$B:$BA,MATCH($Q26,'Placebo Lags - Data'!$A:$A,0),MATCH(BK$1,'Placebo Lags - Data'!$B$1:$BA$1,0)))*1000000*BK$5</f>
        <v>0</v>
      </c>
      <c r="BL26" s="2">
        <f>IF(BL$2=0,0,INDEX('Placebo Lags - Data'!$B:$BA,MATCH($Q26,'Placebo Lags - Data'!$A:$A,0),MATCH(BL$1,'Placebo Lags - Data'!$B$1:$BA$1,0)))*1000000*BL$5</f>
        <v>0</v>
      </c>
      <c r="BM26" s="2">
        <f>IF(BM$2=0,0,INDEX('Placebo Lags - Data'!$B:$BA,MATCH($Q26,'Placebo Lags - Data'!$A:$A,0),MATCH(BM$1,'Placebo Lags - Data'!$B$1:$BA$1,0)))*1000000*BM$5</f>
        <v>0</v>
      </c>
      <c r="BN26" s="2">
        <f>IF(BN$2=0,0,INDEX('Placebo Lags - Data'!$B:$BA,MATCH($Q26,'Placebo Lags - Data'!$A:$A,0),MATCH(BN$1,'Placebo Lags - Data'!$B$1:$BA$1,0)))*1000000*BN$5</f>
        <v>0</v>
      </c>
      <c r="BO26" s="2">
        <f>IF(BO$2=0,0,INDEX('Placebo Lags - Data'!$B:$BA,MATCH($Q26,'Placebo Lags - Data'!$A:$A,0),MATCH(BO$1,'Placebo Lags - Data'!$B$1:$BA$1,0)))*1000000*BO$5</f>
        <v>1.5499819028264028</v>
      </c>
      <c r="BP26" s="2">
        <f>IF(BP$2=0,0,INDEX('Placebo Lags - Data'!$B:$BA,MATCH($Q26,'Placebo Lags - Data'!$A:$A,0),MATCH(BP$1,'Placebo Lags - Data'!$B$1:$BA$1,0)))*1000000*BP$5</f>
        <v>0</v>
      </c>
      <c r="BQ26" s="2"/>
      <c r="BR26" s="2"/>
    </row>
    <row r="27" spans="1:70" x14ac:dyDescent="0.25">
      <c r="A27" t="s">
        <v>108</v>
      </c>
      <c r="B27" s="2">
        <f t="shared" si="0"/>
        <v>0</v>
      </c>
      <c r="Q27">
        <f>'Placebo Lags - Data'!A22</f>
        <v>2002</v>
      </c>
      <c r="R27" s="2">
        <f>IF(R$2=0,0,INDEX('Placebo Lags - Data'!$B:$BA,MATCH($Q27,'Placebo Lags - Data'!$A:$A,0),MATCH(R$1,'Placebo Lags - Data'!$B$1:$BA$1,0)))*1000000*R$5</f>
        <v>2.4730065888434183</v>
      </c>
      <c r="S27" s="2">
        <f>IF(S$2=0,0,INDEX('Placebo Lags - Data'!$B:$BA,MATCH($Q27,'Placebo Lags - Data'!$A:$A,0),MATCH(S$1,'Placebo Lags - Data'!$B$1:$BA$1,0)))*1000000*S$5</f>
        <v>0</v>
      </c>
      <c r="T27" s="2">
        <f>IF(T$2=0,0,INDEX('Placebo Lags - Data'!$B:$BA,MATCH($Q27,'Placebo Lags - Data'!$A:$A,0),MATCH(T$1,'Placebo Lags - Data'!$B$1:$BA$1,0)))*1000000*T$5</f>
        <v>0</v>
      </c>
      <c r="U27" s="2">
        <f>IF(U$2=0,0,INDEX('Placebo Lags - Data'!$B:$BA,MATCH($Q27,'Placebo Lags - Data'!$A:$A,0),MATCH(U$1,'Placebo Lags - Data'!$B$1:$BA$1,0)))*1000000*U$5</f>
        <v>3.1897270673653111</v>
      </c>
      <c r="V27" s="2">
        <f>IF(V$2=0,0,INDEX('Placebo Lags - Data'!$B:$BA,MATCH($Q27,'Placebo Lags - Data'!$A:$A,0),MATCH(V$1,'Placebo Lags - Data'!$B$1:$BA$1,0)))*1000000*V$5</f>
        <v>1.1187895552211558</v>
      </c>
      <c r="W27" s="2">
        <f>IF(W$2=0,0,INDEX('Placebo Lags - Data'!$B:$BA,MATCH($Q27,'Placebo Lags - Data'!$A:$A,0),MATCH(W$1,'Placebo Lags - Data'!$B$1:$BA$1,0)))*1000000*W$5</f>
        <v>0</v>
      </c>
      <c r="X27" s="2">
        <f>IF(X$2=0,0,INDEX('Placebo Lags - Data'!$B:$BA,MATCH($Q27,'Placebo Lags - Data'!$A:$A,0),MATCH(X$1,'Placebo Lags - Data'!$B$1:$BA$1,0)))*1000000*X$5</f>
        <v>-3.4969659736816538</v>
      </c>
      <c r="Y27" s="2">
        <f>IF(Y$2=0,0,INDEX('Placebo Lags - Data'!$B:$BA,MATCH($Q27,'Placebo Lags - Data'!$A:$A,0),MATCH(Y$1,'Placebo Lags - Data'!$B$1:$BA$1,0)))*1000000*Y$5</f>
        <v>0</v>
      </c>
      <c r="Z27" s="2">
        <f>IF(Z$2=0,0,INDEX('Placebo Lags - Data'!$B:$BA,MATCH($Q27,'Placebo Lags - Data'!$A:$A,0),MATCH(Z$1,'Placebo Lags - Data'!$B$1:$BA$1,0)))*1000000*Z$5</f>
        <v>0</v>
      </c>
      <c r="AA27" s="2">
        <f>IF(AA$2=0,0,INDEX('Placebo Lags - Data'!$B:$BA,MATCH($Q27,'Placebo Lags - Data'!$A:$A,0),MATCH(AA$1,'Placebo Lags - Data'!$B$1:$BA$1,0)))*1000000*AA$5</f>
        <v>0</v>
      </c>
      <c r="AB27" s="2">
        <f>IF(AB$2=0,0,INDEX('Placebo Lags - Data'!$B:$BA,MATCH($Q27,'Placebo Lags - Data'!$A:$A,0),MATCH(AB$1,'Placebo Lags - Data'!$B$1:$BA$1,0)))*1000000*AB$5</f>
        <v>0</v>
      </c>
      <c r="AC27" s="2">
        <f>IF(AC$2=0,0,INDEX('Placebo Lags - Data'!$B:$BA,MATCH($Q27,'Placebo Lags - Data'!$A:$A,0),MATCH(AC$1,'Placebo Lags - Data'!$B$1:$BA$1,0)))*1000000*AC$5</f>
        <v>11.740880836441647</v>
      </c>
      <c r="AD27" s="2">
        <f>IF(AD$2=0,0,INDEX('Placebo Lags - Data'!$B:$BA,MATCH($Q27,'Placebo Lags - Data'!$A:$A,0),MATCH(AD$1,'Placebo Lags - Data'!$B$1:$BA$1,0)))*1000000*AD$5</f>
        <v>0</v>
      </c>
      <c r="AE27" s="2">
        <f>IF(AE$2=0,0,INDEX('Placebo Lags - Data'!$B:$BA,MATCH($Q27,'Placebo Lags - Data'!$A:$A,0),MATCH(AE$1,'Placebo Lags - Data'!$B$1:$BA$1,0)))*1000000*AE$5</f>
        <v>14.067624761082698</v>
      </c>
      <c r="AF27" s="2">
        <f>IF(AF$2=0,0,INDEX('Placebo Lags - Data'!$B:$BA,MATCH($Q27,'Placebo Lags - Data'!$A:$A,0),MATCH(AF$1,'Placebo Lags - Data'!$B$1:$BA$1,0)))*1000000*AF$5</f>
        <v>14.114303667156491</v>
      </c>
      <c r="AG27" s="2">
        <f>IF(AG$2=0,0,INDEX('Placebo Lags - Data'!$B:$BA,MATCH($Q27,'Placebo Lags - Data'!$A:$A,0),MATCH(AG$1,'Placebo Lags - Data'!$B$1:$BA$1,0)))*1000000*AG$5</f>
        <v>0</v>
      </c>
      <c r="AH27" s="2">
        <f>IF(AH$2=0,0,INDEX('Placebo Lags - Data'!$B:$BA,MATCH($Q27,'Placebo Lags - Data'!$A:$A,0),MATCH(AH$1,'Placebo Lags - Data'!$B$1:$BA$1,0)))*1000000*AH$5</f>
        <v>-10.891087185882498</v>
      </c>
      <c r="AI27" s="2">
        <f>IF(AI$2=0,0,INDEX('Placebo Lags - Data'!$B:$BA,MATCH($Q27,'Placebo Lags - Data'!$A:$A,0),MATCH(AI$1,'Placebo Lags - Data'!$B$1:$BA$1,0)))*1000000*AI$5</f>
        <v>-3.4121451335522579</v>
      </c>
      <c r="AJ27" s="2">
        <f>IF(AJ$2=0,0,INDEX('Placebo Lags - Data'!$B:$BA,MATCH($Q27,'Placebo Lags - Data'!$A:$A,0),MATCH(AJ$1,'Placebo Lags - Data'!$B$1:$BA$1,0)))*1000000*AJ$5</f>
        <v>1.0080464107886655</v>
      </c>
      <c r="AK27" s="2">
        <f>IF(AK$2=0,0,INDEX('Placebo Lags - Data'!$B:$BA,MATCH($Q27,'Placebo Lags - Data'!$A:$A,0),MATCH(AK$1,'Placebo Lags - Data'!$B$1:$BA$1,0)))*1000000*AK$5</f>
        <v>0</v>
      </c>
      <c r="AL27" s="2">
        <f>IF(AL$2=0,0,INDEX('Placebo Lags - Data'!$B:$BA,MATCH($Q27,'Placebo Lags - Data'!$A:$A,0),MATCH(AL$1,'Placebo Lags - Data'!$B$1:$BA$1,0)))*1000000*AL$5</f>
        <v>1.8253972484671976</v>
      </c>
      <c r="AM27" s="2">
        <f>IF(AM$2=0,0,INDEX('Placebo Lags - Data'!$B:$BA,MATCH($Q27,'Placebo Lags - Data'!$A:$A,0),MATCH(AM$1,'Placebo Lags - Data'!$B$1:$BA$1,0)))*1000000*AM$5</f>
        <v>10.207804734818637</v>
      </c>
      <c r="AN27" s="2">
        <f>IF(AN$2=0,0,INDEX('Placebo Lags - Data'!$B:$BA,MATCH($Q27,'Placebo Lags - Data'!$A:$A,0),MATCH(AN$1,'Placebo Lags - Data'!$B$1:$BA$1,0)))*1000000*AN$5</f>
        <v>0</v>
      </c>
      <c r="AO27" s="2">
        <f>IF(AO$2=0,0,INDEX('Placebo Lags - Data'!$B:$BA,MATCH($Q27,'Placebo Lags - Data'!$A:$A,0),MATCH(AO$1,'Placebo Lags - Data'!$B$1:$BA$1,0)))*1000000*AO$5</f>
        <v>1.4563414652002393</v>
      </c>
      <c r="AP27" s="2">
        <f>IF(AP$2=0,0,INDEX('Placebo Lags - Data'!$B:$BA,MATCH($Q27,'Placebo Lags - Data'!$A:$A,0),MATCH(AP$1,'Placebo Lags - Data'!$B$1:$BA$1,0)))*1000000*AP$5</f>
        <v>0</v>
      </c>
      <c r="AQ27" s="2">
        <f>IF(AQ$2=0,0,INDEX('Placebo Lags - Data'!$B:$BA,MATCH($Q27,'Placebo Lags - Data'!$A:$A,0),MATCH(AQ$1,'Placebo Lags - Data'!$B$1:$BA$1,0)))*1000000*AQ$5</f>
        <v>-0.96074279554159148</v>
      </c>
      <c r="AR27" s="2">
        <f>IF(AR$2=0,0,INDEX('Placebo Lags - Data'!$B:$BA,MATCH($Q27,'Placebo Lags - Data'!$A:$A,0),MATCH(AR$1,'Placebo Lags - Data'!$B$1:$BA$1,0)))*1000000*AR$5</f>
        <v>0</v>
      </c>
      <c r="AS27" s="2">
        <f>IF(AS$2=0,0,INDEX('Placebo Lags - Data'!$B:$BA,MATCH($Q27,'Placebo Lags - Data'!$A:$A,0),MATCH(AS$1,'Placebo Lags - Data'!$B$1:$BA$1,0)))*1000000*AS$5</f>
        <v>-4.3574950723268557</v>
      </c>
      <c r="AT27" s="2">
        <f>IF(AT$2=0,0,INDEX('Placebo Lags - Data'!$B:$BA,MATCH($Q27,'Placebo Lags - Data'!$A:$A,0),MATCH(AT$1,'Placebo Lags - Data'!$B$1:$BA$1,0)))*1000000*AT$5</f>
        <v>0</v>
      </c>
      <c r="AU27" s="2">
        <f>IF(AU$2=0,0,INDEX('Placebo Lags - Data'!$B:$BA,MATCH($Q27,'Placebo Lags - Data'!$A:$A,0),MATCH(AU$1,'Placebo Lags - Data'!$B$1:$BA$1,0)))*1000000*AU$5</f>
        <v>0</v>
      </c>
      <c r="AV27" s="2">
        <f>IF(AV$2=0,0,INDEX('Placebo Lags - Data'!$B:$BA,MATCH($Q27,'Placebo Lags - Data'!$A:$A,0),MATCH(AV$1,'Placebo Lags - Data'!$B$1:$BA$1,0)))*1000000*AV$5</f>
        <v>0</v>
      </c>
      <c r="AW27" s="2">
        <f>IF(AW$2=0,0,INDEX('Placebo Lags - Data'!$B:$BA,MATCH($Q27,'Placebo Lags - Data'!$A:$A,0),MATCH(AW$1,'Placebo Lags - Data'!$B$1:$BA$1,0)))*1000000*AW$5</f>
        <v>0</v>
      </c>
      <c r="AX27" s="2">
        <f>IF(AX$2=0,0,INDEX('Placebo Lags - Data'!$B:$BA,MATCH($Q27,'Placebo Lags - Data'!$A:$A,0),MATCH(AX$1,'Placebo Lags - Data'!$B$1:$BA$1,0)))*1000000*AX$5</f>
        <v>0</v>
      </c>
      <c r="AY27" s="2">
        <f>IF(AY$2=0,0,INDEX('Placebo Lags - Data'!$B:$BA,MATCH($Q27,'Placebo Lags - Data'!$A:$A,0),MATCH(AY$1,'Placebo Lags - Data'!$B$1:$BA$1,0)))*1000000*AY$5</f>
        <v>0</v>
      </c>
      <c r="AZ27" s="2">
        <f>IF(AZ$2=0,0,INDEX('Placebo Lags - Data'!$B:$BA,MATCH($Q27,'Placebo Lags - Data'!$A:$A,0),MATCH(AZ$1,'Placebo Lags - Data'!$B$1:$BA$1,0)))*1000000*AZ$5</f>
        <v>-2.0308532384660793</v>
      </c>
      <c r="BA27" s="2">
        <f>IF(BA$2=0,0,INDEX('Placebo Lags - Data'!$B:$BA,MATCH($Q27,'Placebo Lags - Data'!$A:$A,0),MATCH(BA$1,'Placebo Lags - Data'!$B$1:$BA$1,0)))*1000000*BA$5</f>
        <v>0</v>
      </c>
      <c r="BB27" s="2">
        <f>IF(BB$2=0,0,INDEX('Placebo Lags - Data'!$B:$BA,MATCH($Q27,'Placebo Lags - Data'!$A:$A,0),MATCH(BB$1,'Placebo Lags - Data'!$B$1:$BA$1,0)))*1000000*BB$5</f>
        <v>0</v>
      </c>
      <c r="BC27" s="2">
        <f>IF(BC$2=0,0,INDEX('Placebo Lags - Data'!$B:$BA,MATCH($Q27,'Placebo Lags - Data'!$A:$A,0),MATCH(BC$1,'Placebo Lags - Data'!$B$1:$BA$1,0)))*1000000*BC$5</f>
        <v>0</v>
      </c>
      <c r="BD27" s="2">
        <f>IF(BD$2=0,0,INDEX('Placebo Lags - Data'!$B:$BA,MATCH($Q27,'Placebo Lags - Data'!$A:$A,0),MATCH(BD$1,'Placebo Lags - Data'!$B$1:$BA$1,0)))*1000000*BD$5</f>
        <v>0</v>
      </c>
      <c r="BE27" s="2">
        <f>IF(BE$2=0,0,INDEX('Placebo Lags - Data'!$B:$BA,MATCH($Q27,'Placebo Lags - Data'!$A:$A,0),MATCH(BE$1,'Placebo Lags - Data'!$B$1:$BA$1,0)))*1000000*BE$5</f>
        <v>0</v>
      </c>
      <c r="BF27" s="2">
        <f>IF(BF$2=0,0,INDEX('Placebo Lags - Data'!$B:$BA,MATCH($Q27,'Placebo Lags - Data'!$A:$A,0),MATCH(BF$1,'Placebo Lags - Data'!$B$1:$BA$1,0)))*1000000*BF$5</f>
        <v>-47.253004595404491</v>
      </c>
      <c r="BG27" s="2">
        <f>IF(BG$2=0,0,INDEX('Placebo Lags - Data'!$B:$BA,MATCH($Q27,'Placebo Lags - Data'!$A:$A,0),MATCH(BG$1,'Placebo Lags - Data'!$B$1:$BA$1,0)))*1000000*BG$5</f>
        <v>-30.073450034251437</v>
      </c>
      <c r="BH27" s="2">
        <f>IF(BH$2=0,0,INDEX('Placebo Lags - Data'!$B:$BA,MATCH($Q27,'Placebo Lags - Data'!$A:$A,0),MATCH(BH$1,'Placebo Lags - Data'!$B$1:$BA$1,0)))*1000000*BH$5</f>
        <v>7.4346035034977831</v>
      </c>
      <c r="BI27" s="2">
        <f>IF(BI$2=0,0,INDEX('Placebo Lags - Data'!$B:$BA,MATCH($Q27,'Placebo Lags - Data'!$A:$A,0),MATCH(BI$1,'Placebo Lags - Data'!$B$1:$BA$1,0)))*1000000*BI$5</f>
        <v>-8.3618488133652136</v>
      </c>
      <c r="BJ27" s="2">
        <f>IF(BJ$2=0,0,INDEX('Placebo Lags - Data'!$B:$BA,MATCH($Q27,'Placebo Lags - Data'!$A:$A,0),MATCH(BJ$1,'Placebo Lags - Data'!$B$1:$BA$1,0)))*1000000*BJ$5</f>
        <v>0</v>
      </c>
      <c r="BK27" s="2">
        <f>IF(BK$2=0,0,INDEX('Placebo Lags - Data'!$B:$BA,MATCH($Q27,'Placebo Lags - Data'!$A:$A,0),MATCH(BK$1,'Placebo Lags - Data'!$B$1:$BA$1,0)))*1000000*BK$5</f>
        <v>0</v>
      </c>
      <c r="BL27" s="2">
        <f>IF(BL$2=0,0,INDEX('Placebo Lags - Data'!$B:$BA,MATCH($Q27,'Placebo Lags - Data'!$A:$A,0),MATCH(BL$1,'Placebo Lags - Data'!$B$1:$BA$1,0)))*1000000*BL$5</f>
        <v>0</v>
      </c>
      <c r="BM27" s="2">
        <f>IF(BM$2=0,0,INDEX('Placebo Lags - Data'!$B:$BA,MATCH($Q27,'Placebo Lags - Data'!$A:$A,0),MATCH(BM$1,'Placebo Lags - Data'!$B$1:$BA$1,0)))*1000000*BM$5</f>
        <v>0</v>
      </c>
      <c r="BN27" s="2">
        <f>IF(BN$2=0,0,INDEX('Placebo Lags - Data'!$B:$BA,MATCH($Q27,'Placebo Lags - Data'!$A:$A,0),MATCH(BN$1,'Placebo Lags - Data'!$B$1:$BA$1,0)))*1000000*BN$5</f>
        <v>0</v>
      </c>
      <c r="BO27" s="2">
        <f>IF(BO$2=0,0,INDEX('Placebo Lags - Data'!$B:$BA,MATCH($Q27,'Placebo Lags - Data'!$A:$A,0),MATCH(BO$1,'Placebo Lags - Data'!$B$1:$BA$1,0)))*1000000*BO$5</f>
        <v>-2.3430766304954886</v>
      </c>
      <c r="BP27" s="2">
        <f>IF(BP$2=0,0,INDEX('Placebo Lags - Data'!$B:$BA,MATCH($Q27,'Placebo Lags - Data'!$A:$A,0),MATCH(BP$1,'Placebo Lags - Data'!$B$1:$BA$1,0)))*1000000*BP$5</f>
        <v>0</v>
      </c>
      <c r="BQ27" s="2"/>
      <c r="BR27" s="2"/>
    </row>
    <row r="28" spans="1:70" x14ac:dyDescent="0.25">
      <c r="A28" t="s">
        <v>113</v>
      </c>
      <c r="B28" s="2">
        <f t="shared" si="0"/>
        <v>0</v>
      </c>
      <c r="Q28">
        <f>'Placebo Lags - Data'!A23</f>
        <v>2003</v>
      </c>
      <c r="R28" s="2">
        <f>IF(R$2=0,0,INDEX('Placebo Lags - Data'!$B:$BA,MATCH($Q28,'Placebo Lags - Data'!$A:$A,0),MATCH(R$1,'Placebo Lags - Data'!$B$1:$BA$1,0)))*1000000*R$5</f>
        <v>1.9237238575442461</v>
      </c>
      <c r="S28" s="2">
        <f>IF(S$2=0,0,INDEX('Placebo Lags - Data'!$B:$BA,MATCH($Q28,'Placebo Lags - Data'!$A:$A,0),MATCH(S$1,'Placebo Lags - Data'!$B$1:$BA$1,0)))*1000000*S$5</f>
        <v>0</v>
      </c>
      <c r="T28" s="2">
        <f>IF(T$2=0,0,INDEX('Placebo Lags - Data'!$B:$BA,MATCH($Q28,'Placebo Lags - Data'!$A:$A,0),MATCH(T$1,'Placebo Lags - Data'!$B$1:$BA$1,0)))*1000000*T$5</f>
        <v>0</v>
      </c>
      <c r="U28" s="2">
        <f>IF(U$2=0,0,INDEX('Placebo Lags - Data'!$B:$BA,MATCH($Q28,'Placebo Lags - Data'!$A:$A,0),MATCH(U$1,'Placebo Lags - Data'!$B$1:$BA$1,0)))*1000000*U$5</f>
        <v>7.739152351859957</v>
      </c>
      <c r="V28" s="2">
        <f>IF(V$2=0,0,INDEX('Placebo Lags - Data'!$B:$BA,MATCH($Q28,'Placebo Lags - Data'!$A:$A,0),MATCH(V$1,'Placebo Lags - Data'!$B$1:$BA$1,0)))*1000000*V$5</f>
        <v>-2.3375480395770865</v>
      </c>
      <c r="W28" s="2">
        <f>IF(W$2=0,0,INDEX('Placebo Lags - Data'!$B:$BA,MATCH($Q28,'Placebo Lags - Data'!$A:$A,0),MATCH(W$1,'Placebo Lags - Data'!$B$1:$BA$1,0)))*1000000*W$5</f>
        <v>0</v>
      </c>
      <c r="X28" s="2">
        <f>IF(X$2=0,0,INDEX('Placebo Lags - Data'!$B:$BA,MATCH($Q28,'Placebo Lags - Data'!$A:$A,0),MATCH(X$1,'Placebo Lags - Data'!$B$1:$BA$1,0)))*1000000*X$5</f>
        <v>3.7291547414497472</v>
      </c>
      <c r="Y28" s="2">
        <f>IF(Y$2=0,0,INDEX('Placebo Lags - Data'!$B:$BA,MATCH($Q28,'Placebo Lags - Data'!$A:$A,0),MATCH(Y$1,'Placebo Lags - Data'!$B$1:$BA$1,0)))*1000000*Y$5</f>
        <v>0</v>
      </c>
      <c r="Z28" s="2">
        <f>IF(Z$2=0,0,INDEX('Placebo Lags - Data'!$B:$BA,MATCH($Q28,'Placebo Lags - Data'!$A:$A,0),MATCH(Z$1,'Placebo Lags - Data'!$B$1:$BA$1,0)))*1000000*Z$5</f>
        <v>0</v>
      </c>
      <c r="AA28" s="2">
        <f>IF(AA$2=0,0,INDEX('Placebo Lags - Data'!$B:$BA,MATCH($Q28,'Placebo Lags - Data'!$A:$A,0),MATCH(AA$1,'Placebo Lags - Data'!$B$1:$BA$1,0)))*1000000*AA$5</f>
        <v>0</v>
      </c>
      <c r="AB28" s="2">
        <f>IF(AB$2=0,0,INDEX('Placebo Lags - Data'!$B:$BA,MATCH($Q28,'Placebo Lags - Data'!$A:$A,0),MATCH(AB$1,'Placebo Lags - Data'!$B$1:$BA$1,0)))*1000000*AB$5</f>
        <v>0</v>
      </c>
      <c r="AC28" s="2">
        <f>IF(AC$2=0,0,INDEX('Placebo Lags - Data'!$B:$BA,MATCH($Q28,'Placebo Lags - Data'!$A:$A,0),MATCH(AC$1,'Placebo Lags - Data'!$B$1:$BA$1,0)))*1000000*AC$5</f>
        <v>9.8923101177206263</v>
      </c>
      <c r="AD28" s="2">
        <f>IF(AD$2=0,0,INDEX('Placebo Lags - Data'!$B:$BA,MATCH($Q28,'Placebo Lags - Data'!$A:$A,0),MATCH(AD$1,'Placebo Lags - Data'!$B$1:$BA$1,0)))*1000000*AD$5</f>
        <v>0</v>
      </c>
      <c r="AE28" s="2">
        <f>IF(AE$2=0,0,INDEX('Placebo Lags - Data'!$B:$BA,MATCH($Q28,'Placebo Lags - Data'!$A:$A,0),MATCH(AE$1,'Placebo Lags - Data'!$B$1:$BA$1,0)))*1000000*AE$5</f>
        <v>-2.8598005883395672</v>
      </c>
      <c r="AF28" s="2">
        <f>IF(AF$2=0,0,INDEX('Placebo Lags - Data'!$B:$BA,MATCH($Q28,'Placebo Lags - Data'!$A:$A,0),MATCH(AF$1,'Placebo Lags - Data'!$B$1:$BA$1,0)))*1000000*AF$5</f>
        <v>17.237069187103771</v>
      </c>
      <c r="AG28" s="2">
        <f>IF(AG$2=0,0,INDEX('Placebo Lags - Data'!$B:$BA,MATCH($Q28,'Placebo Lags - Data'!$A:$A,0),MATCH(AG$1,'Placebo Lags - Data'!$B$1:$BA$1,0)))*1000000*AG$5</f>
        <v>0</v>
      </c>
      <c r="AH28" s="2">
        <f>IF(AH$2=0,0,INDEX('Placebo Lags - Data'!$B:$BA,MATCH($Q28,'Placebo Lags - Data'!$A:$A,0),MATCH(AH$1,'Placebo Lags - Data'!$B$1:$BA$1,0)))*1000000*AH$5</f>
        <v>1.1027414075215347</v>
      </c>
      <c r="AI28" s="2">
        <f>IF(AI$2=0,0,INDEX('Placebo Lags - Data'!$B:$BA,MATCH($Q28,'Placebo Lags - Data'!$A:$A,0),MATCH(AI$1,'Placebo Lags - Data'!$B$1:$BA$1,0)))*1000000*AI$5</f>
        <v>3.0455159958364675</v>
      </c>
      <c r="AJ28" s="2">
        <f>IF(AJ$2=0,0,INDEX('Placebo Lags - Data'!$B:$BA,MATCH($Q28,'Placebo Lags - Data'!$A:$A,0),MATCH(AJ$1,'Placebo Lags - Data'!$B$1:$BA$1,0)))*1000000*AJ$5</f>
        <v>-6.9422308115463238</v>
      </c>
      <c r="AK28" s="2">
        <f>IF(AK$2=0,0,INDEX('Placebo Lags - Data'!$B:$BA,MATCH($Q28,'Placebo Lags - Data'!$A:$A,0),MATCH(AK$1,'Placebo Lags - Data'!$B$1:$BA$1,0)))*1000000*AK$5</f>
        <v>0</v>
      </c>
      <c r="AL28" s="2">
        <f>IF(AL$2=0,0,INDEX('Placebo Lags - Data'!$B:$BA,MATCH($Q28,'Placebo Lags - Data'!$A:$A,0),MATCH(AL$1,'Placebo Lags - Data'!$B$1:$BA$1,0)))*1000000*AL$5</f>
        <v>0.30544296691914496</v>
      </c>
      <c r="AM28" s="2">
        <f>IF(AM$2=0,0,INDEX('Placebo Lags - Data'!$B:$BA,MATCH($Q28,'Placebo Lags - Data'!$A:$A,0),MATCH(AM$1,'Placebo Lags - Data'!$B$1:$BA$1,0)))*1000000*AM$5</f>
        <v>11.098607501480728</v>
      </c>
      <c r="AN28" s="2">
        <f>IF(AN$2=0,0,INDEX('Placebo Lags - Data'!$B:$BA,MATCH($Q28,'Placebo Lags - Data'!$A:$A,0),MATCH(AN$1,'Placebo Lags - Data'!$B$1:$BA$1,0)))*1000000*AN$5</f>
        <v>0</v>
      </c>
      <c r="AO28" s="2">
        <f>IF(AO$2=0,0,INDEX('Placebo Lags - Data'!$B:$BA,MATCH($Q28,'Placebo Lags - Data'!$A:$A,0),MATCH(AO$1,'Placebo Lags - Data'!$B$1:$BA$1,0)))*1000000*AO$5</f>
        <v>-2.411426066828426</v>
      </c>
      <c r="AP28" s="2">
        <f>IF(AP$2=0,0,INDEX('Placebo Lags - Data'!$B:$BA,MATCH($Q28,'Placebo Lags - Data'!$A:$A,0),MATCH(AP$1,'Placebo Lags - Data'!$B$1:$BA$1,0)))*1000000*AP$5</f>
        <v>0</v>
      </c>
      <c r="AQ28" s="2">
        <f>IF(AQ$2=0,0,INDEX('Placebo Lags - Data'!$B:$BA,MATCH($Q28,'Placebo Lags - Data'!$A:$A,0),MATCH(AQ$1,'Placebo Lags - Data'!$B$1:$BA$1,0)))*1000000*AQ$5</f>
        <v>-1.1293026318526245</v>
      </c>
      <c r="AR28" s="2">
        <f>IF(AR$2=0,0,INDEX('Placebo Lags - Data'!$B:$BA,MATCH($Q28,'Placebo Lags - Data'!$A:$A,0),MATCH(AR$1,'Placebo Lags - Data'!$B$1:$BA$1,0)))*1000000*AR$5</f>
        <v>0</v>
      </c>
      <c r="AS28" s="2">
        <f>IF(AS$2=0,0,INDEX('Placebo Lags - Data'!$B:$BA,MATCH($Q28,'Placebo Lags - Data'!$A:$A,0),MATCH(AS$1,'Placebo Lags - Data'!$B$1:$BA$1,0)))*1000000*AS$5</f>
        <v>-6.9621278271370102</v>
      </c>
      <c r="AT28" s="2">
        <f>IF(AT$2=0,0,INDEX('Placebo Lags - Data'!$B:$BA,MATCH($Q28,'Placebo Lags - Data'!$A:$A,0),MATCH(AT$1,'Placebo Lags - Data'!$B$1:$BA$1,0)))*1000000*AT$5</f>
        <v>0</v>
      </c>
      <c r="AU28" s="2">
        <f>IF(AU$2=0,0,INDEX('Placebo Lags - Data'!$B:$BA,MATCH($Q28,'Placebo Lags - Data'!$A:$A,0),MATCH(AU$1,'Placebo Lags - Data'!$B$1:$BA$1,0)))*1000000*AU$5</f>
        <v>0</v>
      </c>
      <c r="AV28" s="2">
        <f>IF(AV$2=0,0,INDEX('Placebo Lags - Data'!$B:$BA,MATCH($Q28,'Placebo Lags - Data'!$A:$A,0),MATCH(AV$1,'Placebo Lags - Data'!$B$1:$BA$1,0)))*1000000*AV$5</f>
        <v>0</v>
      </c>
      <c r="AW28" s="2">
        <f>IF(AW$2=0,0,INDEX('Placebo Lags - Data'!$B:$BA,MATCH($Q28,'Placebo Lags - Data'!$A:$A,0),MATCH(AW$1,'Placebo Lags - Data'!$B$1:$BA$1,0)))*1000000*AW$5</f>
        <v>0</v>
      </c>
      <c r="AX28" s="2">
        <f>IF(AX$2=0,0,INDEX('Placebo Lags - Data'!$B:$BA,MATCH($Q28,'Placebo Lags - Data'!$A:$A,0),MATCH(AX$1,'Placebo Lags - Data'!$B$1:$BA$1,0)))*1000000*AX$5</f>
        <v>0</v>
      </c>
      <c r="AY28" s="2">
        <f>IF(AY$2=0,0,INDEX('Placebo Lags - Data'!$B:$BA,MATCH($Q28,'Placebo Lags - Data'!$A:$A,0),MATCH(AY$1,'Placebo Lags - Data'!$B$1:$BA$1,0)))*1000000*AY$5</f>
        <v>0</v>
      </c>
      <c r="AZ28" s="2">
        <f>IF(AZ$2=0,0,INDEX('Placebo Lags - Data'!$B:$BA,MATCH($Q28,'Placebo Lags - Data'!$A:$A,0),MATCH(AZ$1,'Placebo Lags - Data'!$B$1:$BA$1,0)))*1000000*AZ$5</f>
        <v>-11.230805284867529</v>
      </c>
      <c r="BA28" s="2">
        <f>IF(BA$2=0,0,INDEX('Placebo Lags - Data'!$B:$BA,MATCH($Q28,'Placebo Lags - Data'!$A:$A,0),MATCH(BA$1,'Placebo Lags - Data'!$B$1:$BA$1,0)))*1000000*BA$5</f>
        <v>0</v>
      </c>
      <c r="BB28" s="2">
        <f>IF(BB$2=0,0,INDEX('Placebo Lags - Data'!$B:$BA,MATCH($Q28,'Placebo Lags - Data'!$A:$A,0),MATCH(BB$1,'Placebo Lags - Data'!$B$1:$BA$1,0)))*1000000*BB$5</f>
        <v>0</v>
      </c>
      <c r="BC28" s="2">
        <f>IF(BC$2=0,0,INDEX('Placebo Lags - Data'!$B:$BA,MATCH($Q28,'Placebo Lags - Data'!$A:$A,0),MATCH(BC$1,'Placebo Lags - Data'!$B$1:$BA$1,0)))*1000000*BC$5</f>
        <v>0</v>
      </c>
      <c r="BD28" s="2">
        <f>IF(BD$2=0,0,INDEX('Placebo Lags - Data'!$B:$BA,MATCH($Q28,'Placebo Lags - Data'!$A:$A,0),MATCH(BD$1,'Placebo Lags - Data'!$B$1:$BA$1,0)))*1000000*BD$5</f>
        <v>0</v>
      </c>
      <c r="BE28" s="2">
        <f>IF(BE$2=0,0,INDEX('Placebo Lags - Data'!$B:$BA,MATCH($Q28,'Placebo Lags - Data'!$A:$A,0),MATCH(BE$1,'Placebo Lags - Data'!$B$1:$BA$1,0)))*1000000*BE$5</f>
        <v>0</v>
      </c>
      <c r="BF28" s="2">
        <f>IF(BF$2=0,0,INDEX('Placebo Lags - Data'!$B:$BA,MATCH($Q28,'Placebo Lags - Data'!$A:$A,0),MATCH(BF$1,'Placebo Lags - Data'!$B$1:$BA$1,0)))*1000000*BF$5</f>
        <v>-34.667813451960683</v>
      </c>
      <c r="BG28" s="2">
        <f>IF(BG$2=0,0,INDEX('Placebo Lags - Data'!$B:$BA,MATCH($Q28,'Placebo Lags - Data'!$A:$A,0),MATCH(BG$1,'Placebo Lags - Data'!$B$1:$BA$1,0)))*1000000*BG$5</f>
        <v>-25.306309908046387</v>
      </c>
      <c r="BH28" s="2">
        <f>IF(BH$2=0,0,INDEX('Placebo Lags - Data'!$B:$BA,MATCH($Q28,'Placebo Lags - Data'!$A:$A,0),MATCH(BH$1,'Placebo Lags - Data'!$B$1:$BA$1,0)))*1000000*BH$5</f>
        <v>4.8162073653656989</v>
      </c>
      <c r="BI28" s="2">
        <f>IF(BI$2=0,0,INDEX('Placebo Lags - Data'!$B:$BA,MATCH($Q28,'Placebo Lags - Data'!$A:$A,0),MATCH(BI$1,'Placebo Lags - Data'!$B$1:$BA$1,0)))*1000000*BI$5</f>
        <v>-1.3078846450298443</v>
      </c>
      <c r="BJ28" s="2">
        <f>IF(BJ$2=0,0,INDEX('Placebo Lags - Data'!$B:$BA,MATCH($Q28,'Placebo Lags - Data'!$A:$A,0),MATCH(BJ$1,'Placebo Lags - Data'!$B$1:$BA$1,0)))*1000000*BJ$5</f>
        <v>0</v>
      </c>
      <c r="BK28" s="2">
        <f>IF(BK$2=0,0,INDEX('Placebo Lags - Data'!$B:$BA,MATCH($Q28,'Placebo Lags - Data'!$A:$A,0),MATCH(BK$1,'Placebo Lags - Data'!$B$1:$BA$1,0)))*1000000*BK$5</f>
        <v>0</v>
      </c>
      <c r="BL28" s="2">
        <f>IF(BL$2=0,0,INDEX('Placebo Lags - Data'!$B:$BA,MATCH($Q28,'Placebo Lags - Data'!$A:$A,0),MATCH(BL$1,'Placebo Lags - Data'!$B$1:$BA$1,0)))*1000000*BL$5</f>
        <v>0</v>
      </c>
      <c r="BM28" s="2">
        <f>IF(BM$2=0,0,INDEX('Placebo Lags - Data'!$B:$BA,MATCH($Q28,'Placebo Lags - Data'!$A:$A,0),MATCH(BM$1,'Placebo Lags - Data'!$B$1:$BA$1,0)))*1000000*BM$5</f>
        <v>0</v>
      </c>
      <c r="BN28" s="2">
        <f>IF(BN$2=0,0,INDEX('Placebo Lags - Data'!$B:$BA,MATCH($Q28,'Placebo Lags - Data'!$A:$A,0),MATCH(BN$1,'Placebo Lags - Data'!$B$1:$BA$1,0)))*1000000*BN$5</f>
        <v>0</v>
      </c>
      <c r="BO28" s="2">
        <f>IF(BO$2=0,0,INDEX('Placebo Lags - Data'!$B:$BA,MATCH($Q28,'Placebo Lags - Data'!$A:$A,0),MATCH(BO$1,'Placebo Lags - Data'!$B$1:$BA$1,0)))*1000000*BO$5</f>
        <v>-5.3094122449692804</v>
      </c>
      <c r="BP28" s="2">
        <f>IF(BP$2=0,0,INDEX('Placebo Lags - Data'!$B:$BA,MATCH($Q28,'Placebo Lags - Data'!$A:$A,0),MATCH(BP$1,'Placebo Lags - Data'!$B$1:$BA$1,0)))*1000000*BP$5</f>
        <v>0</v>
      </c>
      <c r="BQ28" s="2"/>
      <c r="BR28" s="2"/>
    </row>
    <row r="29" spans="1:70" x14ac:dyDescent="0.25">
      <c r="A29" t="s">
        <v>125</v>
      </c>
      <c r="B29" s="2">
        <f t="shared" si="0"/>
        <v>0</v>
      </c>
      <c r="Q29">
        <f>'Placebo Lags - Data'!A24</f>
        <v>2004</v>
      </c>
      <c r="R29" s="2">
        <f>IF(R$2=0,0,INDEX('Placebo Lags - Data'!$B:$BA,MATCH($Q29,'Placebo Lags - Data'!$A:$A,0),MATCH(R$1,'Placebo Lags - Data'!$B$1:$BA$1,0)))*1000000*R$5</f>
        <v>-1.5735300848973566</v>
      </c>
      <c r="S29" s="2">
        <f>IF(S$2=0,0,INDEX('Placebo Lags - Data'!$B:$BA,MATCH($Q29,'Placebo Lags - Data'!$A:$A,0),MATCH(S$1,'Placebo Lags - Data'!$B$1:$BA$1,0)))*1000000*S$5</f>
        <v>0</v>
      </c>
      <c r="T29" s="2">
        <f>IF(T$2=0,0,INDEX('Placebo Lags - Data'!$B:$BA,MATCH($Q29,'Placebo Lags - Data'!$A:$A,0),MATCH(T$1,'Placebo Lags - Data'!$B$1:$BA$1,0)))*1000000*T$5</f>
        <v>0</v>
      </c>
      <c r="U29" s="2">
        <f>IF(U$2=0,0,INDEX('Placebo Lags - Data'!$B:$BA,MATCH($Q29,'Placebo Lags - Data'!$A:$A,0),MATCH(U$1,'Placebo Lags - Data'!$B$1:$BA$1,0)))*1000000*U$5</f>
        <v>15.419378541992046</v>
      </c>
      <c r="V29" s="2">
        <f>IF(V$2=0,0,INDEX('Placebo Lags - Data'!$B:$BA,MATCH($Q29,'Placebo Lags - Data'!$A:$A,0),MATCH(V$1,'Placebo Lags - Data'!$B$1:$BA$1,0)))*1000000*V$5</f>
        <v>-9.6435187515453435</v>
      </c>
      <c r="W29" s="2">
        <f>IF(W$2=0,0,INDEX('Placebo Lags - Data'!$B:$BA,MATCH($Q29,'Placebo Lags - Data'!$A:$A,0),MATCH(W$1,'Placebo Lags - Data'!$B$1:$BA$1,0)))*1000000*W$5</f>
        <v>0</v>
      </c>
      <c r="X29" s="2">
        <f>IF(X$2=0,0,INDEX('Placebo Lags - Data'!$B:$BA,MATCH($Q29,'Placebo Lags - Data'!$A:$A,0),MATCH(X$1,'Placebo Lags - Data'!$B$1:$BA$1,0)))*1000000*X$5</f>
        <v>4.0343961700273212</v>
      </c>
      <c r="Y29" s="2">
        <f>IF(Y$2=0,0,INDEX('Placebo Lags - Data'!$B:$BA,MATCH($Q29,'Placebo Lags - Data'!$A:$A,0),MATCH(Y$1,'Placebo Lags - Data'!$B$1:$BA$1,0)))*1000000*Y$5</f>
        <v>0</v>
      </c>
      <c r="Z29" s="2">
        <f>IF(Z$2=0,0,INDEX('Placebo Lags - Data'!$B:$BA,MATCH($Q29,'Placebo Lags - Data'!$A:$A,0),MATCH(Z$1,'Placebo Lags - Data'!$B$1:$BA$1,0)))*1000000*Z$5</f>
        <v>0</v>
      </c>
      <c r="AA29" s="2">
        <f>IF(AA$2=0,0,INDEX('Placebo Lags - Data'!$B:$BA,MATCH($Q29,'Placebo Lags - Data'!$A:$A,0),MATCH(AA$1,'Placebo Lags - Data'!$B$1:$BA$1,0)))*1000000*AA$5</f>
        <v>0</v>
      </c>
      <c r="AB29" s="2">
        <f>IF(AB$2=0,0,INDEX('Placebo Lags - Data'!$B:$BA,MATCH($Q29,'Placebo Lags - Data'!$A:$A,0),MATCH(AB$1,'Placebo Lags - Data'!$B$1:$BA$1,0)))*1000000*AB$5</f>
        <v>0</v>
      </c>
      <c r="AC29" s="2">
        <f>IF(AC$2=0,0,INDEX('Placebo Lags - Data'!$B:$BA,MATCH($Q29,'Placebo Lags - Data'!$A:$A,0),MATCH(AC$1,'Placebo Lags - Data'!$B$1:$BA$1,0)))*1000000*AC$5</f>
        <v>4.6930617827456445</v>
      </c>
      <c r="AD29" s="2">
        <f>IF(AD$2=0,0,INDEX('Placebo Lags - Data'!$B:$BA,MATCH($Q29,'Placebo Lags - Data'!$A:$A,0),MATCH(AD$1,'Placebo Lags - Data'!$B$1:$BA$1,0)))*1000000*AD$5</f>
        <v>0</v>
      </c>
      <c r="AE29" s="2">
        <f>IF(AE$2=0,0,INDEX('Placebo Lags - Data'!$B:$BA,MATCH($Q29,'Placebo Lags - Data'!$A:$A,0),MATCH(AE$1,'Placebo Lags - Data'!$B$1:$BA$1,0)))*1000000*AE$5</f>
        <v>8.5647398009314202</v>
      </c>
      <c r="AF29" s="2">
        <f>IF(AF$2=0,0,INDEX('Placebo Lags - Data'!$B:$BA,MATCH($Q29,'Placebo Lags - Data'!$A:$A,0),MATCH(AF$1,'Placebo Lags - Data'!$B$1:$BA$1,0)))*1000000*AF$5</f>
        <v>7.8323282650671899</v>
      </c>
      <c r="AG29" s="2">
        <f>IF(AG$2=0,0,INDEX('Placebo Lags - Data'!$B:$BA,MATCH($Q29,'Placebo Lags - Data'!$A:$A,0),MATCH(AG$1,'Placebo Lags - Data'!$B$1:$BA$1,0)))*1000000*AG$5</f>
        <v>0</v>
      </c>
      <c r="AH29" s="2">
        <f>IF(AH$2=0,0,INDEX('Placebo Lags - Data'!$B:$BA,MATCH($Q29,'Placebo Lags - Data'!$A:$A,0),MATCH(AH$1,'Placebo Lags - Data'!$B$1:$BA$1,0)))*1000000*AH$5</f>
        <v>16.566515114391223</v>
      </c>
      <c r="AI29" s="2">
        <f>IF(AI$2=0,0,INDEX('Placebo Lags - Data'!$B:$BA,MATCH($Q29,'Placebo Lags - Data'!$A:$A,0),MATCH(AI$1,'Placebo Lags - Data'!$B$1:$BA$1,0)))*1000000*AI$5</f>
        <v>-1.302084115195612</v>
      </c>
      <c r="AJ29" s="2">
        <f>IF(AJ$2=0,0,INDEX('Placebo Lags - Data'!$B:$BA,MATCH($Q29,'Placebo Lags - Data'!$A:$A,0),MATCH(AJ$1,'Placebo Lags - Data'!$B$1:$BA$1,0)))*1000000*AJ$5</f>
        <v>0.36930953228875296</v>
      </c>
      <c r="AK29" s="2">
        <f>IF(AK$2=0,0,INDEX('Placebo Lags - Data'!$B:$BA,MATCH($Q29,'Placebo Lags - Data'!$A:$A,0),MATCH(AK$1,'Placebo Lags - Data'!$B$1:$BA$1,0)))*1000000*AK$5</f>
        <v>0</v>
      </c>
      <c r="AL29" s="2">
        <f>IF(AL$2=0,0,INDEX('Placebo Lags - Data'!$B:$BA,MATCH($Q29,'Placebo Lags - Data'!$A:$A,0),MATCH(AL$1,'Placebo Lags - Data'!$B$1:$BA$1,0)))*1000000*AL$5</f>
        <v>-7.9734454629942775</v>
      </c>
      <c r="AM29" s="2">
        <f>IF(AM$2=0,0,INDEX('Placebo Lags - Data'!$B:$BA,MATCH($Q29,'Placebo Lags - Data'!$A:$A,0),MATCH(AM$1,'Placebo Lags - Data'!$B$1:$BA$1,0)))*1000000*AM$5</f>
        <v>17.567552276887</v>
      </c>
      <c r="AN29" s="2">
        <f>IF(AN$2=0,0,INDEX('Placebo Lags - Data'!$B:$BA,MATCH($Q29,'Placebo Lags - Data'!$A:$A,0),MATCH(AN$1,'Placebo Lags - Data'!$B$1:$BA$1,0)))*1000000*AN$5</f>
        <v>0</v>
      </c>
      <c r="AO29" s="2">
        <f>IF(AO$2=0,0,INDEX('Placebo Lags - Data'!$B:$BA,MATCH($Q29,'Placebo Lags - Data'!$A:$A,0),MATCH(AO$1,'Placebo Lags - Data'!$B$1:$BA$1,0)))*1000000*AO$5</f>
        <v>4.9839095481729601</v>
      </c>
      <c r="AP29" s="2">
        <f>IF(AP$2=0,0,INDEX('Placebo Lags - Data'!$B:$BA,MATCH($Q29,'Placebo Lags - Data'!$A:$A,0),MATCH(AP$1,'Placebo Lags - Data'!$B$1:$BA$1,0)))*1000000*AP$5</f>
        <v>0</v>
      </c>
      <c r="AQ29" s="2">
        <f>IF(AQ$2=0,0,INDEX('Placebo Lags - Data'!$B:$BA,MATCH($Q29,'Placebo Lags - Data'!$A:$A,0),MATCH(AQ$1,'Placebo Lags - Data'!$B$1:$BA$1,0)))*1000000*AQ$5</f>
        <v>-2.500954678907874</v>
      </c>
      <c r="AR29" s="2">
        <f>IF(AR$2=0,0,INDEX('Placebo Lags - Data'!$B:$BA,MATCH($Q29,'Placebo Lags - Data'!$A:$A,0),MATCH(AR$1,'Placebo Lags - Data'!$B$1:$BA$1,0)))*1000000*AR$5</f>
        <v>0</v>
      </c>
      <c r="AS29" s="2">
        <f>IF(AS$2=0,0,INDEX('Placebo Lags - Data'!$B:$BA,MATCH($Q29,'Placebo Lags - Data'!$A:$A,0),MATCH(AS$1,'Placebo Lags - Data'!$B$1:$BA$1,0)))*1000000*AS$5</f>
        <v>-1.2125243529226282</v>
      </c>
      <c r="AT29" s="2">
        <f>IF(AT$2=0,0,INDEX('Placebo Lags - Data'!$B:$BA,MATCH($Q29,'Placebo Lags - Data'!$A:$A,0),MATCH(AT$1,'Placebo Lags - Data'!$B$1:$BA$1,0)))*1000000*AT$5</f>
        <v>0</v>
      </c>
      <c r="AU29" s="2">
        <f>IF(AU$2=0,0,INDEX('Placebo Lags - Data'!$B:$BA,MATCH($Q29,'Placebo Lags - Data'!$A:$A,0),MATCH(AU$1,'Placebo Lags - Data'!$B$1:$BA$1,0)))*1000000*AU$5</f>
        <v>0</v>
      </c>
      <c r="AV29" s="2">
        <f>IF(AV$2=0,0,INDEX('Placebo Lags - Data'!$B:$BA,MATCH($Q29,'Placebo Lags - Data'!$A:$A,0),MATCH(AV$1,'Placebo Lags - Data'!$B$1:$BA$1,0)))*1000000*AV$5</f>
        <v>0</v>
      </c>
      <c r="AW29" s="2">
        <f>IF(AW$2=0,0,INDEX('Placebo Lags - Data'!$B:$BA,MATCH($Q29,'Placebo Lags - Data'!$A:$A,0),MATCH(AW$1,'Placebo Lags - Data'!$B$1:$BA$1,0)))*1000000*AW$5</f>
        <v>0</v>
      </c>
      <c r="AX29" s="2">
        <f>IF(AX$2=0,0,INDEX('Placebo Lags - Data'!$B:$BA,MATCH($Q29,'Placebo Lags - Data'!$A:$A,0),MATCH(AX$1,'Placebo Lags - Data'!$B$1:$BA$1,0)))*1000000*AX$5</f>
        <v>0</v>
      </c>
      <c r="AY29" s="2">
        <f>IF(AY$2=0,0,INDEX('Placebo Lags - Data'!$B:$BA,MATCH($Q29,'Placebo Lags - Data'!$A:$A,0),MATCH(AY$1,'Placebo Lags - Data'!$B$1:$BA$1,0)))*1000000*AY$5</f>
        <v>0</v>
      </c>
      <c r="AZ29" s="2">
        <f>IF(AZ$2=0,0,INDEX('Placebo Lags - Data'!$B:$BA,MATCH($Q29,'Placebo Lags - Data'!$A:$A,0),MATCH(AZ$1,'Placebo Lags - Data'!$B$1:$BA$1,0)))*1000000*AZ$5</f>
        <v>-2.7922492336074356</v>
      </c>
      <c r="BA29" s="2">
        <f>IF(BA$2=0,0,INDEX('Placebo Lags - Data'!$B:$BA,MATCH($Q29,'Placebo Lags - Data'!$A:$A,0),MATCH(BA$1,'Placebo Lags - Data'!$B$1:$BA$1,0)))*1000000*BA$5</f>
        <v>0</v>
      </c>
      <c r="BB29" s="2">
        <f>IF(BB$2=0,0,INDEX('Placebo Lags - Data'!$B:$BA,MATCH($Q29,'Placebo Lags - Data'!$A:$A,0),MATCH(BB$1,'Placebo Lags - Data'!$B$1:$BA$1,0)))*1000000*BB$5</f>
        <v>0</v>
      </c>
      <c r="BC29" s="2">
        <f>IF(BC$2=0,0,INDEX('Placebo Lags - Data'!$B:$BA,MATCH($Q29,'Placebo Lags - Data'!$A:$A,0),MATCH(BC$1,'Placebo Lags - Data'!$B$1:$BA$1,0)))*1000000*BC$5</f>
        <v>0</v>
      </c>
      <c r="BD29" s="2">
        <f>IF(BD$2=0,0,INDEX('Placebo Lags - Data'!$B:$BA,MATCH($Q29,'Placebo Lags - Data'!$A:$A,0),MATCH(BD$1,'Placebo Lags - Data'!$B$1:$BA$1,0)))*1000000*BD$5</f>
        <v>0</v>
      </c>
      <c r="BE29" s="2">
        <f>IF(BE$2=0,0,INDEX('Placebo Lags - Data'!$B:$BA,MATCH($Q29,'Placebo Lags - Data'!$A:$A,0),MATCH(BE$1,'Placebo Lags - Data'!$B$1:$BA$1,0)))*1000000*BE$5</f>
        <v>0</v>
      </c>
      <c r="BF29" s="2">
        <f>IF(BF$2=0,0,INDEX('Placebo Lags - Data'!$B:$BA,MATCH($Q29,'Placebo Lags - Data'!$A:$A,0),MATCH(BF$1,'Placebo Lags - Data'!$B$1:$BA$1,0)))*1000000*BF$5</f>
        <v>-33.568972867215052</v>
      </c>
      <c r="BG29" s="2">
        <f>IF(BG$2=0,0,INDEX('Placebo Lags - Data'!$B:$BA,MATCH($Q29,'Placebo Lags - Data'!$A:$A,0),MATCH(BG$1,'Placebo Lags - Data'!$B$1:$BA$1,0)))*1000000*BG$5</f>
        <v>-13.896026757720392</v>
      </c>
      <c r="BH29" s="2">
        <f>IF(BH$2=0,0,INDEX('Placebo Lags - Data'!$B:$BA,MATCH($Q29,'Placebo Lags - Data'!$A:$A,0),MATCH(BH$1,'Placebo Lags - Data'!$B$1:$BA$1,0)))*1000000*BH$5</f>
        <v>-10.470010238350369</v>
      </c>
      <c r="BI29" s="2">
        <f>IF(BI$2=0,0,INDEX('Placebo Lags - Data'!$B:$BA,MATCH($Q29,'Placebo Lags - Data'!$A:$A,0),MATCH(BI$1,'Placebo Lags - Data'!$B$1:$BA$1,0)))*1000000*BI$5</f>
        <v>11.030922905774787</v>
      </c>
      <c r="BJ29" s="2">
        <f>IF(BJ$2=0,0,INDEX('Placebo Lags - Data'!$B:$BA,MATCH($Q29,'Placebo Lags - Data'!$A:$A,0),MATCH(BJ$1,'Placebo Lags - Data'!$B$1:$BA$1,0)))*1000000*BJ$5</f>
        <v>0</v>
      </c>
      <c r="BK29" s="2">
        <f>IF(BK$2=0,0,INDEX('Placebo Lags - Data'!$B:$BA,MATCH($Q29,'Placebo Lags - Data'!$A:$A,0),MATCH(BK$1,'Placebo Lags - Data'!$B$1:$BA$1,0)))*1000000*BK$5</f>
        <v>0</v>
      </c>
      <c r="BL29" s="2">
        <f>IF(BL$2=0,0,INDEX('Placebo Lags - Data'!$B:$BA,MATCH($Q29,'Placebo Lags - Data'!$A:$A,0),MATCH(BL$1,'Placebo Lags - Data'!$B$1:$BA$1,0)))*1000000*BL$5</f>
        <v>0</v>
      </c>
      <c r="BM29" s="2">
        <f>IF(BM$2=0,0,INDEX('Placebo Lags - Data'!$B:$BA,MATCH($Q29,'Placebo Lags - Data'!$A:$A,0),MATCH(BM$1,'Placebo Lags - Data'!$B$1:$BA$1,0)))*1000000*BM$5</f>
        <v>0</v>
      </c>
      <c r="BN29" s="2">
        <f>IF(BN$2=0,0,INDEX('Placebo Lags - Data'!$B:$BA,MATCH($Q29,'Placebo Lags - Data'!$A:$A,0),MATCH(BN$1,'Placebo Lags - Data'!$B$1:$BA$1,0)))*1000000*BN$5</f>
        <v>0</v>
      </c>
      <c r="BO29" s="2">
        <f>IF(BO$2=0,0,INDEX('Placebo Lags - Data'!$B:$BA,MATCH($Q29,'Placebo Lags - Data'!$A:$A,0),MATCH(BO$1,'Placebo Lags - Data'!$B$1:$BA$1,0)))*1000000*BO$5</f>
        <v>-0.30998478450783296</v>
      </c>
      <c r="BP29" s="2">
        <f>IF(BP$2=0,0,INDEX('Placebo Lags - Data'!$B:$BA,MATCH($Q29,'Placebo Lags - Data'!$A:$A,0),MATCH(BP$1,'Placebo Lags - Data'!$B$1:$BA$1,0)))*1000000*BP$5</f>
        <v>0</v>
      </c>
      <c r="BQ29" s="2"/>
      <c r="BR29" s="2"/>
    </row>
    <row r="30" spans="1:70" x14ac:dyDescent="0.25">
      <c r="A30" t="s">
        <v>39</v>
      </c>
      <c r="B30" s="2">
        <f t="shared" si="0"/>
        <v>1</v>
      </c>
      <c r="Q30">
        <f>'Placebo Lags - Data'!A25</f>
        <v>2005</v>
      </c>
      <c r="R30" s="2">
        <f>IF(R$2=0,0,INDEX('Placebo Lags - Data'!$B:$BA,MATCH($Q30,'Placebo Lags - Data'!$A:$A,0),MATCH(R$1,'Placebo Lags - Data'!$B$1:$BA$1,0)))*1000000*R$5</f>
        <v>-0.8692323945069802</v>
      </c>
      <c r="S30" s="2">
        <f>IF(S$2=0,0,INDEX('Placebo Lags - Data'!$B:$BA,MATCH($Q30,'Placebo Lags - Data'!$A:$A,0),MATCH(S$1,'Placebo Lags - Data'!$B$1:$BA$1,0)))*1000000*S$5</f>
        <v>0</v>
      </c>
      <c r="T30" s="2">
        <f>IF(T$2=0,0,INDEX('Placebo Lags - Data'!$B:$BA,MATCH($Q30,'Placebo Lags - Data'!$A:$A,0),MATCH(T$1,'Placebo Lags - Data'!$B$1:$BA$1,0)))*1000000*T$5</f>
        <v>0</v>
      </c>
      <c r="U30" s="2">
        <f>IF(U$2=0,0,INDEX('Placebo Lags - Data'!$B:$BA,MATCH($Q30,'Placebo Lags - Data'!$A:$A,0),MATCH(U$1,'Placebo Lags - Data'!$B$1:$BA$1,0)))*1000000*U$5</f>
        <v>-1.4025865766598145</v>
      </c>
      <c r="V30" s="2">
        <f>IF(V$2=0,0,INDEX('Placebo Lags - Data'!$B:$BA,MATCH($Q30,'Placebo Lags - Data'!$A:$A,0),MATCH(V$1,'Placebo Lags - Data'!$B$1:$BA$1,0)))*1000000*V$5</f>
        <v>8.0264344433089718</v>
      </c>
      <c r="W30" s="2">
        <f>IF(W$2=0,0,INDEX('Placebo Lags - Data'!$B:$BA,MATCH($Q30,'Placebo Lags - Data'!$A:$A,0),MATCH(W$1,'Placebo Lags - Data'!$B$1:$BA$1,0)))*1000000*W$5</f>
        <v>0</v>
      </c>
      <c r="X30" s="2">
        <f>IF(X$2=0,0,INDEX('Placebo Lags - Data'!$B:$BA,MATCH($Q30,'Placebo Lags - Data'!$A:$A,0),MATCH(X$1,'Placebo Lags - Data'!$B$1:$BA$1,0)))*1000000*X$5</f>
        <v>-1.0715995131249656</v>
      </c>
      <c r="Y30" s="2">
        <f>IF(Y$2=0,0,INDEX('Placebo Lags - Data'!$B:$BA,MATCH($Q30,'Placebo Lags - Data'!$A:$A,0),MATCH(Y$1,'Placebo Lags - Data'!$B$1:$BA$1,0)))*1000000*Y$5</f>
        <v>0</v>
      </c>
      <c r="Z30" s="2">
        <f>IF(Z$2=0,0,INDEX('Placebo Lags - Data'!$B:$BA,MATCH($Q30,'Placebo Lags - Data'!$A:$A,0),MATCH(Z$1,'Placebo Lags - Data'!$B$1:$BA$1,0)))*1000000*Z$5</f>
        <v>0</v>
      </c>
      <c r="AA30" s="2">
        <f>IF(AA$2=0,0,INDEX('Placebo Lags - Data'!$B:$BA,MATCH($Q30,'Placebo Lags - Data'!$A:$A,0),MATCH(AA$1,'Placebo Lags - Data'!$B$1:$BA$1,0)))*1000000*AA$5</f>
        <v>0</v>
      </c>
      <c r="AB30" s="2">
        <f>IF(AB$2=0,0,INDEX('Placebo Lags - Data'!$B:$BA,MATCH($Q30,'Placebo Lags - Data'!$A:$A,0),MATCH(AB$1,'Placebo Lags - Data'!$B$1:$BA$1,0)))*1000000*AB$5</f>
        <v>0</v>
      </c>
      <c r="AC30" s="2">
        <f>IF(AC$2=0,0,INDEX('Placebo Lags - Data'!$B:$BA,MATCH($Q30,'Placebo Lags - Data'!$A:$A,0),MATCH(AC$1,'Placebo Lags - Data'!$B$1:$BA$1,0)))*1000000*AC$5</f>
        <v>0.68705992362083634</v>
      </c>
      <c r="AD30" s="2">
        <f>IF(AD$2=0,0,INDEX('Placebo Lags - Data'!$B:$BA,MATCH($Q30,'Placebo Lags - Data'!$A:$A,0),MATCH(AD$1,'Placebo Lags - Data'!$B$1:$BA$1,0)))*1000000*AD$5</f>
        <v>0</v>
      </c>
      <c r="AE30" s="2">
        <f>IF(AE$2=0,0,INDEX('Placebo Lags - Data'!$B:$BA,MATCH($Q30,'Placebo Lags - Data'!$A:$A,0),MATCH(AE$1,'Placebo Lags - Data'!$B$1:$BA$1,0)))*1000000*AE$5</f>
        <v>8.2584010669961572</v>
      </c>
      <c r="AF30" s="2">
        <f>IF(AF$2=0,0,INDEX('Placebo Lags - Data'!$B:$BA,MATCH($Q30,'Placebo Lags - Data'!$A:$A,0),MATCH(AF$1,'Placebo Lags - Data'!$B$1:$BA$1,0)))*1000000*AF$5</f>
        <v>0.90308685685158707</v>
      </c>
      <c r="AG30" s="2">
        <f>IF(AG$2=0,0,INDEX('Placebo Lags - Data'!$B:$BA,MATCH($Q30,'Placebo Lags - Data'!$A:$A,0),MATCH(AG$1,'Placebo Lags - Data'!$B$1:$BA$1,0)))*1000000*AG$5</f>
        <v>0</v>
      </c>
      <c r="AH30" s="2">
        <f>IF(AH$2=0,0,INDEX('Placebo Lags - Data'!$B:$BA,MATCH($Q30,'Placebo Lags - Data'!$A:$A,0),MATCH(AH$1,'Placebo Lags - Data'!$B$1:$BA$1,0)))*1000000*AH$5</f>
        <v>15.799438187968917</v>
      </c>
      <c r="AI30" s="2">
        <f>IF(AI$2=0,0,INDEX('Placebo Lags - Data'!$B:$BA,MATCH($Q30,'Placebo Lags - Data'!$A:$A,0),MATCH(AI$1,'Placebo Lags - Data'!$B$1:$BA$1,0)))*1000000*AI$5</f>
        <v>-3.0804314974375302</v>
      </c>
      <c r="AJ30" s="2">
        <f>IF(AJ$2=0,0,INDEX('Placebo Lags - Data'!$B:$BA,MATCH($Q30,'Placebo Lags - Data'!$A:$A,0),MATCH(AJ$1,'Placebo Lags - Data'!$B$1:$BA$1,0)))*1000000*AJ$5</f>
        <v>-12.431714822014328</v>
      </c>
      <c r="AK30" s="2">
        <f>IF(AK$2=0,0,INDEX('Placebo Lags - Data'!$B:$BA,MATCH($Q30,'Placebo Lags - Data'!$A:$A,0),MATCH(AK$1,'Placebo Lags - Data'!$B$1:$BA$1,0)))*1000000*AK$5</f>
        <v>0</v>
      </c>
      <c r="AL30" s="2">
        <f>IF(AL$2=0,0,INDEX('Placebo Lags - Data'!$B:$BA,MATCH($Q30,'Placebo Lags - Data'!$A:$A,0),MATCH(AL$1,'Placebo Lags - Data'!$B$1:$BA$1,0)))*1000000*AL$5</f>
        <v>1.6428389244538266</v>
      </c>
      <c r="AM30" s="2">
        <f>IF(AM$2=0,0,INDEX('Placebo Lags - Data'!$B:$BA,MATCH($Q30,'Placebo Lags - Data'!$A:$A,0),MATCH(AM$1,'Placebo Lags - Data'!$B$1:$BA$1,0)))*1000000*AM$5</f>
        <v>9.4521383289247751</v>
      </c>
      <c r="AN30" s="2">
        <f>IF(AN$2=0,0,INDEX('Placebo Lags - Data'!$B:$BA,MATCH($Q30,'Placebo Lags - Data'!$A:$A,0),MATCH(AN$1,'Placebo Lags - Data'!$B$1:$BA$1,0)))*1000000*AN$5</f>
        <v>0</v>
      </c>
      <c r="AO30" s="2">
        <f>IF(AO$2=0,0,INDEX('Placebo Lags - Data'!$B:$BA,MATCH($Q30,'Placebo Lags - Data'!$A:$A,0),MATCH(AO$1,'Placebo Lags - Data'!$B$1:$BA$1,0)))*1000000*AO$5</f>
        <v>4.8642041292623617</v>
      </c>
      <c r="AP30" s="2">
        <f>IF(AP$2=0,0,INDEX('Placebo Lags - Data'!$B:$BA,MATCH($Q30,'Placebo Lags - Data'!$A:$A,0),MATCH(AP$1,'Placebo Lags - Data'!$B$1:$BA$1,0)))*1000000*AP$5</f>
        <v>0</v>
      </c>
      <c r="AQ30" s="2">
        <f>IF(AQ$2=0,0,INDEX('Placebo Lags - Data'!$B:$BA,MATCH($Q30,'Placebo Lags - Data'!$A:$A,0),MATCH(AQ$1,'Placebo Lags - Data'!$B$1:$BA$1,0)))*1000000*AQ$5</f>
        <v>-3.0489568416669499</v>
      </c>
      <c r="AR30" s="2">
        <f>IF(AR$2=0,0,INDEX('Placebo Lags - Data'!$B:$BA,MATCH($Q30,'Placebo Lags - Data'!$A:$A,0),MATCH(AR$1,'Placebo Lags - Data'!$B$1:$BA$1,0)))*1000000*AR$5</f>
        <v>0</v>
      </c>
      <c r="AS30" s="2">
        <f>IF(AS$2=0,0,INDEX('Placebo Lags - Data'!$B:$BA,MATCH($Q30,'Placebo Lags - Data'!$A:$A,0),MATCH(AS$1,'Placebo Lags - Data'!$B$1:$BA$1,0)))*1000000*AS$5</f>
        <v>-2.7047046842199052</v>
      </c>
      <c r="AT30" s="2">
        <f>IF(AT$2=0,0,INDEX('Placebo Lags - Data'!$B:$BA,MATCH($Q30,'Placebo Lags - Data'!$A:$A,0),MATCH(AT$1,'Placebo Lags - Data'!$B$1:$BA$1,0)))*1000000*AT$5</f>
        <v>0</v>
      </c>
      <c r="AU30" s="2">
        <f>IF(AU$2=0,0,INDEX('Placebo Lags - Data'!$B:$BA,MATCH($Q30,'Placebo Lags - Data'!$A:$A,0),MATCH(AU$1,'Placebo Lags - Data'!$B$1:$BA$1,0)))*1000000*AU$5</f>
        <v>0</v>
      </c>
      <c r="AV30" s="2">
        <f>IF(AV$2=0,0,INDEX('Placebo Lags - Data'!$B:$BA,MATCH($Q30,'Placebo Lags - Data'!$A:$A,0),MATCH(AV$1,'Placebo Lags - Data'!$B$1:$BA$1,0)))*1000000*AV$5</f>
        <v>0</v>
      </c>
      <c r="AW30" s="2">
        <f>IF(AW$2=0,0,INDEX('Placebo Lags - Data'!$B:$BA,MATCH($Q30,'Placebo Lags - Data'!$A:$A,0),MATCH(AW$1,'Placebo Lags - Data'!$B$1:$BA$1,0)))*1000000*AW$5</f>
        <v>0</v>
      </c>
      <c r="AX30" s="2">
        <f>IF(AX$2=0,0,INDEX('Placebo Lags - Data'!$B:$BA,MATCH($Q30,'Placebo Lags - Data'!$A:$A,0),MATCH(AX$1,'Placebo Lags - Data'!$B$1:$BA$1,0)))*1000000*AX$5</f>
        <v>0</v>
      </c>
      <c r="AY30" s="2">
        <f>IF(AY$2=0,0,INDEX('Placebo Lags - Data'!$B:$BA,MATCH($Q30,'Placebo Lags - Data'!$A:$A,0),MATCH(AY$1,'Placebo Lags - Data'!$B$1:$BA$1,0)))*1000000*AY$5</f>
        <v>0</v>
      </c>
      <c r="AZ30" s="2">
        <f>IF(AZ$2=0,0,INDEX('Placebo Lags - Data'!$B:$BA,MATCH($Q30,'Placebo Lags - Data'!$A:$A,0),MATCH(AZ$1,'Placebo Lags - Data'!$B$1:$BA$1,0)))*1000000*AZ$5</f>
        <v>-19.428962332312949</v>
      </c>
      <c r="BA30" s="2">
        <f>IF(BA$2=0,0,INDEX('Placebo Lags - Data'!$B:$BA,MATCH($Q30,'Placebo Lags - Data'!$A:$A,0),MATCH(BA$1,'Placebo Lags - Data'!$B$1:$BA$1,0)))*1000000*BA$5</f>
        <v>0</v>
      </c>
      <c r="BB30" s="2">
        <f>IF(BB$2=0,0,INDEX('Placebo Lags - Data'!$B:$BA,MATCH($Q30,'Placebo Lags - Data'!$A:$A,0),MATCH(BB$1,'Placebo Lags - Data'!$B$1:$BA$1,0)))*1000000*BB$5</f>
        <v>0</v>
      </c>
      <c r="BC30" s="2">
        <f>IF(BC$2=0,0,INDEX('Placebo Lags - Data'!$B:$BA,MATCH($Q30,'Placebo Lags - Data'!$A:$A,0),MATCH(BC$1,'Placebo Lags - Data'!$B$1:$BA$1,0)))*1000000*BC$5</f>
        <v>0</v>
      </c>
      <c r="BD30" s="2">
        <f>IF(BD$2=0,0,INDEX('Placebo Lags - Data'!$B:$BA,MATCH($Q30,'Placebo Lags - Data'!$A:$A,0),MATCH(BD$1,'Placebo Lags - Data'!$B$1:$BA$1,0)))*1000000*BD$5</f>
        <v>0</v>
      </c>
      <c r="BE30" s="2">
        <f>IF(BE$2=0,0,INDEX('Placebo Lags - Data'!$B:$BA,MATCH($Q30,'Placebo Lags - Data'!$A:$A,0),MATCH(BE$1,'Placebo Lags - Data'!$B$1:$BA$1,0)))*1000000*BE$5</f>
        <v>0</v>
      </c>
      <c r="BF30" s="2">
        <f>IF(BF$2=0,0,INDEX('Placebo Lags - Data'!$B:$BA,MATCH($Q30,'Placebo Lags - Data'!$A:$A,0),MATCH(BF$1,'Placebo Lags - Data'!$B$1:$BA$1,0)))*1000000*BF$5</f>
        <v>-48.309182602679357</v>
      </c>
      <c r="BG30" s="2">
        <f>IF(BG$2=0,0,INDEX('Placebo Lags - Data'!$B:$BA,MATCH($Q30,'Placebo Lags - Data'!$A:$A,0),MATCH(BG$1,'Placebo Lags - Data'!$B$1:$BA$1,0)))*1000000*BG$5</f>
        <v>-12.170004993095063</v>
      </c>
      <c r="BH30" s="2">
        <f>IF(BH$2=0,0,INDEX('Placebo Lags - Data'!$B:$BA,MATCH($Q30,'Placebo Lags - Data'!$A:$A,0),MATCH(BH$1,'Placebo Lags - Data'!$B$1:$BA$1,0)))*1000000*BH$5</f>
        <v>6.381337243510643</v>
      </c>
      <c r="BI30" s="2">
        <f>IF(BI$2=0,0,INDEX('Placebo Lags - Data'!$B:$BA,MATCH($Q30,'Placebo Lags - Data'!$A:$A,0),MATCH(BI$1,'Placebo Lags - Data'!$B$1:$BA$1,0)))*1000000*BI$5</f>
        <v>7.2709440246399026</v>
      </c>
      <c r="BJ30" s="2">
        <f>IF(BJ$2=0,0,INDEX('Placebo Lags - Data'!$B:$BA,MATCH($Q30,'Placebo Lags - Data'!$A:$A,0),MATCH(BJ$1,'Placebo Lags - Data'!$B$1:$BA$1,0)))*1000000*BJ$5</f>
        <v>0</v>
      </c>
      <c r="BK30" s="2">
        <f>IF(BK$2=0,0,INDEX('Placebo Lags - Data'!$B:$BA,MATCH($Q30,'Placebo Lags - Data'!$A:$A,0),MATCH(BK$1,'Placebo Lags - Data'!$B$1:$BA$1,0)))*1000000*BK$5</f>
        <v>0</v>
      </c>
      <c r="BL30" s="2">
        <f>IF(BL$2=0,0,INDEX('Placebo Lags - Data'!$B:$BA,MATCH($Q30,'Placebo Lags - Data'!$A:$A,0),MATCH(BL$1,'Placebo Lags - Data'!$B$1:$BA$1,0)))*1000000*BL$5</f>
        <v>0</v>
      </c>
      <c r="BM30" s="2">
        <f>IF(BM$2=0,0,INDEX('Placebo Lags - Data'!$B:$BA,MATCH($Q30,'Placebo Lags - Data'!$A:$A,0),MATCH(BM$1,'Placebo Lags - Data'!$B$1:$BA$1,0)))*1000000*BM$5</f>
        <v>0</v>
      </c>
      <c r="BN30" s="2">
        <f>IF(BN$2=0,0,INDEX('Placebo Lags - Data'!$B:$BA,MATCH($Q30,'Placebo Lags - Data'!$A:$A,0),MATCH(BN$1,'Placebo Lags - Data'!$B$1:$BA$1,0)))*1000000*BN$5</f>
        <v>0</v>
      </c>
      <c r="BO30" s="2">
        <f>IF(BO$2=0,0,INDEX('Placebo Lags - Data'!$B:$BA,MATCH($Q30,'Placebo Lags - Data'!$A:$A,0),MATCH(BO$1,'Placebo Lags - Data'!$B$1:$BA$1,0)))*1000000*BO$5</f>
        <v>-0.80660731782700168</v>
      </c>
      <c r="BP30" s="2">
        <f>IF(BP$2=0,0,INDEX('Placebo Lags - Data'!$B:$BA,MATCH($Q30,'Placebo Lags - Data'!$A:$A,0),MATCH(BP$1,'Placebo Lags - Data'!$B$1:$BA$1,0)))*1000000*BP$5</f>
        <v>0</v>
      </c>
      <c r="BQ30" s="2"/>
      <c r="BR30" s="2"/>
    </row>
    <row r="31" spans="1:70" x14ac:dyDescent="0.25">
      <c r="A31" t="s">
        <v>94</v>
      </c>
      <c r="B31" s="2">
        <f t="shared" si="0"/>
        <v>0</v>
      </c>
      <c r="Q31">
        <f>'Placebo Lags - Data'!A26</f>
        <v>2006</v>
      </c>
      <c r="R31" s="2">
        <f>IF(R$2=0,0,INDEX('Placebo Lags - Data'!$B:$BA,MATCH($Q31,'Placebo Lags - Data'!$A:$A,0),MATCH(R$1,'Placebo Lags - Data'!$B$1:$BA$1,0)))*1000000*R$5</f>
        <v>-2.1726291379309259</v>
      </c>
      <c r="S31" s="2">
        <f>IF(S$2=0,0,INDEX('Placebo Lags - Data'!$B:$BA,MATCH($Q31,'Placebo Lags - Data'!$A:$A,0),MATCH(S$1,'Placebo Lags - Data'!$B$1:$BA$1,0)))*1000000*S$5</f>
        <v>0</v>
      </c>
      <c r="T31" s="2">
        <f>IF(T$2=0,0,INDEX('Placebo Lags - Data'!$B:$BA,MATCH($Q31,'Placebo Lags - Data'!$A:$A,0),MATCH(T$1,'Placebo Lags - Data'!$B$1:$BA$1,0)))*1000000*T$5</f>
        <v>0</v>
      </c>
      <c r="U31" s="2">
        <f>IF(U$2=0,0,INDEX('Placebo Lags - Data'!$B:$BA,MATCH($Q31,'Placebo Lags - Data'!$A:$A,0),MATCH(U$1,'Placebo Lags - Data'!$B$1:$BA$1,0)))*1000000*U$5</f>
        <v>6.4006580942077562</v>
      </c>
      <c r="V31" s="2">
        <f>IF(V$2=0,0,INDEX('Placebo Lags - Data'!$B:$BA,MATCH($Q31,'Placebo Lags - Data'!$A:$A,0),MATCH(V$1,'Placebo Lags - Data'!$B$1:$BA$1,0)))*1000000*V$5</f>
        <v>0.87013717120498768</v>
      </c>
      <c r="W31" s="2">
        <f>IF(W$2=0,0,INDEX('Placebo Lags - Data'!$B:$BA,MATCH($Q31,'Placebo Lags - Data'!$A:$A,0),MATCH(W$1,'Placebo Lags - Data'!$B$1:$BA$1,0)))*1000000*W$5</f>
        <v>0</v>
      </c>
      <c r="X31" s="2">
        <f>IF(X$2=0,0,INDEX('Placebo Lags - Data'!$B:$BA,MATCH($Q31,'Placebo Lags - Data'!$A:$A,0),MATCH(X$1,'Placebo Lags - Data'!$B$1:$BA$1,0)))*1000000*X$5</f>
        <v>4.699404144048458</v>
      </c>
      <c r="Y31" s="2">
        <f>IF(Y$2=0,0,INDEX('Placebo Lags - Data'!$B:$BA,MATCH($Q31,'Placebo Lags - Data'!$A:$A,0),MATCH(Y$1,'Placebo Lags - Data'!$B$1:$BA$1,0)))*1000000*Y$5</f>
        <v>0</v>
      </c>
      <c r="Z31" s="2">
        <f>IF(Z$2=0,0,INDEX('Placebo Lags - Data'!$B:$BA,MATCH($Q31,'Placebo Lags - Data'!$A:$A,0),MATCH(Z$1,'Placebo Lags - Data'!$B$1:$BA$1,0)))*1000000*Z$5</f>
        <v>0</v>
      </c>
      <c r="AA31" s="2">
        <f>IF(AA$2=0,0,INDEX('Placebo Lags - Data'!$B:$BA,MATCH($Q31,'Placebo Lags - Data'!$A:$A,0),MATCH(AA$1,'Placebo Lags - Data'!$B$1:$BA$1,0)))*1000000*AA$5</f>
        <v>0</v>
      </c>
      <c r="AB31" s="2">
        <f>IF(AB$2=0,0,INDEX('Placebo Lags - Data'!$B:$BA,MATCH($Q31,'Placebo Lags - Data'!$A:$A,0),MATCH(AB$1,'Placebo Lags - Data'!$B$1:$BA$1,0)))*1000000*AB$5</f>
        <v>0</v>
      </c>
      <c r="AC31" s="2">
        <f>IF(AC$2=0,0,INDEX('Placebo Lags - Data'!$B:$BA,MATCH($Q31,'Placebo Lags - Data'!$A:$A,0),MATCH(AC$1,'Placebo Lags - Data'!$B$1:$BA$1,0)))*1000000*AC$5</f>
        <v>-0.62442205717161414</v>
      </c>
      <c r="AD31" s="2">
        <f>IF(AD$2=0,0,INDEX('Placebo Lags - Data'!$B:$BA,MATCH($Q31,'Placebo Lags - Data'!$A:$A,0),MATCH(AD$1,'Placebo Lags - Data'!$B$1:$BA$1,0)))*1000000*AD$5</f>
        <v>0</v>
      </c>
      <c r="AE31" s="2">
        <f>IF(AE$2=0,0,INDEX('Placebo Lags - Data'!$B:$BA,MATCH($Q31,'Placebo Lags - Data'!$A:$A,0),MATCH(AE$1,'Placebo Lags - Data'!$B$1:$BA$1,0)))*1000000*AE$5</f>
        <v>-4.8863539632293396</v>
      </c>
      <c r="AF31" s="2">
        <f>IF(AF$2=0,0,INDEX('Placebo Lags - Data'!$B:$BA,MATCH($Q31,'Placebo Lags - Data'!$A:$A,0),MATCH(AF$1,'Placebo Lags - Data'!$B$1:$BA$1,0)))*1000000*AF$5</f>
        <v>-1.2122756061216933</v>
      </c>
      <c r="AG31" s="2">
        <f>IF(AG$2=0,0,INDEX('Placebo Lags - Data'!$B:$BA,MATCH($Q31,'Placebo Lags - Data'!$A:$A,0),MATCH(AG$1,'Placebo Lags - Data'!$B$1:$BA$1,0)))*1000000*AG$5</f>
        <v>0</v>
      </c>
      <c r="AH31" s="2">
        <f>IF(AH$2=0,0,INDEX('Placebo Lags - Data'!$B:$BA,MATCH($Q31,'Placebo Lags - Data'!$A:$A,0),MATCH(AH$1,'Placebo Lags - Data'!$B$1:$BA$1,0)))*1000000*AH$5</f>
        <v>2.7810540359496372</v>
      </c>
      <c r="AI31" s="2">
        <f>IF(AI$2=0,0,INDEX('Placebo Lags - Data'!$B:$BA,MATCH($Q31,'Placebo Lags - Data'!$A:$A,0),MATCH(AI$1,'Placebo Lags - Data'!$B$1:$BA$1,0)))*1000000*AI$5</f>
        <v>9.8006585176335648</v>
      </c>
      <c r="AJ31" s="2">
        <f>IF(AJ$2=0,0,INDEX('Placebo Lags - Data'!$B:$BA,MATCH($Q31,'Placebo Lags - Data'!$A:$A,0),MATCH(AJ$1,'Placebo Lags - Data'!$B$1:$BA$1,0)))*1000000*AJ$5</f>
        <v>-15.168745449045673</v>
      </c>
      <c r="AK31" s="2">
        <f>IF(AK$2=0,0,INDEX('Placebo Lags - Data'!$B:$BA,MATCH($Q31,'Placebo Lags - Data'!$A:$A,0),MATCH(AK$1,'Placebo Lags - Data'!$B$1:$BA$1,0)))*1000000*AK$5</f>
        <v>0</v>
      </c>
      <c r="AL31" s="2">
        <f>IF(AL$2=0,0,INDEX('Placebo Lags - Data'!$B:$BA,MATCH($Q31,'Placebo Lags - Data'!$A:$A,0),MATCH(AL$1,'Placebo Lags - Data'!$B$1:$BA$1,0)))*1000000*AL$5</f>
        <v>-6.2232102209236473</v>
      </c>
      <c r="AM31" s="2">
        <f>IF(AM$2=0,0,INDEX('Placebo Lags - Data'!$B:$BA,MATCH($Q31,'Placebo Lags - Data'!$A:$A,0),MATCH(AM$1,'Placebo Lags - Data'!$B$1:$BA$1,0)))*1000000*AM$5</f>
        <v>16.678979591233656</v>
      </c>
      <c r="AN31" s="2">
        <f>IF(AN$2=0,0,INDEX('Placebo Lags - Data'!$B:$BA,MATCH($Q31,'Placebo Lags - Data'!$A:$A,0),MATCH(AN$1,'Placebo Lags - Data'!$B$1:$BA$1,0)))*1000000*AN$5</f>
        <v>0</v>
      </c>
      <c r="AO31" s="2">
        <f>IF(AO$2=0,0,INDEX('Placebo Lags - Data'!$B:$BA,MATCH($Q31,'Placebo Lags - Data'!$A:$A,0),MATCH(AO$1,'Placebo Lags - Data'!$B$1:$BA$1,0)))*1000000*AO$5</f>
        <v>6.3786237660679035</v>
      </c>
      <c r="AP31" s="2">
        <f>IF(AP$2=0,0,INDEX('Placebo Lags - Data'!$B:$BA,MATCH($Q31,'Placebo Lags - Data'!$A:$A,0),MATCH(AP$1,'Placebo Lags - Data'!$B$1:$BA$1,0)))*1000000*AP$5</f>
        <v>0</v>
      </c>
      <c r="AQ31" s="2">
        <f>IF(AQ$2=0,0,INDEX('Placebo Lags - Data'!$B:$BA,MATCH($Q31,'Placebo Lags - Data'!$A:$A,0),MATCH(AQ$1,'Placebo Lags - Data'!$B$1:$BA$1,0)))*1000000*AQ$5</f>
        <v>3.0991518542577978</v>
      </c>
      <c r="AR31" s="2">
        <f>IF(AR$2=0,0,INDEX('Placebo Lags - Data'!$B:$BA,MATCH($Q31,'Placebo Lags - Data'!$A:$A,0),MATCH(AR$1,'Placebo Lags - Data'!$B$1:$BA$1,0)))*1000000*AR$5</f>
        <v>0</v>
      </c>
      <c r="AS31" s="2">
        <f>IF(AS$2=0,0,INDEX('Placebo Lags - Data'!$B:$BA,MATCH($Q31,'Placebo Lags - Data'!$A:$A,0),MATCH(AS$1,'Placebo Lags - Data'!$B$1:$BA$1,0)))*1000000*AS$5</f>
        <v>0.36853666074421199</v>
      </c>
      <c r="AT31" s="2">
        <f>IF(AT$2=0,0,INDEX('Placebo Lags - Data'!$B:$BA,MATCH($Q31,'Placebo Lags - Data'!$A:$A,0),MATCH(AT$1,'Placebo Lags - Data'!$B$1:$BA$1,0)))*1000000*AT$5</f>
        <v>0</v>
      </c>
      <c r="AU31" s="2">
        <f>IF(AU$2=0,0,INDEX('Placebo Lags - Data'!$B:$BA,MATCH($Q31,'Placebo Lags - Data'!$A:$A,0),MATCH(AU$1,'Placebo Lags - Data'!$B$1:$BA$1,0)))*1000000*AU$5</f>
        <v>0</v>
      </c>
      <c r="AV31" s="2">
        <f>IF(AV$2=0,0,INDEX('Placebo Lags - Data'!$B:$BA,MATCH($Q31,'Placebo Lags - Data'!$A:$A,0),MATCH(AV$1,'Placebo Lags - Data'!$B$1:$BA$1,0)))*1000000*AV$5</f>
        <v>0</v>
      </c>
      <c r="AW31" s="2">
        <f>IF(AW$2=0,0,INDEX('Placebo Lags - Data'!$B:$BA,MATCH($Q31,'Placebo Lags - Data'!$A:$A,0),MATCH(AW$1,'Placebo Lags - Data'!$B$1:$BA$1,0)))*1000000*AW$5</f>
        <v>0</v>
      </c>
      <c r="AX31" s="2">
        <f>IF(AX$2=0,0,INDEX('Placebo Lags - Data'!$B:$BA,MATCH($Q31,'Placebo Lags - Data'!$A:$A,0),MATCH(AX$1,'Placebo Lags - Data'!$B$1:$BA$1,0)))*1000000*AX$5</f>
        <v>0</v>
      </c>
      <c r="AY31" s="2">
        <f>IF(AY$2=0,0,INDEX('Placebo Lags - Data'!$B:$BA,MATCH($Q31,'Placebo Lags - Data'!$A:$A,0),MATCH(AY$1,'Placebo Lags - Data'!$B$1:$BA$1,0)))*1000000*AY$5</f>
        <v>0</v>
      </c>
      <c r="AZ31" s="2">
        <f>IF(AZ$2=0,0,INDEX('Placebo Lags - Data'!$B:$BA,MATCH($Q31,'Placebo Lags - Data'!$A:$A,0),MATCH(AZ$1,'Placebo Lags - Data'!$B$1:$BA$1,0)))*1000000*AZ$5</f>
        <v>-0.95316107717735576</v>
      </c>
      <c r="BA31" s="2">
        <f>IF(BA$2=0,0,INDEX('Placebo Lags - Data'!$B:$BA,MATCH($Q31,'Placebo Lags - Data'!$A:$A,0),MATCH(BA$1,'Placebo Lags - Data'!$B$1:$BA$1,0)))*1000000*BA$5</f>
        <v>0</v>
      </c>
      <c r="BB31" s="2">
        <f>IF(BB$2=0,0,INDEX('Placebo Lags - Data'!$B:$BA,MATCH($Q31,'Placebo Lags - Data'!$A:$A,0),MATCH(BB$1,'Placebo Lags - Data'!$B$1:$BA$1,0)))*1000000*BB$5</f>
        <v>0</v>
      </c>
      <c r="BC31" s="2">
        <f>IF(BC$2=0,0,INDEX('Placebo Lags - Data'!$B:$BA,MATCH($Q31,'Placebo Lags - Data'!$A:$A,0),MATCH(BC$1,'Placebo Lags - Data'!$B$1:$BA$1,0)))*1000000*BC$5</f>
        <v>0</v>
      </c>
      <c r="BD31" s="2">
        <f>IF(BD$2=0,0,INDEX('Placebo Lags - Data'!$B:$BA,MATCH($Q31,'Placebo Lags - Data'!$A:$A,0),MATCH(BD$1,'Placebo Lags - Data'!$B$1:$BA$1,0)))*1000000*BD$5</f>
        <v>0</v>
      </c>
      <c r="BE31" s="2">
        <f>IF(BE$2=0,0,INDEX('Placebo Lags - Data'!$B:$BA,MATCH($Q31,'Placebo Lags - Data'!$A:$A,0),MATCH(BE$1,'Placebo Lags - Data'!$B$1:$BA$1,0)))*1000000*BE$5</f>
        <v>0</v>
      </c>
      <c r="BF31" s="2">
        <f>IF(BF$2=0,0,INDEX('Placebo Lags - Data'!$B:$BA,MATCH($Q31,'Placebo Lags - Data'!$A:$A,0),MATCH(BF$1,'Placebo Lags - Data'!$B$1:$BA$1,0)))*1000000*BF$5</f>
        <v>-35.129713069181889</v>
      </c>
      <c r="BG31" s="2">
        <f>IF(BG$2=0,0,INDEX('Placebo Lags - Data'!$B:$BA,MATCH($Q31,'Placebo Lags - Data'!$A:$A,0),MATCH(BG$1,'Placebo Lags - Data'!$B$1:$BA$1,0)))*1000000*BG$5</f>
        <v>-21.185605874052271</v>
      </c>
      <c r="BH31" s="2">
        <f>IF(BH$2=0,0,INDEX('Placebo Lags - Data'!$B:$BA,MATCH($Q31,'Placebo Lags - Data'!$A:$A,0),MATCH(BH$1,'Placebo Lags - Data'!$B$1:$BA$1,0)))*1000000*BH$5</f>
        <v>-1.2929133390571224</v>
      </c>
      <c r="BI31" s="2">
        <f>IF(BI$2=0,0,INDEX('Placebo Lags - Data'!$B:$BA,MATCH($Q31,'Placebo Lags - Data'!$A:$A,0),MATCH(BI$1,'Placebo Lags - Data'!$B$1:$BA$1,0)))*1000000*BI$5</f>
        <v>10.223947356280405</v>
      </c>
      <c r="BJ31" s="2">
        <f>IF(BJ$2=0,0,INDEX('Placebo Lags - Data'!$B:$BA,MATCH($Q31,'Placebo Lags - Data'!$A:$A,0),MATCH(BJ$1,'Placebo Lags - Data'!$B$1:$BA$1,0)))*1000000*BJ$5</f>
        <v>0</v>
      </c>
      <c r="BK31" s="2">
        <f>IF(BK$2=0,0,INDEX('Placebo Lags - Data'!$B:$BA,MATCH($Q31,'Placebo Lags - Data'!$A:$A,0),MATCH(BK$1,'Placebo Lags - Data'!$B$1:$BA$1,0)))*1000000*BK$5</f>
        <v>0</v>
      </c>
      <c r="BL31" s="2">
        <f>IF(BL$2=0,0,INDEX('Placebo Lags - Data'!$B:$BA,MATCH($Q31,'Placebo Lags - Data'!$A:$A,0),MATCH(BL$1,'Placebo Lags - Data'!$B$1:$BA$1,0)))*1000000*BL$5</f>
        <v>0</v>
      </c>
      <c r="BM31" s="2">
        <f>IF(BM$2=0,0,INDEX('Placebo Lags - Data'!$B:$BA,MATCH($Q31,'Placebo Lags - Data'!$A:$A,0),MATCH(BM$1,'Placebo Lags - Data'!$B$1:$BA$1,0)))*1000000*BM$5</f>
        <v>0</v>
      </c>
      <c r="BN31" s="2">
        <f>IF(BN$2=0,0,INDEX('Placebo Lags - Data'!$B:$BA,MATCH($Q31,'Placebo Lags - Data'!$A:$A,0),MATCH(BN$1,'Placebo Lags - Data'!$B$1:$BA$1,0)))*1000000*BN$5</f>
        <v>0</v>
      </c>
      <c r="BO31" s="2">
        <f>IF(BO$2=0,0,INDEX('Placebo Lags - Data'!$B:$BA,MATCH($Q31,'Placebo Lags - Data'!$A:$A,0),MATCH(BO$1,'Placebo Lags - Data'!$B$1:$BA$1,0)))*1000000*BO$5</f>
        <v>-2.8372583074087743</v>
      </c>
      <c r="BP31" s="2">
        <f>IF(BP$2=0,0,INDEX('Placebo Lags - Data'!$B:$BA,MATCH($Q31,'Placebo Lags - Data'!$A:$A,0),MATCH(BP$1,'Placebo Lags - Data'!$B$1:$BA$1,0)))*1000000*BP$5</f>
        <v>0</v>
      </c>
      <c r="BQ31" s="2"/>
      <c r="BR31" s="2"/>
    </row>
    <row r="32" spans="1:70" x14ac:dyDescent="0.25">
      <c r="A32" t="s">
        <v>91</v>
      </c>
      <c r="B32" s="2">
        <f t="shared" si="0"/>
        <v>0</v>
      </c>
      <c r="Q32">
        <f>'Placebo Lags - Data'!A27</f>
        <v>2007</v>
      </c>
      <c r="R32" s="2">
        <f>IF(R$2=0,0,INDEX('Placebo Lags - Data'!$B:$BA,MATCH($Q32,'Placebo Lags - Data'!$A:$A,0),MATCH(R$1,'Placebo Lags - Data'!$B$1:$BA$1,0)))*1000000*R$5</f>
        <v>-0.63298057284555398</v>
      </c>
      <c r="S32" s="2">
        <f>IF(S$2=0,0,INDEX('Placebo Lags - Data'!$B:$BA,MATCH($Q32,'Placebo Lags - Data'!$A:$A,0),MATCH(S$1,'Placebo Lags - Data'!$B$1:$BA$1,0)))*1000000*S$5</f>
        <v>0</v>
      </c>
      <c r="T32" s="2">
        <f>IF(T$2=0,0,INDEX('Placebo Lags - Data'!$B:$BA,MATCH($Q32,'Placebo Lags - Data'!$A:$A,0),MATCH(T$1,'Placebo Lags - Data'!$B$1:$BA$1,0)))*1000000*T$5</f>
        <v>0</v>
      </c>
      <c r="U32" s="2">
        <f>IF(U$2=0,0,INDEX('Placebo Lags - Data'!$B:$BA,MATCH($Q32,'Placebo Lags - Data'!$A:$A,0),MATCH(U$1,'Placebo Lags - Data'!$B$1:$BA$1,0)))*1000000*U$5</f>
        <v>11.202622772543691</v>
      </c>
      <c r="V32" s="2">
        <f>IF(V$2=0,0,INDEX('Placebo Lags - Data'!$B:$BA,MATCH($Q32,'Placebo Lags - Data'!$A:$A,0),MATCH(V$1,'Placebo Lags - Data'!$B$1:$BA$1,0)))*1000000*V$5</f>
        <v>-0.57253618024333264</v>
      </c>
      <c r="W32" s="2">
        <f>IF(W$2=0,0,INDEX('Placebo Lags - Data'!$B:$BA,MATCH($Q32,'Placebo Lags - Data'!$A:$A,0),MATCH(W$1,'Placebo Lags - Data'!$B$1:$BA$1,0)))*1000000*W$5</f>
        <v>0</v>
      </c>
      <c r="X32" s="2">
        <f>IF(X$2=0,0,INDEX('Placebo Lags - Data'!$B:$BA,MATCH($Q32,'Placebo Lags - Data'!$A:$A,0),MATCH(X$1,'Placebo Lags - Data'!$B$1:$BA$1,0)))*1000000*X$5</f>
        <v>6.5769368120527361</v>
      </c>
      <c r="Y32" s="2">
        <f>IF(Y$2=0,0,INDEX('Placebo Lags - Data'!$B:$BA,MATCH($Q32,'Placebo Lags - Data'!$A:$A,0),MATCH(Y$1,'Placebo Lags - Data'!$B$1:$BA$1,0)))*1000000*Y$5</f>
        <v>0</v>
      </c>
      <c r="Z32" s="2">
        <f>IF(Z$2=0,0,INDEX('Placebo Lags - Data'!$B:$BA,MATCH($Q32,'Placebo Lags - Data'!$A:$A,0),MATCH(Z$1,'Placebo Lags - Data'!$B$1:$BA$1,0)))*1000000*Z$5</f>
        <v>0</v>
      </c>
      <c r="AA32" s="2">
        <f>IF(AA$2=0,0,INDEX('Placebo Lags - Data'!$B:$BA,MATCH($Q32,'Placebo Lags - Data'!$A:$A,0),MATCH(AA$1,'Placebo Lags - Data'!$B$1:$BA$1,0)))*1000000*AA$5</f>
        <v>0</v>
      </c>
      <c r="AB32" s="2">
        <f>IF(AB$2=0,0,INDEX('Placebo Lags - Data'!$B:$BA,MATCH($Q32,'Placebo Lags - Data'!$A:$A,0),MATCH(AB$1,'Placebo Lags - Data'!$B$1:$BA$1,0)))*1000000*AB$5</f>
        <v>0</v>
      </c>
      <c r="AC32" s="2">
        <f>IF(AC$2=0,0,INDEX('Placebo Lags - Data'!$B:$BA,MATCH($Q32,'Placebo Lags - Data'!$A:$A,0),MATCH(AC$1,'Placebo Lags - Data'!$B$1:$BA$1,0)))*1000000*AC$5</f>
        <v>-2.5215272216883022</v>
      </c>
      <c r="AD32" s="2">
        <f>IF(AD$2=0,0,INDEX('Placebo Lags - Data'!$B:$BA,MATCH($Q32,'Placebo Lags - Data'!$A:$A,0),MATCH(AD$1,'Placebo Lags - Data'!$B$1:$BA$1,0)))*1000000*AD$5</f>
        <v>0</v>
      </c>
      <c r="AE32" s="2">
        <f>IF(AE$2=0,0,INDEX('Placebo Lags - Data'!$B:$BA,MATCH($Q32,'Placebo Lags - Data'!$A:$A,0),MATCH(AE$1,'Placebo Lags - Data'!$B$1:$BA$1,0)))*1000000*AE$5</f>
        <v>7.610181000927696</v>
      </c>
      <c r="AF32" s="2">
        <f>IF(AF$2=0,0,INDEX('Placebo Lags - Data'!$B:$BA,MATCH($Q32,'Placebo Lags - Data'!$A:$A,0),MATCH(AF$1,'Placebo Lags - Data'!$B$1:$BA$1,0)))*1000000*AF$5</f>
        <v>6.5432100200268906</v>
      </c>
      <c r="AG32" s="2">
        <f>IF(AG$2=0,0,INDEX('Placebo Lags - Data'!$B:$BA,MATCH($Q32,'Placebo Lags - Data'!$A:$A,0),MATCH(AG$1,'Placebo Lags - Data'!$B$1:$BA$1,0)))*1000000*AG$5</f>
        <v>0</v>
      </c>
      <c r="AH32" s="2">
        <f>IF(AH$2=0,0,INDEX('Placebo Lags - Data'!$B:$BA,MATCH($Q32,'Placebo Lags - Data'!$A:$A,0),MATCH(AH$1,'Placebo Lags - Data'!$B$1:$BA$1,0)))*1000000*AH$5</f>
        <v>13.660542208526749</v>
      </c>
      <c r="AI32" s="2">
        <f>IF(AI$2=0,0,INDEX('Placebo Lags - Data'!$B:$BA,MATCH($Q32,'Placebo Lags - Data'!$A:$A,0),MATCH(AI$1,'Placebo Lags - Data'!$B$1:$BA$1,0)))*1000000*AI$5</f>
        <v>3.6567337247106479</v>
      </c>
      <c r="AJ32" s="2">
        <f>IF(AJ$2=0,0,INDEX('Placebo Lags - Data'!$B:$BA,MATCH($Q32,'Placebo Lags - Data'!$A:$A,0),MATCH(AJ$1,'Placebo Lags - Data'!$B$1:$BA$1,0)))*1000000*AJ$5</f>
        <v>-29.054301194264553</v>
      </c>
      <c r="AK32" s="2">
        <f>IF(AK$2=0,0,INDEX('Placebo Lags - Data'!$B:$BA,MATCH($Q32,'Placebo Lags - Data'!$A:$A,0),MATCH(AK$1,'Placebo Lags - Data'!$B$1:$BA$1,0)))*1000000*AK$5</f>
        <v>0</v>
      </c>
      <c r="AL32" s="2">
        <f>IF(AL$2=0,0,INDEX('Placebo Lags - Data'!$B:$BA,MATCH($Q32,'Placebo Lags - Data'!$A:$A,0),MATCH(AL$1,'Placebo Lags - Data'!$B$1:$BA$1,0)))*1000000*AL$5</f>
        <v>2.4528103992338401E-2</v>
      </c>
      <c r="AM32" s="2">
        <f>IF(AM$2=0,0,INDEX('Placebo Lags - Data'!$B:$BA,MATCH($Q32,'Placebo Lags - Data'!$A:$A,0),MATCH(AM$1,'Placebo Lags - Data'!$B$1:$BA$1,0)))*1000000*AM$5</f>
        <v>11.760941561078653</v>
      </c>
      <c r="AN32" s="2">
        <f>IF(AN$2=0,0,INDEX('Placebo Lags - Data'!$B:$BA,MATCH($Q32,'Placebo Lags - Data'!$A:$A,0),MATCH(AN$1,'Placebo Lags - Data'!$B$1:$BA$1,0)))*1000000*AN$5</f>
        <v>0</v>
      </c>
      <c r="AO32" s="2">
        <f>IF(AO$2=0,0,INDEX('Placebo Lags - Data'!$B:$BA,MATCH($Q32,'Placebo Lags - Data'!$A:$A,0),MATCH(AO$1,'Placebo Lags - Data'!$B$1:$BA$1,0)))*1000000*AO$5</f>
        <v>0.72589512001286494</v>
      </c>
      <c r="AP32" s="2">
        <f>IF(AP$2=0,0,INDEX('Placebo Lags - Data'!$B:$BA,MATCH($Q32,'Placebo Lags - Data'!$A:$A,0),MATCH(AP$1,'Placebo Lags - Data'!$B$1:$BA$1,0)))*1000000*AP$5</f>
        <v>0</v>
      </c>
      <c r="AQ32" s="2">
        <f>IF(AQ$2=0,0,INDEX('Placebo Lags - Data'!$B:$BA,MATCH($Q32,'Placebo Lags - Data'!$A:$A,0),MATCH(AQ$1,'Placebo Lags - Data'!$B$1:$BA$1,0)))*1000000*AQ$5</f>
        <v>4.1229154703614768</v>
      </c>
      <c r="AR32" s="2">
        <f>IF(AR$2=0,0,INDEX('Placebo Lags - Data'!$B:$BA,MATCH($Q32,'Placebo Lags - Data'!$A:$A,0),MATCH(AR$1,'Placebo Lags - Data'!$B$1:$BA$1,0)))*1000000*AR$5</f>
        <v>0</v>
      </c>
      <c r="AS32" s="2">
        <f>IF(AS$2=0,0,INDEX('Placebo Lags - Data'!$B:$BA,MATCH($Q32,'Placebo Lags - Data'!$A:$A,0),MATCH(AS$1,'Placebo Lags - Data'!$B$1:$BA$1,0)))*1000000*AS$5</f>
        <v>-6.3621300796512514</v>
      </c>
      <c r="AT32" s="2">
        <f>IF(AT$2=0,0,INDEX('Placebo Lags - Data'!$B:$BA,MATCH($Q32,'Placebo Lags - Data'!$A:$A,0),MATCH(AT$1,'Placebo Lags - Data'!$B$1:$BA$1,0)))*1000000*AT$5</f>
        <v>0</v>
      </c>
      <c r="AU32" s="2">
        <f>IF(AU$2=0,0,INDEX('Placebo Lags - Data'!$B:$BA,MATCH($Q32,'Placebo Lags - Data'!$A:$A,0),MATCH(AU$1,'Placebo Lags - Data'!$B$1:$BA$1,0)))*1000000*AU$5</f>
        <v>0</v>
      </c>
      <c r="AV32" s="2">
        <f>IF(AV$2=0,0,INDEX('Placebo Lags - Data'!$B:$BA,MATCH($Q32,'Placebo Lags - Data'!$A:$A,0),MATCH(AV$1,'Placebo Lags - Data'!$B$1:$BA$1,0)))*1000000*AV$5</f>
        <v>0</v>
      </c>
      <c r="AW32" s="2">
        <f>IF(AW$2=0,0,INDEX('Placebo Lags - Data'!$B:$BA,MATCH($Q32,'Placebo Lags - Data'!$A:$A,0),MATCH(AW$1,'Placebo Lags - Data'!$B$1:$BA$1,0)))*1000000*AW$5</f>
        <v>0</v>
      </c>
      <c r="AX32" s="2">
        <f>IF(AX$2=0,0,INDEX('Placebo Lags - Data'!$B:$BA,MATCH($Q32,'Placebo Lags - Data'!$A:$A,0),MATCH(AX$1,'Placebo Lags - Data'!$B$1:$BA$1,0)))*1000000*AX$5</f>
        <v>0</v>
      </c>
      <c r="AY32" s="2">
        <f>IF(AY$2=0,0,INDEX('Placebo Lags - Data'!$B:$BA,MATCH($Q32,'Placebo Lags - Data'!$A:$A,0),MATCH(AY$1,'Placebo Lags - Data'!$B$1:$BA$1,0)))*1000000*AY$5</f>
        <v>0</v>
      </c>
      <c r="AZ32" s="2">
        <f>IF(AZ$2=0,0,INDEX('Placebo Lags - Data'!$B:$BA,MATCH($Q32,'Placebo Lags - Data'!$A:$A,0),MATCH(AZ$1,'Placebo Lags - Data'!$B$1:$BA$1,0)))*1000000*AZ$5</f>
        <v>-17.53328979248181</v>
      </c>
      <c r="BA32" s="2">
        <f>IF(BA$2=0,0,INDEX('Placebo Lags - Data'!$B:$BA,MATCH($Q32,'Placebo Lags - Data'!$A:$A,0),MATCH(BA$1,'Placebo Lags - Data'!$B$1:$BA$1,0)))*1000000*BA$5</f>
        <v>0</v>
      </c>
      <c r="BB32" s="2">
        <f>IF(BB$2=0,0,INDEX('Placebo Lags - Data'!$B:$BA,MATCH($Q32,'Placebo Lags - Data'!$A:$A,0),MATCH(BB$1,'Placebo Lags - Data'!$B$1:$BA$1,0)))*1000000*BB$5</f>
        <v>0</v>
      </c>
      <c r="BC32" s="2">
        <f>IF(BC$2=0,0,INDEX('Placebo Lags - Data'!$B:$BA,MATCH($Q32,'Placebo Lags - Data'!$A:$A,0),MATCH(BC$1,'Placebo Lags - Data'!$B$1:$BA$1,0)))*1000000*BC$5</f>
        <v>0</v>
      </c>
      <c r="BD32" s="2">
        <f>IF(BD$2=0,0,INDEX('Placebo Lags - Data'!$B:$BA,MATCH($Q32,'Placebo Lags - Data'!$A:$A,0),MATCH(BD$1,'Placebo Lags - Data'!$B$1:$BA$1,0)))*1000000*BD$5</f>
        <v>0</v>
      </c>
      <c r="BE32" s="2">
        <f>IF(BE$2=0,0,INDEX('Placebo Lags - Data'!$B:$BA,MATCH($Q32,'Placebo Lags - Data'!$A:$A,0),MATCH(BE$1,'Placebo Lags - Data'!$B$1:$BA$1,0)))*1000000*BE$5</f>
        <v>0</v>
      </c>
      <c r="BF32" s="2">
        <f>IF(BF$2=0,0,INDEX('Placebo Lags - Data'!$B:$BA,MATCH($Q32,'Placebo Lags - Data'!$A:$A,0),MATCH(BF$1,'Placebo Lags - Data'!$B$1:$BA$1,0)))*1000000*BF$5</f>
        <v>-50.085873226635158</v>
      </c>
      <c r="BG32" s="2">
        <f>IF(BG$2=0,0,INDEX('Placebo Lags - Data'!$B:$BA,MATCH($Q32,'Placebo Lags - Data'!$A:$A,0),MATCH(BG$1,'Placebo Lags - Data'!$B$1:$BA$1,0)))*1000000*BG$5</f>
        <v>20.768045942531899</v>
      </c>
      <c r="BH32" s="2">
        <f>IF(BH$2=0,0,INDEX('Placebo Lags - Data'!$B:$BA,MATCH($Q32,'Placebo Lags - Data'!$A:$A,0),MATCH(BH$1,'Placebo Lags - Data'!$B$1:$BA$1,0)))*1000000*BH$5</f>
        <v>-9.5234604202687478E-2</v>
      </c>
      <c r="BI32" s="2">
        <f>IF(BI$2=0,0,INDEX('Placebo Lags - Data'!$B:$BA,MATCH($Q32,'Placebo Lags - Data'!$A:$A,0),MATCH(BI$1,'Placebo Lags - Data'!$B$1:$BA$1,0)))*1000000*BI$5</f>
        <v>10.788874533318449</v>
      </c>
      <c r="BJ32" s="2">
        <f>IF(BJ$2=0,0,INDEX('Placebo Lags - Data'!$B:$BA,MATCH($Q32,'Placebo Lags - Data'!$A:$A,0),MATCH(BJ$1,'Placebo Lags - Data'!$B$1:$BA$1,0)))*1000000*BJ$5</f>
        <v>0</v>
      </c>
      <c r="BK32" s="2">
        <f>IF(BK$2=0,0,INDEX('Placebo Lags - Data'!$B:$BA,MATCH($Q32,'Placebo Lags - Data'!$A:$A,0),MATCH(BK$1,'Placebo Lags - Data'!$B$1:$BA$1,0)))*1000000*BK$5</f>
        <v>0</v>
      </c>
      <c r="BL32" s="2">
        <f>IF(BL$2=0,0,INDEX('Placebo Lags - Data'!$B:$BA,MATCH($Q32,'Placebo Lags - Data'!$A:$A,0),MATCH(BL$1,'Placebo Lags - Data'!$B$1:$BA$1,0)))*1000000*BL$5</f>
        <v>0</v>
      </c>
      <c r="BM32" s="2">
        <f>IF(BM$2=0,0,INDEX('Placebo Lags - Data'!$B:$BA,MATCH($Q32,'Placebo Lags - Data'!$A:$A,0),MATCH(BM$1,'Placebo Lags - Data'!$B$1:$BA$1,0)))*1000000*BM$5</f>
        <v>0</v>
      </c>
      <c r="BN32" s="2">
        <f>IF(BN$2=0,0,INDEX('Placebo Lags - Data'!$B:$BA,MATCH($Q32,'Placebo Lags - Data'!$A:$A,0),MATCH(BN$1,'Placebo Lags - Data'!$B$1:$BA$1,0)))*1000000*BN$5</f>
        <v>0</v>
      </c>
      <c r="BO32" s="2">
        <f>IF(BO$2=0,0,INDEX('Placebo Lags - Data'!$B:$BA,MATCH($Q32,'Placebo Lags - Data'!$A:$A,0),MATCH(BO$1,'Placebo Lags - Data'!$B$1:$BA$1,0)))*1000000*BO$5</f>
        <v>-3.0869880447426112</v>
      </c>
      <c r="BP32" s="2">
        <f>IF(BP$2=0,0,INDEX('Placebo Lags - Data'!$B:$BA,MATCH($Q32,'Placebo Lags - Data'!$A:$A,0),MATCH(BP$1,'Placebo Lags - Data'!$B$1:$BA$1,0)))*1000000*BP$5</f>
        <v>0</v>
      </c>
      <c r="BQ32" s="2"/>
      <c r="BR32" s="2"/>
    </row>
    <row r="33" spans="1:70" x14ac:dyDescent="0.25">
      <c r="A33" t="s">
        <v>84</v>
      </c>
      <c r="B33" s="2">
        <f t="shared" si="0"/>
        <v>0</v>
      </c>
      <c r="Q33">
        <f>'Placebo Lags - Data'!A28</f>
        <v>2008</v>
      </c>
      <c r="R33" s="2">
        <f>IF(R$2=0,0,INDEX('Placebo Lags - Data'!$B:$BA,MATCH($Q33,'Placebo Lags - Data'!$A:$A,0),MATCH(R$1,'Placebo Lags - Data'!$B$1:$BA$1,0)))*1000000*R$5</f>
        <v>0.78727850905124797</v>
      </c>
      <c r="S33" s="2">
        <f>IF(S$2=0,0,INDEX('Placebo Lags - Data'!$B:$BA,MATCH($Q33,'Placebo Lags - Data'!$A:$A,0),MATCH(S$1,'Placebo Lags - Data'!$B$1:$BA$1,0)))*1000000*S$5</f>
        <v>0</v>
      </c>
      <c r="T33" s="2">
        <f>IF(T$2=0,0,INDEX('Placebo Lags - Data'!$B:$BA,MATCH($Q33,'Placebo Lags - Data'!$A:$A,0),MATCH(T$1,'Placebo Lags - Data'!$B$1:$BA$1,0)))*1000000*T$5</f>
        <v>0</v>
      </c>
      <c r="U33" s="2">
        <f>IF(U$2=0,0,INDEX('Placebo Lags - Data'!$B:$BA,MATCH($Q33,'Placebo Lags - Data'!$A:$A,0),MATCH(U$1,'Placebo Lags - Data'!$B$1:$BA$1,0)))*1000000*U$5</f>
        <v>19.40398033184465</v>
      </c>
      <c r="V33" s="2">
        <f>IF(V$2=0,0,INDEX('Placebo Lags - Data'!$B:$BA,MATCH($Q33,'Placebo Lags - Data'!$A:$A,0),MATCH(V$1,'Placebo Lags - Data'!$B$1:$BA$1,0)))*1000000*V$5</f>
        <v>-6.5159060795849655</v>
      </c>
      <c r="W33" s="2">
        <f>IF(W$2=0,0,INDEX('Placebo Lags - Data'!$B:$BA,MATCH($Q33,'Placebo Lags - Data'!$A:$A,0),MATCH(W$1,'Placebo Lags - Data'!$B$1:$BA$1,0)))*1000000*W$5</f>
        <v>0</v>
      </c>
      <c r="X33" s="2">
        <f>IF(X$2=0,0,INDEX('Placebo Lags - Data'!$B:$BA,MATCH($Q33,'Placebo Lags - Data'!$A:$A,0),MATCH(X$1,'Placebo Lags - Data'!$B$1:$BA$1,0)))*1000000*X$5</f>
        <v>3.3982153126999037</v>
      </c>
      <c r="Y33" s="2">
        <f>IF(Y$2=0,0,INDEX('Placebo Lags - Data'!$B:$BA,MATCH($Q33,'Placebo Lags - Data'!$A:$A,0),MATCH(Y$1,'Placebo Lags - Data'!$B$1:$BA$1,0)))*1000000*Y$5</f>
        <v>0</v>
      </c>
      <c r="Z33" s="2">
        <f>IF(Z$2=0,0,INDEX('Placebo Lags - Data'!$B:$BA,MATCH($Q33,'Placebo Lags - Data'!$A:$A,0),MATCH(Z$1,'Placebo Lags - Data'!$B$1:$BA$1,0)))*1000000*Z$5</f>
        <v>0</v>
      </c>
      <c r="AA33" s="2">
        <f>IF(AA$2=0,0,INDEX('Placebo Lags - Data'!$B:$BA,MATCH($Q33,'Placebo Lags - Data'!$A:$A,0),MATCH(AA$1,'Placebo Lags - Data'!$B$1:$BA$1,0)))*1000000*AA$5</f>
        <v>0</v>
      </c>
      <c r="AB33" s="2">
        <f>IF(AB$2=0,0,INDEX('Placebo Lags - Data'!$B:$BA,MATCH($Q33,'Placebo Lags - Data'!$A:$A,0),MATCH(AB$1,'Placebo Lags - Data'!$B$1:$BA$1,0)))*1000000*AB$5</f>
        <v>0</v>
      </c>
      <c r="AC33" s="2">
        <f>IF(AC$2=0,0,INDEX('Placebo Lags - Data'!$B:$BA,MATCH($Q33,'Placebo Lags - Data'!$A:$A,0),MATCH(AC$1,'Placebo Lags - Data'!$B$1:$BA$1,0)))*1000000*AC$5</f>
        <v>-4.6360373744391836</v>
      </c>
      <c r="AD33" s="2">
        <f>IF(AD$2=0,0,INDEX('Placebo Lags - Data'!$B:$BA,MATCH($Q33,'Placebo Lags - Data'!$A:$A,0),MATCH(AD$1,'Placebo Lags - Data'!$B$1:$BA$1,0)))*1000000*AD$5</f>
        <v>0</v>
      </c>
      <c r="AE33" s="2">
        <f>IF(AE$2=0,0,INDEX('Placebo Lags - Data'!$B:$BA,MATCH($Q33,'Placebo Lags - Data'!$A:$A,0),MATCH(AE$1,'Placebo Lags - Data'!$B$1:$BA$1,0)))*1000000*AE$5</f>
        <v>-14.066571566218045</v>
      </c>
      <c r="AF33" s="2">
        <f>IF(AF$2=0,0,INDEX('Placebo Lags - Data'!$B:$BA,MATCH($Q33,'Placebo Lags - Data'!$A:$A,0),MATCH(AF$1,'Placebo Lags - Data'!$B$1:$BA$1,0)))*1000000*AF$5</f>
        <v>8.8384313130518422</v>
      </c>
      <c r="AG33" s="2">
        <f>IF(AG$2=0,0,INDEX('Placebo Lags - Data'!$B:$BA,MATCH($Q33,'Placebo Lags - Data'!$A:$A,0),MATCH(AG$1,'Placebo Lags - Data'!$B$1:$BA$1,0)))*1000000*AG$5</f>
        <v>0</v>
      </c>
      <c r="AH33" s="2">
        <f>IF(AH$2=0,0,INDEX('Placebo Lags - Data'!$B:$BA,MATCH($Q33,'Placebo Lags - Data'!$A:$A,0),MATCH(AH$1,'Placebo Lags - Data'!$B$1:$BA$1,0)))*1000000*AH$5</f>
        <v>-8.601929948781617</v>
      </c>
      <c r="AI33" s="2">
        <f>IF(AI$2=0,0,INDEX('Placebo Lags - Data'!$B:$BA,MATCH($Q33,'Placebo Lags - Data'!$A:$A,0),MATCH(AI$1,'Placebo Lags - Data'!$B$1:$BA$1,0)))*1000000*AI$5</f>
        <v>5.9603798945317976</v>
      </c>
      <c r="AJ33" s="2">
        <f>IF(AJ$2=0,0,INDEX('Placebo Lags - Data'!$B:$BA,MATCH($Q33,'Placebo Lags - Data'!$A:$A,0),MATCH(AJ$1,'Placebo Lags - Data'!$B$1:$BA$1,0)))*1000000*AJ$5</f>
        <v>-37.997840991010889</v>
      </c>
      <c r="AK33" s="2">
        <f>IF(AK$2=0,0,INDEX('Placebo Lags - Data'!$B:$BA,MATCH($Q33,'Placebo Lags - Data'!$A:$A,0),MATCH(AK$1,'Placebo Lags - Data'!$B$1:$BA$1,0)))*1000000*AK$5</f>
        <v>0</v>
      </c>
      <c r="AL33" s="2">
        <f>IF(AL$2=0,0,INDEX('Placebo Lags - Data'!$B:$BA,MATCH($Q33,'Placebo Lags - Data'!$A:$A,0),MATCH(AL$1,'Placebo Lags - Data'!$B$1:$BA$1,0)))*1000000*AL$5</f>
        <v>-0.43504860514076427</v>
      </c>
      <c r="AM33" s="2">
        <f>IF(AM$2=0,0,INDEX('Placebo Lags - Data'!$B:$BA,MATCH($Q33,'Placebo Lags - Data'!$A:$A,0),MATCH(AM$1,'Placebo Lags - Data'!$B$1:$BA$1,0)))*1000000*AM$5</f>
        <v>9.6537551144137979</v>
      </c>
      <c r="AN33" s="2">
        <f>IF(AN$2=0,0,INDEX('Placebo Lags - Data'!$B:$BA,MATCH($Q33,'Placebo Lags - Data'!$A:$A,0),MATCH(AN$1,'Placebo Lags - Data'!$B$1:$BA$1,0)))*1000000*AN$5</f>
        <v>0</v>
      </c>
      <c r="AO33" s="2">
        <f>IF(AO$2=0,0,INDEX('Placebo Lags - Data'!$B:$BA,MATCH($Q33,'Placebo Lags - Data'!$A:$A,0),MATCH(AO$1,'Placebo Lags - Data'!$B$1:$BA$1,0)))*1000000*AO$5</f>
        <v>2.6237739803036675</v>
      </c>
      <c r="AP33" s="2">
        <f>IF(AP$2=0,0,INDEX('Placebo Lags - Data'!$B:$BA,MATCH($Q33,'Placebo Lags - Data'!$A:$A,0),MATCH(AP$1,'Placebo Lags - Data'!$B$1:$BA$1,0)))*1000000*AP$5</f>
        <v>0</v>
      </c>
      <c r="AQ33" s="2">
        <f>IF(AQ$2=0,0,INDEX('Placebo Lags - Data'!$B:$BA,MATCH($Q33,'Placebo Lags - Data'!$A:$A,0),MATCH(AQ$1,'Placebo Lags - Data'!$B$1:$BA$1,0)))*1000000*AQ$5</f>
        <v>-3.1652709822083125</v>
      </c>
      <c r="AR33" s="2">
        <f>IF(AR$2=0,0,INDEX('Placebo Lags - Data'!$B:$BA,MATCH($Q33,'Placebo Lags - Data'!$A:$A,0),MATCH(AR$1,'Placebo Lags - Data'!$B$1:$BA$1,0)))*1000000*AR$5</f>
        <v>0</v>
      </c>
      <c r="AS33" s="2">
        <f>IF(AS$2=0,0,INDEX('Placebo Lags - Data'!$B:$BA,MATCH($Q33,'Placebo Lags - Data'!$A:$A,0),MATCH(AS$1,'Placebo Lags - Data'!$B$1:$BA$1,0)))*1000000*AS$5</f>
        <v>2.0666011550929397</v>
      </c>
      <c r="AT33" s="2">
        <f>IF(AT$2=0,0,INDEX('Placebo Lags - Data'!$B:$BA,MATCH($Q33,'Placebo Lags - Data'!$A:$A,0),MATCH(AT$1,'Placebo Lags - Data'!$B$1:$BA$1,0)))*1000000*AT$5</f>
        <v>0</v>
      </c>
      <c r="AU33" s="2">
        <f>IF(AU$2=0,0,INDEX('Placebo Lags - Data'!$B:$BA,MATCH($Q33,'Placebo Lags - Data'!$A:$A,0),MATCH(AU$1,'Placebo Lags - Data'!$B$1:$BA$1,0)))*1000000*AU$5</f>
        <v>0</v>
      </c>
      <c r="AV33" s="2">
        <f>IF(AV$2=0,0,INDEX('Placebo Lags - Data'!$B:$BA,MATCH($Q33,'Placebo Lags - Data'!$A:$A,0),MATCH(AV$1,'Placebo Lags - Data'!$B$1:$BA$1,0)))*1000000*AV$5</f>
        <v>0</v>
      </c>
      <c r="AW33" s="2">
        <f>IF(AW$2=0,0,INDEX('Placebo Lags - Data'!$B:$BA,MATCH($Q33,'Placebo Lags - Data'!$A:$A,0),MATCH(AW$1,'Placebo Lags - Data'!$B$1:$BA$1,0)))*1000000*AW$5</f>
        <v>0</v>
      </c>
      <c r="AX33" s="2">
        <f>IF(AX$2=0,0,INDEX('Placebo Lags - Data'!$B:$BA,MATCH($Q33,'Placebo Lags - Data'!$A:$A,0),MATCH(AX$1,'Placebo Lags - Data'!$B$1:$BA$1,0)))*1000000*AX$5</f>
        <v>0</v>
      </c>
      <c r="AY33" s="2">
        <f>IF(AY$2=0,0,INDEX('Placebo Lags - Data'!$B:$BA,MATCH($Q33,'Placebo Lags - Data'!$A:$A,0),MATCH(AY$1,'Placebo Lags - Data'!$B$1:$BA$1,0)))*1000000*AY$5</f>
        <v>0</v>
      </c>
      <c r="AZ33" s="2">
        <f>IF(AZ$2=0,0,INDEX('Placebo Lags - Data'!$B:$BA,MATCH($Q33,'Placebo Lags - Data'!$A:$A,0),MATCH(AZ$1,'Placebo Lags - Data'!$B$1:$BA$1,0)))*1000000*AZ$5</f>
        <v>-22.020687538315542</v>
      </c>
      <c r="BA33" s="2">
        <f>IF(BA$2=0,0,INDEX('Placebo Lags - Data'!$B:$BA,MATCH($Q33,'Placebo Lags - Data'!$A:$A,0),MATCH(BA$1,'Placebo Lags - Data'!$B$1:$BA$1,0)))*1000000*BA$5</f>
        <v>0</v>
      </c>
      <c r="BB33" s="2">
        <f>IF(BB$2=0,0,INDEX('Placebo Lags - Data'!$B:$BA,MATCH($Q33,'Placebo Lags - Data'!$A:$A,0),MATCH(BB$1,'Placebo Lags - Data'!$B$1:$BA$1,0)))*1000000*BB$5</f>
        <v>0</v>
      </c>
      <c r="BC33" s="2">
        <f>IF(BC$2=0,0,INDEX('Placebo Lags - Data'!$B:$BA,MATCH($Q33,'Placebo Lags - Data'!$A:$A,0),MATCH(BC$1,'Placebo Lags - Data'!$B$1:$BA$1,0)))*1000000*BC$5</f>
        <v>0</v>
      </c>
      <c r="BD33" s="2">
        <f>IF(BD$2=0,0,INDEX('Placebo Lags - Data'!$B:$BA,MATCH($Q33,'Placebo Lags - Data'!$A:$A,0),MATCH(BD$1,'Placebo Lags - Data'!$B$1:$BA$1,0)))*1000000*BD$5</f>
        <v>0</v>
      </c>
      <c r="BE33" s="2">
        <f>IF(BE$2=0,0,INDEX('Placebo Lags - Data'!$B:$BA,MATCH($Q33,'Placebo Lags - Data'!$A:$A,0),MATCH(BE$1,'Placebo Lags - Data'!$B$1:$BA$1,0)))*1000000*BE$5</f>
        <v>0</v>
      </c>
      <c r="BF33" s="2">
        <f>IF(BF$2=0,0,INDEX('Placebo Lags - Data'!$B:$BA,MATCH($Q33,'Placebo Lags - Data'!$A:$A,0),MATCH(BF$1,'Placebo Lags - Data'!$B$1:$BA$1,0)))*1000000*BF$5</f>
        <v>-40.939314203569666</v>
      </c>
      <c r="BG33" s="2">
        <f>IF(BG$2=0,0,INDEX('Placebo Lags - Data'!$B:$BA,MATCH($Q33,'Placebo Lags - Data'!$A:$A,0),MATCH(BG$1,'Placebo Lags - Data'!$B$1:$BA$1,0)))*1000000*BG$5</f>
        <v>23.310081814997829</v>
      </c>
      <c r="BH33" s="2">
        <f>IF(BH$2=0,0,INDEX('Placebo Lags - Data'!$B:$BA,MATCH($Q33,'Placebo Lags - Data'!$A:$A,0),MATCH(BH$1,'Placebo Lags - Data'!$B$1:$BA$1,0)))*1000000*BH$5</f>
        <v>8.4572639025282115</v>
      </c>
      <c r="BI33" s="2">
        <f>IF(BI$2=0,0,INDEX('Placebo Lags - Data'!$B:$BA,MATCH($Q33,'Placebo Lags - Data'!$A:$A,0),MATCH(BI$1,'Placebo Lags - Data'!$B$1:$BA$1,0)))*1000000*BI$5</f>
        <v>0.3865646931444644</v>
      </c>
      <c r="BJ33" s="2">
        <f>IF(BJ$2=0,0,INDEX('Placebo Lags - Data'!$B:$BA,MATCH($Q33,'Placebo Lags - Data'!$A:$A,0),MATCH(BJ$1,'Placebo Lags - Data'!$B$1:$BA$1,0)))*1000000*BJ$5</f>
        <v>0</v>
      </c>
      <c r="BK33" s="2">
        <f>IF(BK$2=0,0,INDEX('Placebo Lags - Data'!$B:$BA,MATCH($Q33,'Placebo Lags - Data'!$A:$A,0),MATCH(BK$1,'Placebo Lags - Data'!$B$1:$BA$1,0)))*1000000*BK$5</f>
        <v>0</v>
      </c>
      <c r="BL33" s="2">
        <f>IF(BL$2=0,0,INDEX('Placebo Lags - Data'!$B:$BA,MATCH($Q33,'Placebo Lags - Data'!$A:$A,0),MATCH(BL$1,'Placebo Lags - Data'!$B$1:$BA$1,0)))*1000000*BL$5</f>
        <v>0</v>
      </c>
      <c r="BM33" s="2">
        <f>IF(BM$2=0,0,INDEX('Placebo Lags - Data'!$B:$BA,MATCH($Q33,'Placebo Lags - Data'!$A:$A,0),MATCH(BM$1,'Placebo Lags - Data'!$B$1:$BA$1,0)))*1000000*BM$5</f>
        <v>0</v>
      </c>
      <c r="BN33" s="2">
        <f>IF(BN$2=0,0,INDEX('Placebo Lags - Data'!$B:$BA,MATCH($Q33,'Placebo Lags - Data'!$A:$A,0),MATCH(BN$1,'Placebo Lags - Data'!$B$1:$BA$1,0)))*1000000*BN$5</f>
        <v>0</v>
      </c>
      <c r="BO33" s="2">
        <f>IF(BO$2=0,0,INDEX('Placebo Lags - Data'!$B:$BA,MATCH($Q33,'Placebo Lags - Data'!$A:$A,0),MATCH(BO$1,'Placebo Lags - Data'!$B$1:$BA$1,0)))*1000000*BO$5</f>
        <v>9.2437476268969476</v>
      </c>
      <c r="BP33" s="2">
        <f>IF(BP$2=0,0,INDEX('Placebo Lags - Data'!$B:$BA,MATCH($Q33,'Placebo Lags - Data'!$A:$A,0),MATCH(BP$1,'Placebo Lags - Data'!$B$1:$BA$1,0)))*1000000*BP$5</f>
        <v>0</v>
      </c>
      <c r="BQ33" s="2"/>
      <c r="BR33" s="2"/>
    </row>
    <row r="34" spans="1:70" x14ac:dyDescent="0.25">
      <c r="A34" t="s">
        <v>59</v>
      </c>
      <c r="B34" s="2">
        <f t="shared" ref="B34:B52" si="3">INDEX($R$2:$BP$2,1,MATCH($A34,$R$6:$BP$6,0))/INDEX($R$2:$BP$2,1,MATCH("IL",$R$6:$BP$6,0))</f>
        <v>0</v>
      </c>
      <c r="Q34">
        <f>'Placebo Lags - Data'!A29</f>
        <v>2009</v>
      </c>
      <c r="R34" s="2">
        <f>IF(R$2=0,0,INDEX('Placebo Lags - Data'!$B:$BA,MATCH($Q34,'Placebo Lags - Data'!$A:$A,0),MATCH(R$1,'Placebo Lags - Data'!$B$1:$BA$1,0)))*1000000*R$5</f>
        <v>2.9134321266610641</v>
      </c>
      <c r="S34" s="2">
        <f>IF(S$2=0,0,INDEX('Placebo Lags - Data'!$B:$BA,MATCH($Q34,'Placebo Lags - Data'!$A:$A,0),MATCH(S$1,'Placebo Lags - Data'!$B$1:$BA$1,0)))*1000000*S$5</f>
        <v>0</v>
      </c>
      <c r="T34" s="2">
        <f>IF(T$2=0,0,INDEX('Placebo Lags - Data'!$B:$BA,MATCH($Q34,'Placebo Lags - Data'!$A:$A,0),MATCH(T$1,'Placebo Lags - Data'!$B$1:$BA$1,0)))*1000000*T$5</f>
        <v>0</v>
      </c>
      <c r="U34" s="2">
        <f>IF(U$2=0,0,INDEX('Placebo Lags - Data'!$B:$BA,MATCH($Q34,'Placebo Lags - Data'!$A:$A,0),MATCH(U$1,'Placebo Lags - Data'!$B$1:$BA$1,0)))*1000000*U$5</f>
        <v>24.170569304260425</v>
      </c>
      <c r="V34" s="2">
        <f>IF(V$2=0,0,INDEX('Placebo Lags - Data'!$B:$BA,MATCH($Q34,'Placebo Lags - Data'!$A:$A,0),MATCH(V$1,'Placebo Lags - Data'!$B$1:$BA$1,0)))*1000000*V$5</f>
        <v>-14.763928447791841</v>
      </c>
      <c r="W34" s="2">
        <f>IF(W$2=0,0,INDEX('Placebo Lags - Data'!$B:$BA,MATCH($Q34,'Placebo Lags - Data'!$A:$A,0),MATCH(W$1,'Placebo Lags - Data'!$B$1:$BA$1,0)))*1000000*W$5</f>
        <v>0</v>
      </c>
      <c r="X34" s="2">
        <f>IF(X$2=0,0,INDEX('Placebo Lags - Data'!$B:$BA,MATCH($Q34,'Placebo Lags - Data'!$A:$A,0),MATCH(X$1,'Placebo Lags - Data'!$B$1:$BA$1,0)))*1000000*X$5</f>
        <v>3.9515580283477902</v>
      </c>
      <c r="Y34" s="2">
        <f>IF(Y$2=0,0,INDEX('Placebo Lags - Data'!$B:$BA,MATCH($Q34,'Placebo Lags - Data'!$A:$A,0),MATCH(Y$1,'Placebo Lags - Data'!$B$1:$BA$1,0)))*1000000*Y$5</f>
        <v>0</v>
      </c>
      <c r="Z34" s="2">
        <f>IF(Z$2=0,0,INDEX('Placebo Lags - Data'!$B:$BA,MATCH($Q34,'Placebo Lags - Data'!$A:$A,0),MATCH(Z$1,'Placebo Lags - Data'!$B$1:$BA$1,0)))*1000000*Z$5</f>
        <v>0</v>
      </c>
      <c r="AA34" s="2">
        <f>IF(AA$2=0,0,INDEX('Placebo Lags - Data'!$B:$BA,MATCH($Q34,'Placebo Lags - Data'!$A:$A,0),MATCH(AA$1,'Placebo Lags - Data'!$B$1:$BA$1,0)))*1000000*AA$5</f>
        <v>0</v>
      </c>
      <c r="AB34" s="2">
        <f>IF(AB$2=0,0,INDEX('Placebo Lags - Data'!$B:$BA,MATCH($Q34,'Placebo Lags - Data'!$A:$A,0),MATCH(AB$1,'Placebo Lags - Data'!$B$1:$BA$1,0)))*1000000*AB$5</f>
        <v>0</v>
      </c>
      <c r="AC34" s="2">
        <f>IF(AC$2=0,0,INDEX('Placebo Lags - Data'!$B:$BA,MATCH($Q34,'Placebo Lags - Data'!$A:$A,0),MATCH(AC$1,'Placebo Lags - Data'!$B$1:$BA$1,0)))*1000000*AC$5</f>
        <v>1.6359134633603389</v>
      </c>
      <c r="AD34" s="2">
        <f>IF(AD$2=0,0,INDEX('Placebo Lags - Data'!$B:$BA,MATCH($Q34,'Placebo Lags - Data'!$A:$A,0),MATCH(AD$1,'Placebo Lags - Data'!$B$1:$BA$1,0)))*1000000*AD$5</f>
        <v>0</v>
      </c>
      <c r="AE34" s="2">
        <f>IF(AE$2=0,0,INDEX('Placebo Lags - Data'!$B:$BA,MATCH($Q34,'Placebo Lags - Data'!$A:$A,0),MATCH(AE$1,'Placebo Lags - Data'!$B$1:$BA$1,0)))*1000000*AE$5</f>
        <v>6.7239188865642063</v>
      </c>
      <c r="AF34" s="2">
        <f>IF(AF$2=0,0,INDEX('Placebo Lags - Data'!$B:$BA,MATCH($Q34,'Placebo Lags - Data'!$A:$A,0),MATCH(AF$1,'Placebo Lags - Data'!$B$1:$BA$1,0)))*1000000*AF$5</f>
        <v>6.6571587922226172</v>
      </c>
      <c r="AG34" s="2">
        <f>IF(AG$2=0,0,INDEX('Placebo Lags - Data'!$B:$BA,MATCH($Q34,'Placebo Lags - Data'!$A:$A,0),MATCH(AG$1,'Placebo Lags - Data'!$B$1:$BA$1,0)))*1000000*AG$5</f>
        <v>0</v>
      </c>
      <c r="AH34" s="2">
        <f>IF(AH$2=0,0,INDEX('Placebo Lags - Data'!$B:$BA,MATCH($Q34,'Placebo Lags - Data'!$A:$A,0),MATCH(AH$1,'Placebo Lags - Data'!$B$1:$BA$1,0)))*1000000*AH$5</f>
        <v>2.8348504201858304</v>
      </c>
      <c r="AI34" s="2">
        <f>IF(AI$2=0,0,INDEX('Placebo Lags - Data'!$B:$BA,MATCH($Q34,'Placebo Lags - Data'!$A:$A,0),MATCH(AI$1,'Placebo Lags - Data'!$B$1:$BA$1,0)))*1000000*AI$5</f>
        <v>1.7034296888596145</v>
      </c>
      <c r="AJ34" s="2">
        <f>IF(AJ$2=0,0,INDEX('Placebo Lags - Data'!$B:$BA,MATCH($Q34,'Placebo Lags - Data'!$A:$A,0),MATCH(AJ$1,'Placebo Lags - Data'!$B$1:$BA$1,0)))*1000000*AJ$5</f>
        <v>-12.669618627114687</v>
      </c>
      <c r="AK34" s="2">
        <f>IF(AK$2=0,0,INDEX('Placebo Lags - Data'!$B:$BA,MATCH($Q34,'Placebo Lags - Data'!$A:$A,0),MATCH(AK$1,'Placebo Lags - Data'!$B$1:$BA$1,0)))*1000000*AK$5</f>
        <v>0</v>
      </c>
      <c r="AL34" s="2">
        <f>IF(AL$2=0,0,INDEX('Placebo Lags - Data'!$B:$BA,MATCH($Q34,'Placebo Lags - Data'!$A:$A,0),MATCH(AL$1,'Placebo Lags - Data'!$B$1:$BA$1,0)))*1000000*AL$5</f>
        <v>-6.1830833146814257</v>
      </c>
      <c r="AM34" s="2">
        <f>IF(AM$2=0,0,INDEX('Placebo Lags - Data'!$B:$BA,MATCH($Q34,'Placebo Lags - Data'!$A:$A,0),MATCH(AM$1,'Placebo Lags - Data'!$B$1:$BA$1,0)))*1000000*AM$5</f>
        <v>16.213876733672805</v>
      </c>
      <c r="AN34" s="2">
        <f>IF(AN$2=0,0,INDEX('Placebo Lags - Data'!$B:$BA,MATCH($Q34,'Placebo Lags - Data'!$A:$A,0),MATCH(AN$1,'Placebo Lags - Data'!$B$1:$BA$1,0)))*1000000*AN$5</f>
        <v>0</v>
      </c>
      <c r="AO34" s="2">
        <f>IF(AO$2=0,0,INDEX('Placebo Lags - Data'!$B:$BA,MATCH($Q34,'Placebo Lags - Data'!$A:$A,0),MATCH(AO$1,'Placebo Lags - Data'!$B$1:$BA$1,0)))*1000000*AO$5</f>
        <v>11.779557098634541</v>
      </c>
      <c r="AP34" s="2">
        <f>IF(AP$2=0,0,INDEX('Placebo Lags - Data'!$B:$BA,MATCH($Q34,'Placebo Lags - Data'!$A:$A,0),MATCH(AP$1,'Placebo Lags - Data'!$B$1:$BA$1,0)))*1000000*AP$5</f>
        <v>0</v>
      </c>
      <c r="AQ34" s="2">
        <f>IF(AQ$2=0,0,INDEX('Placebo Lags - Data'!$B:$BA,MATCH($Q34,'Placebo Lags - Data'!$A:$A,0),MATCH(AQ$1,'Placebo Lags - Data'!$B$1:$BA$1,0)))*1000000*AQ$5</f>
        <v>-4.7657126742706168</v>
      </c>
      <c r="AR34" s="2">
        <f>IF(AR$2=0,0,INDEX('Placebo Lags - Data'!$B:$BA,MATCH($Q34,'Placebo Lags - Data'!$A:$A,0),MATCH(AR$1,'Placebo Lags - Data'!$B$1:$BA$1,0)))*1000000*AR$5</f>
        <v>0</v>
      </c>
      <c r="AS34" s="2">
        <f>IF(AS$2=0,0,INDEX('Placebo Lags - Data'!$B:$BA,MATCH($Q34,'Placebo Lags - Data'!$A:$A,0),MATCH(AS$1,'Placebo Lags - Data'!$B$1:$BA$1,0)))*1000000*AS$5</f>
        <v>-8.7732660176698118</v>
      </c>
      <c r="AT34" s="2">
        <f>IF(AT$2=0,0,INDEX('Placebo Lags - Data'!$B:$BA,MATCH($Q34,'Placebo Lags - Data'!$A:$A,0),MATCH(AT$1,'Placebo Lags - Data'!$B$1:$BA$1,0)))*1000000*AT$5</f>
        <v>0</v>
      </c>
      <c r="AU34" s="2">
        <f>IF(AU$2=0,0,INDEX('Placebo Lags - Data'!$B:$BA,MATCH($Q34,'Placebo Lags - Data'!$A:$A,0),MATCH(AU$1,'Placebo Lags - Data'!$B$1:$BA$1,0)))*1000000*AU$5</f>
        <v>0</v>
      </c>
      <c r="AV34" s="2">
        <f>IF(AV$2=0,0,INDEX('Placebo Lags - Data'!$B:$BA,MATCH($Q34,'Placebo Lags - Data'!$A:$A,0),MATCH(AV$1,'Placebo Lags - Data'!$B$1:$BA$1,0)))*1000000*AV$5</f>
        <v>0</v>
      </c>
      <c r="AW34" s="2">
        <f>IF(AW$2=0,0,INDEX('Placebo Lags - Data'!$B:$BA,MATCH($Q34,'Placebo Lags - Data'!$A:$A,0),MATCH(AW$1,'Placebo Lags - Data'!$B$1:$BA$1,0)))*1000000*AW$5</f>
        <v>0</v>
      </c>
      <c r="AX34" s="2">
        <f>IF(AX$2=0,0,INDEX('Placebo Lags - Data'!$B:$BA,MATCH($Q34,'Placebo Lags - Data'!$A:$A,0),MATCH(AX$1,'Placebo Lags - Data'!$B$1:$BA$1,0)))*1000000*AX$5</f>
        <v>0</v>
      </c>
      <c r="AY34" s="2">
        <f>IF(AY$2=0,0,INDEX('Placebo Lags - Data'!$B:$BA,MATCH($Q34,'Placebo Lags - Data'!$A:$A,0),MATCH(AY$1,'Placebo Lags - Data'!$B$1:$BA$1,0)))*1000000*AY$5</f>
        <v>0</v>
      </c>
      <c r="AZ34" s="2">
        <f>IF(AZ$2=0,0,INDEX('Placebo Lags - Data'!$B:$BA,MATCH($Q34,'Placebo Lags - Data'!$A:$A,0),MATCH(AZ$1,'Placebo Lags - Data'!$B$1:$BA$1,0)))*1000000*AZ$5</f>
        <v>-33.129894291050732</v>
      </c>
      <c r="BA34" s="2">
        <f>IF(BA$2=0,0,INDEX('Placebo Lags - Data'!$B:$BA,MATCH($Q34,'Placebo Lags - Data'!$A:$A,0),MATCH(BA$1,'Placebo Lags - Data'!$B$1:$BA$1,0)))*1000000*BA$5</f>
        <v>0</v>
      </c>
      <c r="BB34" s="2">
        <f>IF(BB$2=0,0,INDEX('Placebo Lags - Data'!$B:$BA,MATCH($Q34,'Placebo Lags - Data'!$A:$A,0),MATCH(BB$1,'Placebo Lags - Data'!$B$1:$BA$1,0)))*1000000*BB$5</f>
        <v>0</v>
      </c>
      <c r="BC34" s="2">
        <f>IF(BC$2=0,0,INDEX('Placebo Lags - Data'!$B:$BA,MATCH($Q34,'Placebo Lags - Data'!$A:$A,0),MATCH(BC$1,'Placebo Lags - Data'!$B$1:$BA$1,0)))*1000000*BC$5</f>
        <v>0</v>
      </c>
      <c r="BD34" s="2">
        <f>IF(BD$2=0,0,INDEX('Placebo Lags - Data'!$B:$BA,MATCH($Q34,'Placebo Lags - Data'!$A:$A,0),MATCH(BD$1,'Placebo Lags - Data'!$B$1:$BA$1,0)))*1000000*BD$5</f>
        <v>0</v>
      </c>
      <c r="BE34" s="2">
        <f>IF(BE$2=0,0,INDEX('Placebo Lags - Data'!$B:$BA,MATCH($Q34,'Placebo Lags - Data'!$A:$A,0),MATCH(BE$1,'Placebo Lags - Data'!$B$1:$BA$1,0)))*1000000*BE$5</f>
        <v>0</v>
      </c>
      <c r="BF34" s="2">
        <f>IF(BF$2=0,0,INDEX('Placebo Lags - Data'!$B:$BA,MATCH($Q34,'Placebo Lags - Data'!$A:$A,0),MATCH(BF$1,'Placebo Lags - Data'!$B$1:$BA$1,0)))*1000000*BF$5</f>
        <v>-31.111168937059119</v>
      </c>
      <c r="BG34" s="2">
        <f>IF(BG$2=0,0,INDEX('Placebo Lags - Data'!$B:$BA,MATCH($Q34,'Placebo Lags - Data'!$A:$A,0),MATCH(BG$1,'Placebo Lags - Data'!$B$1:$BA$1,0)))*1000000*BG$5</f>
        <v>-0.93925291366758756</v>
      </c>
      <c r="BH34" s="2">
        <f>IF(BH$2=0,0,INDEX('Placebo Lags - Data'!$B:$BA,MATCH($Q34,'Placebo Lags - Data'!$A:$A,0),MATCH(BH$1,'Placebo Lags - Data'!$B$1:$BA$1,0)))*1000000*BH$5</f>
        <v>-0.32403735872321704</v>
      </c>
      <c r="BI34" s="2">
        <f>IF(BI$2=0,0,INDEX('Placebo Lags - Data'!$B:$BA,MATCH($Q34,'Placebo Lags - Data'!$A:$A,0),MATCH(BI$1,'Placebo Lags - Data'!$B$1:$BA$1,0)))*1000000*BI$5</f>
        <v>0.16500284516496322</v>
      </c>
      <c r="BJ34" s="2">
        <f>IF(BJ$2=0,0,INDEX('Placebo Lags - Data'!$B:$BA,MATCH($Q34,'Placebo Lags - Data'!$A:$A,0),MATCH(BJ$1,'Placebo Lags - Data'!$B$1:$BA$1,0)))*1000000*BJ$5</f>
        <v>0</v>
      </c>
      <c r="BK34" s="2">
        <f>IF(BK$2=0,0,INDEX('Placebo Lags - Data'!$B:$BA,MATCH($Q34,'Placebo Lags - Data'!$A:$A,0),MATCH(BK$1,'Placebo Lags - Data'!$B$1:$BA$1,0)))*1000000*BK$5</f>
        <v>0</v>
      </c>
      <c r="BL34" s="2">
        <f>IF(BL$2=0,0,INDEX('Placebo Lags - Data'!$B:$BA,MATCH($Q34,'Placebo Lags - Data'!$A:$A,0),MATCH(BL$1,'Placebo Lags - Data'!$B$1:$BA$1,0)))*1000000*BL$5</f>
        <v>0</v>
      </c>
      <c r="BM34" s="2">
        <f>IF(BM$2=0,0,INDEX('Placebo Lags - Data'!$B:$BA,MATCH($Q34,'Placebo Lags - Data'!$A:$A,0),MATCH(BM$1,'Placebo Lags - Data'!$B$1:$BA$1,0)))*1000000*BM$5</f>
        <v>0</v>
      </c>
      <c r="BN34" s="2">
        <f>IF(BN$2=0,0,INDEX('Placebo Lags - Data'!$B:$BA,MATCH($Q34,'Placebo Lags - Data'!$A:$A,0),MATCH(BN$1,'Placebo Lags - Data'!$B$1:$BA$1,0)))*1000000*BN$5</f>
        <v>0</v>
      </c>
      <c r="BO34" s="2">
        <f>IF(BO$2=0,0,INDEX('Placebo Lags - Data'!$B:$BA,MATCH($Q34,'Placebo Lags - Data'!$A:$A,0),MATCH(BO$1,'Placebo Lags - Data'!$B$1:$BA$1,0)))*1000000*BO$5</f>
        <v>7.8705006671953015</v>
      </c>
      <c r="BP34" s="2">
        <f>IF(BP$2=0,0,INDEX('Placebo Lags - Data'!$B:$BA,MATCH($Q34,'Placebo Lags - Data'!$A:$A,0),MATCH(BP$1,'Placebo Lags - Data'!$B$1:$BA$1,0)))*1000000*BP$5</f>
        <v>0</v>
      </c>
      <c r="BQ34" s="2"/>
      <c r="BR34" s="2"/>
    </row>
    <row r="35" spans="1:70" x14ac:dyDescent="0.25">
      <c r="A35" t="s">
        <v>98</v>
      </c>
      <c r="B35" s="2">
        <f t="shared" si="3"/>
        <v>0</v>
      </c>
      <c r="Q35">
        <f>'Placebo Lags - Data'!A30</f>
        <v>2010</v>
      </c>
      <c r="R35" s="2">
        <f>IF(R$2=0,0,INDEX('Placebo Lags - Data'!$B:$BA,MATCH($Q35,'Placebo Lags - Data'!$A:$A,0),MATCH(R$1,'Placebo Lags - Data'!$B$1:$BA$1,0)))*1000000*R$5</f>
        <v>2.2308590814645868</v>
      </c>
      <c r="S35" s="2">
        <f>IF(S$2=0,0,INDEX('Placebo Lags - Data'!$B:$BA,MATCH($Q35,'Placebo Lags - Data'!$A:$A,0),MATCH(S$1,'Placebo Lags - Data'!$B$1:$BA$1,0)))*1000000*S$5</f>
        <v>0</v>
      </c>
      <c r="T35" s="2">
        <f>IF(T$2=0,0,INDEX('Placebo Lags - Data'!$B:$BA,MATCH($Q35,'Placebo Lags - Data'!$A:$A,0),MATCH(T$1,'Placebo Lags - Data'!$B$1:$BA$1,0)))*1000000*T$5</f>
        <v>0</v>
      </c>
      <c r="U35" s="2">
        <f>IF(U$2=0,0,INDEX('Placebo Lags - Data'!$B:$BA,MATCH($Q35,'Placebo Lags - Data'!$A:$A,0),MATCH(U$1,'Placebo Lags - Data'!$B$1:$BA$1,0)))*1000000*U$5</f>
        <v>26.275003619957715</v>
      </c>
      <c r="V35" s="2">
        <f>IF(V$2=0,0,INDEX('Placebo Lags - Data'!$B:$BA,MATCH($Q35,'Placebo Lags - Data'!$A:$A,0),MATCH(V$1,'Placebo Lags - Data'!$B$1:$BA$1,0)))*1000000*V$5</f>
        <v>-22.261257981881499</v>
      </c>
      <c r="W35" s="2">
        <f>IF(W$2=0,0,INDEX('Placebo Lags - Data'!$B:$BA,MATCH($Q35,'Placebo Lags - Data'!$A:$A,0),MATCH(W$1,'Placebo Lags - Data'!$B$1:$BA$1,0)))*1000000*W$5</f>
        <v>0</v>
      </c>
      <c r="X35" s="2">
        <f>IF(X$2=0,0,INDEX('Placebo Lags - Data'!$B:$BA,MATCH($Q35,'Placebo Lags - Data'!$A:$A,0),MATCH(X$1,'Placebo Lags - Data'!$B$1:$BA$1,0)))*1000000*X$5</f>
        <v>14.510335859085899</v>
      </c>
      <c r="Y35" s="2">
        <f>IF(Y$2=0,0,INDEX('Placebo Lags - Data'!$B:$BA,MATCH($Q35,'Placebo Lags - Data'!$A:$A,0),MATCH(Y$1,'Placebo Lags - Data'!$B$1:$BA$1,0)))*1000000*Y$5</f>
        <v>0</v>
      </c>
      <c r="Z35" s="2">
        <f>IF(Z$2=0,0,INDEX('Placebo Lags - Data'!$B:$BA,MATCH($Q35,'Placebo Lags - Data'!$A:$A,0),MATCH(Z$1,'Placebo Lags - Data'!$B$1:$BA$1,0)))*1000000*Z$5</f>
        <v>0</v>
      </c>
      <c r="AA35" s="2">
        <f>IF(AA$2=0,0,INDEX('Placebo Lags - Data'!$B:$BA,MATCH($Q35,'Placebo Lags - Data'!$A:$A,0),MATCH(AA$1,'Placebo Lags - Data'!$B$1:$BA$1,0)))*1000000*AA$5</f>
        <v>0</v>
      </c>
      <c r="AB35" s="2">
        <f>IF(AB$2=0,0,INDEX('Placebo Lags - Data'!$B:$BA,MATCH($Q35,'Placebo Lags - Data'!$A:$A,0),MATCH(AB$1,'Placebo Lags - Data'!$B$1:$BA$1,0)))*1000000*AB$5</f>
        <v>0</v>
      </c>
      <c r="AC35" s="2">
        <f>IF(AC$2=0,0,INDEX('Placebo Lags - Data'!$B:$BA,MATCH($Q35,'Placebo Lags - Data'!$A:$A,0),MATCH(AC$1,'Placebo Lags - Data'!$B$1:$BA$1,0)))*1000000*AC$5</f>
        <v>7.7146223702584393</v>
      </c>
      <c r="AD35" s="2">
        <f>IF(AD$2=0,0,INDEX('Placebo Lags - Data'!$B:$BA,MATCH($Q35,'Placebo Lags - Data'!$A:$A,0),MATCH(AD$1,'Placebo Lags - Data'!$B$1:$BA$1,0)))*1000000*AD$5</f>
        <v>0</v>
      </c>
      <c r="AE35" s="2">
        <f>IF(AE$2=0,0,INDEX('Placebo Lags - Data'!$B:$BA,MATCH($Q35,'Placebo Lags - Data'!$A:$A,0),MATCH(AE$1,'Placebo Lags - Data'!$B$1:$BA$1,0)))*1000000*AE$5</f>
        <v>-0.59503895499801729</v>
      </c>
      <c r="AF35" s="2">
        <f>IF(AF$2=0,0,INDEX('Placebo Lags - Data'!$B:$BA,MATCH($Q35,'Placebo Lags - Data'!$A:$A,0),MATCH(AF$1,'Placebo Lags - Data'!$B$1:$BA$1,0)))*1000000*AF$5</f>
        <v>3.3239628010051092</v>
      </c>
      <c r="AG35" s="2">
        <f>IF(AG$2=0,0,INDEX('Placebo Lags - Data'!$B:$BA,MATCH($Q35,'Placebo Lags - Data'!$A:$A,0),MATCH(AG$1,'Placebo Lags - Data'!$B$1:$BA$1,0)))*1000000*AG$5</f>
        <v>0</v>
      </c>
      <c r="AH35" s="2">
        <f>IF(AH$2=0,0,INDEX('Placebo Lags - Data'!$B:$BA,MATCH($Q35,'Placebo Lags - Data'!$A:$A,0),MATCH(AH$1,'Placebo Lags - Data'!$B$1:$BA$1,0)))*1000000*AH$5</f>
        <v>-12.716244782495778</v>
      </c>
      <c r="AI35" s="2">
        <f>IF(AI$2=0,0,INDEX('Placebo Lags - Data'!$B:$BA,MATCH($Q35,'Placebo Lags - Data'!$A:$A,0),MATCH(AI$1,'Placebo Lags - Data'!$B$1:$BA$1,0)))*1000000*AI$5</f>
        <v>5.7792094594333321</v>
      </c>
      <c r="AJ35" s="2">
        <f>IF(AJ$2=0,0,INDEX('Placebo Lags - Data'!$B:$BA,MATCH($Q35,'Placebo Lags - Data'!$A:$A,0),MATCH(AJ$1,'Placebo Lags - Data'!$B$1:$BA$1,0)))*1000000*AJ$5</f>
        <v>-2.3341126507148147</v>
      </c>
      <c r="AK35" s="2">
        <f>IF(AK$2=0,0,INDEX('Placebo Lags - Data'!$B:$BA,MATCH($Q35,'Placebo Lags - Data'!$A:$A,0),MATCH(AK$1,'Placebo Lags - Data'!$B$1:$BA$1,0)))*1000000*AK$5</f>
        <v>0</v>
      </c>
      <c r="AL35" s="2">
        <f>IF(AL$2=0,0,INDEX('Placebo Lags - Data'!$B:$BA,MATCH($Q35,'Placebo Lags - Data'!$A:$A,0),MATCH(AL$1,'Placebo Lags - Data'!$B$1:$BA$1,0)))*1000000*AL$5</f>
        <v>-4.5025672079646029</v>
      </c>
      <c r="AM35" s="2">
        <f>IF(AM$2=0,0,INDEX('Placebo Lags - Data'!$B:$BA,MATCH($Q35,'Placebo Lags - Data'!$A:$A,0),MATCH(AM$1,'Placebo Lags - Data'!$B$1:$BA$1,0)))*1000000*AM$5</f>
        <v>11.974234439549036</v>
      </c>
      <c r="AN35" s="2">
        <f>IF(AN$2=0,0,INDEX('Placebo Lags - Data'!$B:$BA,MATCH($Q35,'Placebo Lags - Data'!$A:$A,0),MATCH(AN$1,'Placebo Lags - Data'!$B$1:$BA$1,0)))*1000000*AN$5</f>
        <v>0</v>
      </c>
      <c r="AO35" s="2">
        <f>IF(AO$2=0,0,INDEX('Placebo Lags - Data'!$B:$BA,MATCH($Q35,'Placebo Lags - Data'!$A:$A,0),MATCH(AO$1,'Placebo Lags - Data'!$B$1:$BA$1,0)))*1000000*AO$5</f>
        <v>-0.59799208429467399</v>
      </c>
      <c r="AP35" s="2">
        <f>IF(AP$2=0,0,INDEX('Placebo Lags - Data'!$B:$BA,MATCH($Q35,'Placebo Lags - Data'!$A:$A,0),MATCH(AP$1,'Placebo Lags - Data'!$B$1:$BA$1,0)))*1000000*AP$5</f>
        <v>0</v>
      </c>
      <c r="AQ35" s="2">
        <f>IF(AQ$2=0,0,INDEX('Placebo Lags - Data'!$B:$BA,MATCH($Q35,'Placebo Lags - Data'!$A:$A,0),MATCH(AQ$1,'Placebo Lags - Data'!$B$1:$BA$1,0)))*1000000*AQ$5</f>
        <v>-9.866909749689512</v>
      </c>
      <c r="AR35" s="2">
        <f>IF(AR$2=0,0,INDEX('Placebo Lags - Data'!$B:$BA,MATCH($Q35,'Placebo Lags - Data'!$A:$A,0),MATCH(AR$1,'Placebo Lags - Data'!$B$1:$BA$1,0)))*1000000*AR$5</f>
        <v>0</v>
      </c>
      <c r="AS35" s="2">
        <f>IF(AS$2=0,0,INDEX('Placebo Lags - Data'!$B:$BA,MATCH($Q35,'Placebo Lags - Data'!$A:$A,0),MATCH(AS$1,'Placebo Lags - Data'!$B$1:$BA$1,0)))*1000000*AS$5</f>
        <v>3.8828666220069863</v>
      </c>
      <c r="AT35" s="2">
        <f>IF(AT$2=0,0,INDEX('Placebo Lags - Data'!$B:$BA,MATCH($Q35,'Placebo Lags - Data'!$A:$A,0),MATCH(AT$1,'Placebo Lags - Data'!$B$1:$BA$1,0)))*1000000*AT$5</f>
        <v>0</v>
      </c>
      <c r="AU35" s="2">
        <f>IF(AU$2=0,0,INDEX('Placebo Lags - Data'!$B:$BA,MATCH($Q35,'Placebo Lags - Data'!$A:$A,0),MATCH(AU$1,'Placebo Lags - Data'!$B$1:$BA$1,0)))*1000000*AU$5</f>
        <v>0</v>
      </c>
      <c r="AV35" s="2">
        <f>IF(AV$2=0,0,INDEX('Placebo Lags - Data'!$B:$BA,MATCH($Q35,'Placebo Lags - Data'!$A:$A,0),MATCH(AV$1,'Placebo Lags - Data'!$B$1:$BA$1,0)))*1000000*AV$5</f>
        <v>0</v>
      </c>
      <c r="AW35" s="2">
        <f>IF(AW$2=0,0,INDEX('Placebo Lags - Data'!$B:$BA,MATCH($Q35,'Placebo Lags - Data'!$A:$A,0),MATCH(AW$1,'Placebo Lags - Data'!$B$1:$BA$1,0)))*1000000*AW$5</f>
        <v>0</v>
      </c>
      <c r="AX35" s="2">
        <f>IF(AX$2=0,0,INDEX('Placebo Lags - Data'!$B:$BA,MATCH($Q35,'Placebo Lags - Data'!$A:$A,0),MATCH(AX$1,'Placebo Lags - Data'!$B$1:$BA$1,0)))*1000000*AX$5</f>
        <v>0</v>
      </c>
      <c r="AY35" s="2">
        <f>IF(AY$2=0,0,INDEX('Placebo Lags - Data'!$B:$BA,MATCH($Q35,'Placebo Lags - Data'!$A:$A,0),MATCH(AY$1,'Placebo Lags - Data'!$B$1:$BA$1,0)))*1000000*AY$5</f>
        <v>0</v>
      </c>
      <c r="AZ35" s="2">
        <f>IF(AZ$2=0,0,INDEX('Placebo Lags - Data'!$B:$BA,MATCH($Q35,'Placebo Lags - Data'!$A:$A,0),MATCH(AZ$1,'Placebo Lags - Data'!$B$1:$BA$1,0)))*1000000*AZ$5</f>
        <v>-30.046441679587588</v>
      </c>
      <c r="BA35" s="2">
        <f>IF(BA$2=0,0,INDEX('Placebo Lags - Data'!$B:$BA,MATCH($Q35,'Placebo Lags - Data'!$A:$A,0),MATCH(BA$1,'Placebo Lags - Data'!$B$1:$BA$1,0)))*1000000*BA$5</f>
        <v>0</v>
      </c>
      <c r="BB35" s="2">
        <f>IF(BB$2=0,0,INDEX('Placebo Lags - Data'!$B:$BA,MATCH($Q35,'Placebo Lags - Data'!$A:$A,0),MATCH(BB$1,'Placebo Lags - Data'!$B$1:$BA$1,0)))*1000000*BB$5</f>
        <v>0</v>
      </c>
      <c r="BC35" s="2">
        <f>IF(BC$2=0,0,INDEX('Placebo Lags - Data'!$B:$BA,MATCH($Q35,'Placebo Lags - Data'!$A:$A,0),MATCH(BC$1,'Placebo Lags - Data'!$B$1:$BA$1,0)))*1000000*BC$5</f>
        <v>0</v>
      </c>
      <c r="BD35" s="2">
        <f>IF(BD$2=0,0,INDEX('Placebo Lags - Data'!$B:$BA,MATCH($Q35,'Placebo Lags - Data'!$A:$A,0),MATCH(BD$1,'Placebo Lags - Data'!$B$1:$BA$1,0)))*1000000*BD$5</f>
        <v>0</v>
      </c>
      <c r="BE35" s="2">
        <f>IF(BE$2=0,0,INDEX('Placebo Lags - Data'!$B:$BA,MATCH($Q35,'Placebo Lags - Data'!$A:$A,0),MATCH(BE$1,'Placebo Lags - Data'!$B$1:$BA$1,0)))*1000000*BE$5</f>
        <v>0</v>
      </c>
      <c r="BF35" s="2">
        <f>IF(BF$2=0,0,INDEX('Placebo Lags - Data'!$B:$BA,MATCH($Q35,'Placebo Lags - Data'!$A:$A,0),MATCH(BF$1,'Placebo Lags - Data'!$B$1:$BA$1,0)))*1000000*BF$5</f>
        <v>-22.832389731775038</v>
      </c>
      <c r="BG35" s="2">
        <f>IF(BG$2=0,0,INDEX('Placebo Lags - Data'!$B:$BA,MATCH($Q35,'Placebo Lags - Data'!$A:$A,0),MATCH(BG$1,'Placebo Lags - Data'!$B$1:$BA$1,0)))*1000000*BG$5</f>
        <v>7.8518605732824653</v>
      </c>
      <c r="BH35" s="2">
        <f>IF(BH$2=0,0,INDEX('Placebo Lags - Data'!$B:$BA,MATCH($Q35,'Placebo Lags - Data'!$A:$A,0),MATCH(BH$1,'Placebo Lags - Data'!$B$1:$BA$1,0)))*1000000*BH$5</f>
        <v>-3.0296916975203203</v>
      </c>
      <c r="BI35" s="2">
        <f>IF(BI$2=0,0,INDEX('Placebo Lags - Data'!$B:$BA,MATCH($Q35,'Placebo Lags - Data'!$A:$A,0),MATCH(BI$1,'Placebo Lags - Data'!$B$1:$BA$1,0)))*1000000*BI$5</f>
        <v>-5.6302469602087513</v>
      </c>
      <c r="BJ35" s="2">
        <f>IF(BJ$2=0,0,INDEX('Placebo Lags - Data'!$B:$BA,MATCH($Q35,'Placebo Lags - Data'!$A:$A,0),MATCH(BJ$1,'Placebo Lags - Data'!$B$1:$BA$1,0)))*1000000*BJ$5</f>
        <v>0</v>
      </c>
      <c r="BK35" s="2">
        <f>IF(BK$2=0,0,INDEX('Placebo Lags - Data'!$B:$BA,MATCH($Q35,'Placebo Lags - Data'!$A:$A,0),MATCH(BK$1,'Placebo Lags - Data'!$B$1:$BA$1,0)))*1000000*BK$5</f>
        <v>0</v>
      </c>
      <c r="BL35" s="2">
        <f>IF(BL$2=0,0,INDEX('Placebo Lags - Data'!$B:$BA,MATCH($Q35,'Placebo Lags - Data'!$A:$A,0),MATCH(BL$1,'Placebo Lags - Data'!$B$1:$BA$1,0)))*1000000*BL$5</f>
        <v>0</v>
      </c>
      <c r="BM35" s="2">
        <f>IF(BM$2=0,0,INDEX('Placebo Lags - Data'!$B:$BA,MATCH($Q35,'Placebo Lags - Data'!$A:$A,0),MATCH(BM$1,'Placebo Lags - Data'!$B$1:$BA$1,0)))*1000000*BM$5</f>
        <v>0</v>
      </c>
      <c r="BN35" s="2">
        <f>IF(BN$2=0,0,INDEX('Placebo Lags - Data'!$B:$BA,MATCH($Q35,'Placebo Lags - Data'!$A:$A,0),MATCH(BN$1,'Placebo Lags - Data'!$B$1:$BA$1,0)))*1000000*BN$5</f>
        <v>0</v>
      </c>
      <c r="BO35" s="2">
        <f>IF(BO$2=0,0,INDEX('Placebo Lags - Data'!$B:$BA,MATCH($Q35,'Placebo Lags - Data'!$A:$A,0),MATCH(BO$1,'Placebo Lags - Data'!$B$1:$BA$1,0)))*1000000*BO$5</f>
        <v>2.4418950488325208</v>
      </c>
      <c r="BP35" s="2">
        <f>IF(BP$2=0,0,INDEX('Placebo Lags - Data'!$B:$BA,MATCH($Q35,'Placebo Lags - Data'!$A:$A,0),MATCH(BP$1,'Placebo Lags - Data'!$B$1:$BA$1,0)))*1000000*BP$5</f>
        <v>0</v>
      </c>
      <c r="BQ35" s="2"/>
      <c r="BR35" s="2"/>
    </row>
    <row r="36" spans="1:70" x14ac:dyDescent="0.25">
      <c r="A36" t="s">
        <v>105</v>
      </c>
      <c r="B36" s="2">
        <f t="shared" si="3"/>
        <v>0</v>
      </c>
      <c r="Q36">
        <f>'Placebo Lags - Data'!A31</f>
        <v>2011</v>
      </c>
      <c r="R36" s="2">
        <f>IF(R$2=0,0,INDEX('Placebo Lags - Data'!$B:$BA,MATCH($Q36,'Placebo Lags - Data'!$A:$A,0),MATCH(R$1,'Placebo Lags - Data'!$B$1:$BA$1,0)))*1000000*R$5</f>
        <v>2.5765605187189067</v>
      </c>
      <c r="S36" s="2">
        <f>IF(S$2=0,0,INDEX('Placebo Lags - Data'!$B:$BA,MATCH($Q36,'Placebo Lags - Data'!$A:$A,0),MATCH(S$1,'Placebo Lags - Data'!$B$1:$BA$1,0)))*1000000*S$5</f>
        <v>0</v>
      </c>
      <c r="T36" s="2">
        <f>IF(T$2=0,0,INDEX('Placebo Lags - Data'!$B:$BA,MATCH($Q36,'Placebo Lags - Data'!$A:$A,0),MATCH(T$1,'Placebo Lags - Data'!$B$1:$BA$1,0)))*1000000*T$5</f>
        <v>0</v>
      </c>
      <c r="U36" s="2">
        <f>IF(U$2=0,0,INDEX('Placebo Lags - Data'!$B:$BA,MATCH($Q36,'Placebo Lags - Data'!$A:$A,0),MATCH(U$1,'Placebo Lags - Data'!$B$1:$BA$1,0)))*1000000*U$5</f>
        <v>18.213357179774903</v>
      </c>
      <c r="V36" s="2">
        <f>IF(V$2=0,0,INDEX('Placebo Lags - Data'!$B:$BA,MATCH($Q36,'Placebo Lags - Data'!$A:$A,0),MATCH(V$1,'Placebo Lags - Data'!$B$1:$BA$1,0)))*1000000*V$5</f>
        <v>-23.629841962247156</v>
      </c>
      <c r="W36" s="2">
        <f>IF(W$2=0,0,INDEX('Placebo Lags - Data'!$B:$BA,MATCH($Q36,'Placebo Lags - Data'!$A:$A,0),MATCH(W$1,'Placebo Lags - Data'!$B$1:$BA$1,0)))*1000000*W$5</f>
        <v>0</v>
      </c>
      <c r="X36" s="2">
        <f>IF(X$2=0,0,INDEX('Placebo Lags - Data'!$B:$BA,MATCH($Q36,'Placebo Lags - Data'!$A:$A,0),MATCH(X$1,'Placebo Lags - Data'!$B$1:$BA$1,0)))*1000000*X$5</f>
        <v>5.2771715672861319</v>
      </c>
      <c r="Y36" s="2">
        <f>IF(Y$2=0,0,INDEX('Placebo Lags - Data'!$B:$BA,MATCH($Q36,'Placebo Lags - Data'!$A:$A,0),MATCH(Y$1,'Placebo Lags - Data'!$B$1:$BA$1,0)))*1000000*Y$5</f>
        <v>0</v>
      </c>
      <c r="Z36" s="2">
        <f>IF(Z$2=0,0,INDEX('Placebo Lags - Data'!$B:$BA,MATCH($Q36,'Placebo Lags - Data'!$A:$A,0),MATCH(Z$1,'Placebo Lags - Data'!$B$1:$BA$1,0)))*1000000*Z$5</f>
        <v>0</v>
      </c>
      <c r="AA36" s="2">
        <f>IF(AA$2=0,0,INDEX('Placebo Lags - Data'!$B:$BA,MATCH($Q36,'Placebo Lags - Data'!$A:$A,0),MATCH(AA$1,'Placebo Lags - Data'!$B$1:$BA$1,0)))*1000000*AA$5</f>
        <v>0</v>
      </c>
      <c r="AB36" s="2">
        <f>IF(AB$2=0,0,INDEX('Placebo Lags - Data'!$B:$BA,MATCH($Q36,'Placebo Lags - Data'!$A:$A,0),MATCH(AB$1,'Placebo Lags - Data'!$B$1:$BA$1,0)))*1000000*AB$5</f>
        <v>0</v>
      </c>
      <c r="AC36" s="2">
        <f>IF(AC$2=0,0,INDEX('Placebo Lags - Data'!$B:$BA,MATCH($Q36,'Placebo Lags - Data'!$A:$A,0),MATCH(AC$1,'Placebo Lags - Data'!$B$1:$BA$1,0)))*1000000*AC$5</f>
        <v>9.4836022981326096</v>
      </c>
      <c r="AD36" s="2">
        <f>IF(AD$2=0,0,INDEX('Placebo Lags - Data'!$B:$BA,MATCH($Q36,'Placebo Lags - Data'!$A:$A,0),MATCH(AD$1,'Placebo Lags - Data'!$B$1:$BA$1,0)))*1000000*AD$5</f>
        <v>0</v>
      </c>
      <c r="AE36" s="2">
        <f>IF(AE$2=0,0,INDEX('Placebo Lags - Data'!$B:$BA,MATCH($Q36,'Placebo Lags - Data'!$A:$A,0),MATCH(AE$1,'Placebo Lags - Data'!$B$1:$BA$1,0)))*1000000*AE$5</f>
        <v>12.866793440480251</v>
      </c>
      <c r="AF36" s="2">
        <f>IF(AF$2=0,0,INDEX('Placebo Lags - Data'!$B:$BA,MATCH($Q36,'Placebo Lags - Data'!$A:$A,0),MATCH(AF$1,'Placebo Lags - Data'!$B$1:$BA$1,0)))*1000000*AF$5</f>
        <v>3.7707748106186045</v>
      </c>
      <c r="AG36" s="2">
        <f>IF(AG$2=0,0,INDEX('Placebo Lags - Data'!$B:$BA,MATCH($Q36,'Placebo Lags - Data'!$A:$A,0),MATCH(AG$1,'Placebo Lags - Data'!$B$1:$BA$1,0)))*1000000*AG$5</f>
        <v>0</v>
      </c>
      <c r="AH36" s="2">
        <f>IF(AH$2=0,0,INDEX('Placebo Lags - Data'!$B:$BA,MATCH($Q36,'Placebo Lags - Data'!$A:$A,0),MATCH(AH$1,'Placebo Lags - Data'!$B$1:$BA$1,0)))*1000000*AH$5</f>
        <v>-2.8842789561167592</v>
      </c>
      <c r="AI36" s="2">
        <f>IF(AI$2=0,0,INDEX('Placebo Lags - Data'!$B:$BA,MATCH($Q36,'Placebo Lags - Data'!$A:$A,0),MATCH(AI$1,'Placebo Lags - Data'!$B$1:$BA$1,0)))*1000000*AI$5</f>
        <v>3.4306956422369694</v>
      </c>
      <c r="AJ36" s="2">
        <f>IF(AJ$2=0,0,INDEX('Placebo Lags - Data'!$B:$BA,MATCH($Q36,'Placebo Lags - Data'!$A:$A,0),MATCH(AJ$1,'Placebo Lags - Data'!$B$1:$BA$1,0)))*1000000*AJ$5</f>
        <v>-8.0580339272273704</v>
      </c>
      <c r="AK36" s="2">
        <f>IF(AK$2=0,0,INDEX('Placebo Lags - Data'!$B:$BA,MATCH($Q36,'Placebo Lags - Data'!$A:$A,0),MATCH(AK$1,'Placebo Lags - Data'!$B$1:$BA$1,0)))*1000000*AK$5</f>
        <v>0</v>
      </c>
      <c r="AL36" s="2">
        <f>IF(AL$2=0,0,INDEX('Placebo Lags - Data'!$B:$BA,MATCH($Q36,'Placebo Lags - Data'!$A:$A,0),MATCH(AL$1,'Placebo Lags - Data'!$B$1:$BA$1,0)))*1000000*AL$5</f>
        <v>-6.9220959630911238</v>
      </c>
      <c r="AM36" s="2">
        <f>IF(AM$2=0,0,INDEX('Placebo Lags - Data'!$B:$BA,MATCH($Q36,'Placebo Lags - Data'!$A:$A,0),MATCH(AM$1,'Placebo Lags - Data'!$B$1:$BA$1,0)))*1000000*AM$5</f>
        <v>13.072831279714592</v>
      </c>
      <c r="AN36" s="2">
        <f>IF(AN$2=0,0,INDEX('Placebo Lags - Data'!$B:$BA,MATCH($Q36,'Placebo Lags - Data'!$A:$A,0),MATCH(AN$1,'Placebo Lags - Data'!$B$1:$BA$1,0)))*1000000*AN$5</f>
        <v>0</v>
      </c>
      <c r="AO36" s="2">
        <f>IF(AO$2=0,0,INDEX('Placebo Lags - Data'!$B:$BA,MATCH($Q36,'Placebo Lags - Data'!$A:$A,0),MATCH(AO$1,'Placebo Lags - Data'!$B$1:$BA$1,0)))*1000000*AO$5</f>
        <v>3.2677080525900237</v>
      </c>
      <c r="AP36" s="2">
        <f>IF(AP$2=0,0,INDEX('Placebo Lags - Data'!$B:$BA,MATCH($Q36,'Placebo Lags - Data'!$A:$A,0),MATCH(AP$1,'Placebo Lags - Data'!$B$1:$BA$1,0)))*1000000*AP$5</f>
        <v>0</v>
      </c>
      <c r="AQ36" s="2">
        <f>IF(AQ$2=0,0,INDEX('Placebo Lags - Data'!$B:$BA,MATCH($Q36,'Placebo Lags - Data'!$A:$A,0),MATCH(AQ$1,'Placebo Lags - Data'!$B$1:$BA$1,0)))*1000000*AQ$5</f>
        <v>-9.7304691735189408</v>
      </c>
      <c r="AR36" s="2">
        <f>IF(AR$2=0,0,INDEX('Placebo Lags - Data'!$B:$BA,MATCH($Q36,'Placebo Lags - Data'!$A:$A,0),MATCH(AR$1,'Placebo Lags - Data'!$B$1:$BA$1,0)))*1000000*AR$5</f>
        <v>0</v>
      </c>
      <c r="AS36" s="2">
        <f>IF(AS$2=0,0,INDEX('Placebo Lags - Data'!$B:$BA,MATCH($Q36,'Placebo Lags - Data'!$A:$A,0),MATCH(AS$1,'Placebo Lags - Data'!$B$1:$BA$1,0)))*1000000*AS$5</f>
        <v>2.8905160434078425</v>
      </c>
      <c r="AT36" s="2">
        <f>IF(AT$2=0,0,INDEX('Placebo Lags - Data'!$B:$BA,MATCH($Q36,'Placebo Lags - Data'!$A:$A,0),MATCH(AT$1,'Placebo Lags - Data'!$B$1:$BA$1,0)))*1000000*AT$5</f>
        <v>0</v>
      </c>
      <c r="AU36" s="2">
        <f>IF(AU$2=0,0,INDEX('Placebo Lags - Data'!$B:$BA,MATCH($Q36,'Placebo Lags - Data'!$A:$A,0),MATCH(AU$1,'Placebo Lags - Data'!$B$1:$BA$1,0)))*1000000*AU$5</f>
        <v>0</v>
      </c>
      <c r="AV36" s="2">
        <f>IF(AV$2=0,0,INDEX('Placebo Lags - Data'!$B:$BA,MATCH($Q36,'Placebo Lags - Data'!$A:$A,0),MATCH(AV$1,'Placebo Lags - Data'!$B$1:$BA$1,0)))*1000000*AV$5</f>
        <v>0</v>
      </c>
      <c r="AW36" s="2">
        <f>IF(AW$2=0,0,INDEX('Placebo Lags - Data'!$B:$BA,MATCH($Q36,'Placebo Lags - Data'!$A:$A,0),MATCH(AW$1,'Placebo Lags - Data'!$B$1:$BA$1,0)))*1000000*AW$5</f>
        <v>0</v>
      </c>
      <c r="AX36" s="2">
        <f>IF(AX$2=0,0,INDEX('Placebo Lags - Data'!$B:$BA,MATCH($Q36,'Placebo Lags - Data'!$A:$A,0),MATCH(AX$1,'Placebo Lags - Data'!$B$1:$BA$1,0)))*1000000*AX$5</f>
        <v>0</v>
      </c>
      <c r="AY36" s="2">
        <f>IF(AY$2=0,0,INDEX('Placebo Lags - Data'!$B:$BA,MATCH($Q36,'Placebo Lags - Data'!$A:$A,0),MATCH(AY$1,'Placebo Lags - Data'!$B$1:$BA$1,0)))*1000000*AY$5</f>
        <v>0</v>
      </c>
      <c r="AZ36" s="2">
        <f>IF(AZ$2=0,0,INDEX('Placebo Lags - Data'!$B:$BA,MATCH($Q36,'Placebo Lags - Data'!$A:$A,0),MATCH(AZ$1,'Placebo Lags - Data'!$B$1:$BA$1,0)))*1000000*AZ$5</f>
        <v>-53.079693316249177</v>
      </c>
      <c r="BA36" s="2">
        <f>IF(BA$2=0,0,INDEX('Placebo Lags - Data'!$B:$BA,MATCH($Q36,'Placebo Lags - Data'!$A:$A,0),MATCH(BA$1,'Placebo Lags - Data'!$B$1:$BA$1,0)))*1000000*BA$5</f>
        <v>0</v>
      </c>
      <c r="BB36" s="2">
        <f>IF(BB$2=0,0,INDEX('Placebo Lags - Data'!$B:$BA,MATCH($Q36,'Placebo Lags - Data'!$A:$A,0),MATCH(BB$1,'Placebo Lags - Data'!$B$1:$BA$1,0)))*1000000*BB$5</f>
        <v>0</v>
      </c>
      <c r="BC36" s="2">
        <f>IF(BC$2=0,0,INDEX('Placebo Lags - Data'!$B:$BA,MATCH($Q36,'Placebo Lags - Data'!$A:$A,0),MATCH(BC$1,'Placebo Lags - Data'!$B$1:$BA$1,0)))*1000000*BC$5</f>
        <v>0</v>
      </c>
      <c r="BD36" s="2">
        <f>IF(BD$2=0,0,INDEX('Placebo Lags - Data'!$B:$BA,MATCH($Q36,'Placebo Lags - Data'!$A:$A,0),MATCH(BD$1,'Placebo Lags - Data'!$B$1:$BA$1,0)))*1000000*BD$5</f>
        <v>0</v>
      </c>
      <c r="BE36" s="2">
        <f>IF(BE$2=0,0,INDEX('Placebo Lags - Data'!$B:$BA,MATCH($Q36,'Placebo Lags - Data'!$A:$A,0),MATCH(BE$1,'Placebo Lags - Data'!$B$1:$BA$1,0)))*1000000*BE$5</f>
        <v>0</v>
      </c>
      <c r="BF36" s="2">
        <f>IF(BF$2=0,0,INDEX('Placebo Lags - Data'!$B:$BA,MATCH($Q36,'Placebo Lags - Data'!$A:$A,0),MATCH(BF$1,'Placebo Lags - Data'!$B$1:$BA$1,0)))*1000000*BF$5</f>
        <v>-12.778426025761291</v>
      </c>
      <c r="BG36" s="2">
        <f>IF(BG$2=0,0,INDEX('Placebo Lags - Data'!$B:$BA,MATCH($Q36,'Placebo Lags - Data'!$A:$A,0),MATCH(BG$1,'Placebo Lags - Data'!$B$1:$BA$1,0)))*1000000*BG$5</f>
        <v>12.661641449085437</v>
      </c>
      <c r="BH36" s="2">
        <f>IF(BH$2=0,0,INDEX('Placebo Lags - Data'!$B:$BA,MATCH($Q36,'Placebo Lags - Data'!$A:$A,0),MATCH(BH$1,'Placebo Lags - Data'!$B$1:$BA$1,0)))*1000000*BH$5</f>
        <v>7.0034238888183609</v>
      </c>
      <c r="BI36" s="2">
        <f>IF(BI$2=0,0,INDEX('Placebo Lags - Data'!$B:$BA,MATCH($Q36,'Placebo Lags - Data'!$A:$A,0),MATCH(BI$1,'Placebo Lags - Data'!$B$1:$BA$1,0)))*1000000*BI$5</f>
        <v>-10.183975064137485</v>
      </c>
      <c r="BJ36" s="2">
        <f>IF(BJ$2=0,0,INDEX('Placebo Lags - Data'!$B:$BA,MATCH($Q36,'Placebo Lags - Data'!$A:$A,0),MATCH(BJ$1,'Placebo Lags - Data'!$B$1:$BA$1,0)))*1000000*BJ$5</f>
        <v>0</v>
      </c>
      <c r="BK36" s="2">
        <f>IF(BK$2=0,0,INDEX('Placebo Lags - Data'!$B:$BA,MATCH($Q36,'Placebo Lags - Data'!$A:$A,0),MATCH(BK$1,'Placebo Lags - Data'!$B$1:$BA$1,0)))*1000000*BK$5</f>
        <v>0</v>
      </c>
      <c r="BL36" s="2">
        <f>IF(BL$2=0,0,INDEX('Placebo Lags - Data'!$B:$BA,MATCH($Q36,'Placebo Lags - Data'!$A:$A,0),MATCH(BL$1,'Placebo Lags - Data'!$B$1:$BA$1,0)))*1000000*BL$5</f>
        <v>0</v>
      </c>
      <c r="BM36" s="2">
        <f>IF(BM$2=0,0,INDEX('Placebo Lags - Data'!$B:$BA,MATCH($Q36,'Placebo Lags - Data'!$A:$A,0),MATCH(BM$1,'Placebo Lags - Data'!$B$1:$BA$1,0)))*1000000*BM$5</f>
        <v>0</v>
      </c>
      <c r="BN36" s="2">
        <f>IF(BN$2=0,0,INDEX('Placebo Lags - Data'!$B:$BA,MATCH($Q36,'Placebo Lags - Data'!$A:$A,0),MATCH(BN$1,'Placebo Lags - Data'!$B$1:$BA$1,0)))*1000000*BN$5</f>
        <v>0</v>
      </c>
      <c r="BO36" s="2">
        <f>IF(BO$2=0,0,INDEX('Placebo Lags - Data'!$B:$BA,MATCH($Q36,'Placebo Lags - Data'!$A:$A,0),MATCH(BO$1,'Placebo Lags - Data'!$B$1:$BA$1,0)))*1000000*BO$5</f>
        <v>5.4821830417495221</v>
      </c>
      <c r="BP36" s="2">
        <f>IF(BP$2=0,0,INDEX('Placebo Lags - Data'!$B:$BA,MATCH($Q36,'Placebo Lags - Data'!$A:$A,0),MATCH(BP$1,'Placebo Lags - Data'!$B$1:$BA$1,0)))*1000000*BP$5</f>
        <v>0</v>
      </c>
      <c r="BQ36" s="2"/>
      <c r="BR36" s="2"/>
    </row>
    <row r="37" spans="1:70" x14ac:dyDescent="0.25">
      <c r="A37" t="s">
        <v>88</v>
      </c>
      <c r="B37" s="2">
        <f t="shared" si="3"/>
        <v>0</v>
      </c>
      <c r="Q37">
        <f>'Placebo Lags - Data'!A32</f>
        <v>2012</v>
      </c>
      <c r="R37" s="2">
        <f>IF(R$2=0,0,INDEX('Placebo Lags - Data'!$B:$BA,MATCH($Q37,'Placebo Lags - Data'!$A:$A,0),MATCH(R$1,'Placebo Lags - Data'!$B$1:$BA$1,0)))*1000000*R$5</f>
        <v>-0.32373966973864299</v>
      </c>
      <c r="S37" s="2">
        <f>IF(S$2=0,0,INDEX('Placebo Lags - Data'!$B:$BA,MATCH($Q37,'Placebo Lags - Data'!$A:$A,0),MATCH(S$1,'Placebo Lags - Data'!$B$1:$BA$1,0)))*1000000*S$5</f>
        <v>0</v>
      </c>
      <c r="T37" s="2">
        <f>IF(T$2=0,0,INDEX('Placebo Lags - Data'!$B:$BA,MATCH($Q37,'Placebo Lags - Data'!$A:$A,0),MATCH(T$1,'Placebo Lags - Data'!$B$1:$BA$1,0)))*1000000*T$5</f>
        <v>0</v>
      </c>
      <c r="U37" s="2">
        <f>IF(U$2=0,0,INDEX('Placebo Lags - Data'!$B:$BA,MATCH($Q37,'Placebo Lags - Data'!$A:$A,0),MATCH(U$1,'Placebo Lags - Data'!$B$1:$BA$1,0)))*1000000*U$5</f>
        <v>17.003701941575855</v>
      </c>
      <c r="V37" s="2">
        <f>IF(V$2=0,0,INDEX('Placebo Lags - Data'!$B:$BA,MATCH($Q37,'Placebo Lags - Data'!$A:$A,0),MATCH(V$1,'Placebo Lags - Data'!$B$1:$BA$1,0)))*1000000*V$5</f>
        <v>-6.7984383349539712</v>
      </c>
      <c r="W37" s="2">
        <f>IF(W$2=0,0,INDEX('Placebo Lags - Data'!$B:$BA,MATCH($Q37,'Placebo Lags - Data'!$A:$A,0),MATCH(W$1,'Placebo Lags - Data'!$B$1:$BA$1,0)))*1000000*W$5</f>
        <v>0</v>
      </c>
      <c r="X37" s="2">
        <f>IF(X$2=0,0,INDEX('Placebo Lags - Data'!$B:$BA,MATCH($Q37,'Placebo Lags - Data'!$A:$A,0),MATCH(X$1,'Placebo Lags - Data'!$B$1:$BA$1,0)))*1000000*X$5</f>
        <v>13.32877673121402</v>
      </c>
      <c r="Y37" s="2">
        <f>IF(Y$2=0,0,INDEX('Placebo Lags - Data'!$B:$BA,MATCH($Q37,'Placebo Lags - Data'!$A:$A,0),MATCH(Y$1,'Placebo Lags - Data'!$B$1:$BA$1,0)))*1000000*Y$5</f>
        <v>0</v>
      </c>
      <c r="Z37" s="2">
        <f>IF(Z$2=0,0,INDEX('Placebo Lags - Data'!$B:$BA,MATCH($Q37,'Placebo Lags - Data'!$A:$A,0),MATCH(Z$1,'Placebo Lags - Data'!$B$1:$BA$1,0)))*1000000*Z$5</f>
        <v>0</v>
      </c>
      <c r="AA37" s="2">
        <f>IF(AA$2=0,0,INDEX('Placebo Lags - Data'!$B:$BA,MATCH($Q37,'Placebo Lags - Data'!$A:$A,0),MATCH(AA$1,'Placebo Lags - Data'!$B$1:$BA$1,0)))*1000000*AA$5</f>
        <v>0</v>
      </c>
      <c r="AB37" s="2">
        <f>IF(AB$2=0,0,INDEX('Placebo Lags - Data'!$B:$BA,MATCH($Q37,'Placebo Lags - Data'!$A:$A,0),MATCH(AB$1,'Placebo Lags - Data'!$B$1:$BA$1,0)))*1000000*AB$5</f>
        <v>0</v>
      </c>
      <c r="AC37" s="2">
        <f>IF(AC$2=0,0,INDEX('Placebo Lags - Data'!$B:$BA,MATCH($Q37,'Placebo Lags - Data'!$A:$A,0),MATCH(AC$1,'Placebo Lags - Data'!$B$1:$BA$1,0)))*1000000*AC$5</f>
        <v>3.6607475522032473</v>
      </c>
      <c r="AD37" s="2">
        <f>IF(AD$2=0,0,INDEX('Placebo Lags - Data'!$B:$BA,MATCH($Q37,'Placebo Lags - Data'!$A:$A,0),MATCH(AD$1,'Placebo Lags - Data'!$B$1:$BA$1,0)))*1000000*AD$5</f>
        <v>0</v>
      </c>
      <c r="AE37" s="2">
        <f>IF(AE$2=0,0,INDEX('Placebo Lags - Data'!$B:$BA,MATCH($Q37,'Placebo Lags - Data'!$A:$A,0),MATCH(AE$1,'Placebo Lags - Data'!$B$1:$BA$1,0)))*1000000*AE$5</f>
        <v>8.3068598542013206</v>
      </c>
      <c r="AF37" s="2">
        <f>IF(AF$2=0,0,INDEX('Placebo Lags - Data'!$B:$BA,MATCH($Q37,'Placebo Lags - Data'!$A:$A,0),MATCH(AF$1,'Placebo Lags - Data'!$B$1:$BA$1,0)))*1000000*AF$5</f>
        <v>3.6918825117027154</v>
      </c>
      <c r="AG37" s="2">
        <f>IF(AG$2=0,0,INDEX('Placebo Lags - Data'!$B:$BA,MATCH($Q37,'Placebo Lags - Data'!$A:$A,0),MATCH(AG$1,'Placebo Lags - Data'!$B$1:$BA$1,0)))*1000000*AG$5</f>
        <v>0</v>
      </c>
      <c r="AH37" s="2">
        <f>IF(AH$2=0,0,INDEX('Placebo Lags - Data'!$B:$BA,MATCH($Q37,'Placebo Lags - Data'!$A:$A,0),MATCH(AH$1,'Placebo Lags - Data'!$B$1:$BA$1,0)))*1000000*AH$5</f>
        <v>7.5431935329106636</v>
      </c>
      <c r="AI37" s="2">
        <f>IF(AI$2=0,0,INDEX('Placebo Lags - Data'!$B:$BA,MATCH($Q37,'Placebo Lags - Data'!$A:$A,0),MATCH(AI$1,'Placebo Lags - Data'!$B$1:$BA$1,0)))*1000000*AI$5</f>
        <v>13.225539987615775</v>
      </c>
      <c r="AJ37" s="2">
        <f>IF(AJ$2=0,0,INDEX('Placebo Lags - Data'!$B:$BA,MATCH($Q37,'Placebo Lags - Data'!$A:$A,0),MATCH(AJ$1,'Placebo Lags - Data'!$B$1:$BA$1,0)))*1000000*AJ$5</f>
        <v>-1.400334554091387</v>
      </c>
      <c r="AK37" s="2">
        <f>IF(AK$2=0,0,INDEX('Placebo Lags - Data'!$B:$BA,MATCH($Q37,'Placebo Lags - Data'!$A:$A,0),MATCH(AK$1,'Placebo Lags - Data'!$B$1:$BA$1,0)))*1000000*AK$5</f>
        <v>0</v>
      </c>
      <c r="AL37" s="2">
        <f>IF(AL$2=0,0,INDEX('Placebo Lags - Data'!$B:$BA,MATCH($Q37,'Placebo Lags - Data'!$A:$A,0),MATCH(AL$1,'Placebo Lags - Data'!$B$1:$BA$1,0)))*1000000*AL$5</f>
        <v>-2.6858815544983372</v>
      </c>
      <c r="AM37" s="2">
        <f>IF(AM$2=0,0,INDEX('Placebo Lags - Data'!$B:$BA,MATCH($Q37,'Placebo Lags - Data'!$A:$A,0),MATCH(AM$1,'Placebo Lags - Data'!$B$1:$BA$1,0)))*1000000*AM$5</f>
        <v>12.760110621456988</v>
      </c>
      <c r="AN37" s="2">
        <f>IF(AN$2=0,0,INDEX('Placebo Lags - Data'!$B:$BA,MATCH($Q37,'Placebo Lags - Data'!$A:$A,0),MATCH(AN$1,'Placebo Lags - Data'!$B$1:$BA$1,0)))*1000000*AN$5</f>
        <v>0</v>
      </c>
      <c r="AO37" s="2">
        <f>IF(AO$2=0,0,INDEX('Placebo Lags - Data'!$B:$BA,MATCH($Q37,'Placebo Lags - Data'!$A:$A,0),MATCH(AO$1,'Placebo Lags - Data'!$B$1:$BA$1,0)))*1000000*AO$5</f>
        <v>8.0754698501550592</v>
      </c>
      <c r="AP37" s="2">
        <f>IF(AP$2=0,0,INDEX('Placebo Lags - Data'!$B:$BA,MATCH($Q37,'Placebo Lags - Data'!$A:$A,0),MATCH(AP$1,'Placebo Lags - Data'!$B$1:$BA$1,0)))*1000000*AP$5</f>
        <v>0</v>
      </c>
      <c r="AQ37" s="2">
        <f>IF(AQ$2=0,0,INDEX('Placebo Lags - Data'!$B:$BA,MATCH($Q37,'Placebo Lags - Data'!$A:$A,0),MATCH(AQ$1,'Placebo Lags - Data'!$B$1:$BA$1,0)))*1000000*AQ$5</f>
        <v>-6.0047345868952107</v>
      </c>
      <c r="AR37" s="2">
        <f>IF(AR$2=0,0,INDEX('Placebo Lags - Data'!$B:$BA,MATCH($Q37,'Placebo Lags - Data'!$A:$A,0),MATCH(AR$1,'Placebo Lags - Data'!$B$1:$BA$1,0)))*1000000*AR$5</f>
        <v>0</v>
      </c>
      <c r="AS37" s="2">
        <f>IF(AS$2=0,0,INDEX('Placebo Lags - Data'!$B:$BA,MATCH($Q37,'Placebo Lags - Data'!$A:$A,0),MATCH(AS$1,'Placebo Lags - Data'!$B$1:$BA$1,0)))*1000000*AS$5</f>
        <v>-14.906044270901475</v>
      </c>
      <c r="AT37" s="2">
        <f>IF(AT$2=0,0,INDEX('Placebo Lags - Data'!$B:$BA,MATCH($Q37,'Placebo Lags - Data'!$A:$A,0),MATCH(AT$1,'Placebo Lags - Data'!$B$1:$BA$1,0)))*1000000*AT$5</f>
        <v>0</v>
      </c>
      <c r="AU37" s="2">
        <f>IF(AU$2=0,0,INDEX('Placebo Lags - Data'!$B:$BA,MATCH($Q37,'Placebo Lags - Data'!$A:$A,0),MATCH(AU$1,'Placebo Lags - Data'!$B$1:$BA$1,0)))*1000000*AU$5</f>
        <v>0</v>
      </c>
      <c r="AV37" s="2">
        <f>IF(AV$2=0,0,INDEX('Placebo Lags - Data'!$B:$BA,MATCH($Q37,'Placebo Lags - Data'!$A:$A,0),MATCH(AV$1,'Placebo Lags - Data'!$B$1:$BA$1,0)))*1000000*AV$5</f>
        <v>0</v>
      </c>
      <c r="AW37" s="2">
        <f>IF(AW$2=0,0,INDEX('Placebo Lags - Data'!$B:$BA,MATCH($Q37,'Placebo Lags - Data'!$A:$A,0),MATCH(AW$1,'Placebo Lags - Data'!$B$1:$BA$1,0)))*1000000*AW$5</f>
        <v>0</v>
      </c>
      <c r="AX37" s="2">
        <f>IF(AX$2=0,0,INDEX('Placebo Lags - Data'!$B:$BA,MATCH($Q37,'Placebo Lags - Data'!$A:$A,0),MATCH(AX$1,'Placebo Lags - Data'!$B$1:$BA$1,0)))*1000000*AX$5</f>
        <v>0</v>
      </c>
      <c r="AY37" s="2">
        <f>IF(AY$2=0,0,INDEX('Placebo Lags - Data'!$B:$BA,MATCH($Q37,'Placebo Lags - Data'!$A:$A,0),MATCH(AY$1,'Placebo Lags - Data'!$B$1:$BA$1,0)))*1000000*AY$5</f>
        <v>0</v>
      </c>
      <c r="AZ37" s="2">
        <f>IF(AZ$2=0,0,INDEX('Placebo Lags - Data'!$B:$BA,MATCH($Q37,'Placebo Lags - Data'!$A:$A,0),MATCH(AZ$1,'Placebo Lags - Data'!$B$1:$BA$1,0)))*1000000*AZ$5</f>
        <v>-70.899644924793392</v>
      </c>
      <c r="BA37" s="2">
        <f>IF(BA$2=0,0,INDEX('Placebo Lags - Data'!$B:$BA,MATCH($Q37,'Placebo Lags - Data'!$A:$A,0),MATCH(BA$1,'Placebo Lags - Data'!$B$1:$BA$1,0)))*1000000*BA$5</f>
        <v>0</v>
      </c>
      <c r="BB37" s="2">
        <f>IF(BB$2=0,0,INDEX('Placebo Lags - Data'!$B:$BA,MATCH($Q37,'Placebo Lags - Data'!$A:$A,0),MATCH(BB$1,'Placebo Lags - Data'!$B$1:$BA$1,0)))*1000000*BB$5</f>
        <v>0</v>
      </c>
      <c r="BC37" s="2">
        <f>IF(BC$2=0,0,INDEX('Placebo Lags - Data'!$B:$BA,MATCH($Q37,'Placebo Lags - Data'!$A:$A,0),MATCH(BC$1,'Placebo Lags - Data'!$B$1:$BA$1,0)))*1000000*BC$5</f>
        <v>0</v>
      </c>
      <c r="BD37" s="2">
        <f>IF(BD$2=0,0,INDEX('Placebo Lags - Data'!$B:$BA,MATCH($Q37,'Placebo Lags - Data'!$A:$A,0),MATCH(BD$1,'Placebo Lags - Data'!$B$1:$BA$1,0)))*1000000*BD$5</f>
        <v>0</v>
      </c>
      <c r="BE37" s="2">
        <f>IF(BE$2=0,0,INDEX('Placebo Lags - Data'!$B:$BA,MATCH($Q37,'Placebo Lags - Data'!$A:$A,0),MATCH(BE$1,'Placebo Lags - Data'!$B$1:$BA$1,0)))*1000000*BE$5</f>
        <v>0</v>
      </c>
      <c r="BF37" s="2">
        <f>IF(BF$2=0,0,INDEX('Placebo Lags - Data'!$B:$BA,MATCH($Q37,'Placebo Lags - Data'!$A:$A,0),MATCH(BF$1,'Placebo Lags - Data'!$B$1:$BA$1,0)))*1000000*BF$5</f>
        <v>-28.98049569921568</v>
      </c>
      <c r="BG37" s="2">
        <f>IF(BG$2=0,0,INDEX('Placebo Lags - Data'!$B:$BA,MATCH($Q37,'Placebo Lags - Data'!$A:$A,0),MATCH(BG$1,'Placebo Lags - Data'!$B$1:$BA$1,0)))*1000000*BG$5</f>
        <v>0.9095668360714626</v>
      </c>
      <c r="BH37" s="2">
        <f>IF(BH$2=0,0,INDEX('Placebo Lags - Data'!$B:$BA,MATCH($Q37,'Placebo Lags - Data'!$A:$A,0),MATCH(BH$1,'Placebo Lags - Data'!$B$1:$BA$1,0)))*1000000*BH$5</f>
        <v>0.32846969588717911</v>
      </c>
      <c r="BI37" s="2">
        <f>IF(BI$2=0,0,INDEX('Placebo Lags - Data'!$B:$BA,MATCH($Q37,'Placebo Lags - Data'!$A:$A,0),MATCH(BI$1,'Placebo Lags - Data'!$B$1:$BA$1,0)))*1000000*BI$5</f>
        <v>-1.0821951264006202</v>
      </c>
      <c r="BJ37" s="2">
        <f>IF(BJ$2=0,0,INDEX('Placebo Lags - Data'!$B:$BA,MATCH($Q37,'Placebo Lags - Data'!$A:$A,0),MATCH(BJ$1,'Placebo Lags - Data'!$B$1:$BA$1,0)))*1000000*BJ$5</f>
        <v>0</v>
      </c>
      <c r="BK37" s="2">
        <f>IF(BK$2=0,0,INDEX('Placebo Lags - Data'!$B:$BA,MATCH($Q37,'Placebo Lags - Data'!$A:$A,0),MATCH(BK$1,'Placebo Lags - Data'!$B$1:$BA$1,0)))*1000000*BK$5</f>
        <v>0</v>
      </c>
      <c r="BL37" s="2">
        <f>IF(BL$2=0,0,INDEX('Placebo Lags - Data'!$B:$BA,MATCH($Q37,'Placebo Lags - Data'!$A:$A,0),MATCH(BL$1,'Placebo Lags - Data'!$B$1:$BA$1,0)))*1000000*BL$5</f>
        <v>0</v>
      </c>
      <c r="BM37" s="2">
        <f>IF(BM$2=0,0,INDEX('Placebo Lags - Data'!$B:$BA,MATCH($Q37,'Placebo Lags - Data'!$A:$A,0),MATCH(BM$1,'Placebo Lags - Data'!$B$1:$BA$1,0)))*1000000*BM$5</f>
        <v>0</v>
      </c>
      <c r="BN37" s="2">
        <f>IF(BN$2=0,0,INDEX('Placebo Lags - Data'!$B:$BA,MATCH($Q37,'Placebo Lags - Data'!$A:$A,0),MATCH(BN$1,'Placebo Lags - Data'!$B$1:$BA$1,0)))*1000000*BN$5</f>
        <v>0</v>
      </c>
      <c r="BO37" s="2">
        <f>IF(BO$2=0,0,INDEX('Placebo Lags - Data'!$B:$BA,MATCH($Q37,'Placebo Lags - Data'!$A:$A,0),MATCH(BO$1,'Placebo Lags - Data'!$B$1:$BA$1,0)))*1000000*BO$5</f>
        <v>9.8396867542760447</v>
      </c>
      <c r="BP37" s="2">
        <f>IF(BP$2=0,0,INDEX('Placebo Lags - Data'!$B:$BA,MATCH($Q37,'Placebo Lags - Data'!$A:$A,0),MATCH(BP$1,'Placebo Lags - Data'!$B$1:$BA$1,0)))*1000000*BP$5</f>
        <v>0</v>
      </c>
      <c r="BQ37" s="2"/>
      <c r="BR37" s="2"/>
    </row>
    <row r="38" spans="1:70" x14ac:dyDescent="0.25">
      <c r="A38" t="s">
        <v>52</v>
      </c>
      <c r="B38" s="2">
        <f t="shared" si="3"/>
        <v>0</v>
      </c>
      <c r="Q38">
        <f>'Placebo Lags - Data'!A33</f>
        <v>2013</v>
      </c>
      <c r="R38" s="2">
        <f>IF(R$2=0,0,INDEX('Placebo Lags - Data'!$B:$BA,MATCH($Q38,'Placebo Lags - Data'!$A:$A,0),MATCH(R$1,'Placebo Lags - Data'!$B$1:$BA$1,0)))*1000000*R$5</f>
        <v>-2.2358192381943809</v>
      </c>
      <c r="S38" s="2">
        <f>IF(S$2=0,0,INDEX('Placebo Lags - Data'!$B:$BA,MATCH($Q38,'Placebo Lags - Data'!$A:$A,0),MATCH(S$1,'Placebo Lags - Data'!$B$1:$BA$1,0)))*1000000*S$5</f>
        <v>0</v>
      </c>
      <c r="T38" s="2">
        <f>IF(T$2=0,0,INDEX('Placebo Lags - Data'!$B:$BA,MATCH($Q38,'Placebo Lags - Data'!$A:$A,0),MATCH(T$1,'Placebo Lags - Data'!$B$1:$BA$1,0)))*1000000*T$5</f>
        <v>0</v>
      </c>
      <c r="U38" s="2">
        <f>IF(U$2=0,0,INDEX('Placebo Lags - Data'!$B:$BA,MATCH($Q38,'Placebo Lags - Data'!$A:$A,0),MATCH(U$1,'Placebo Lags - Data'!$B$1:$BA$1,0)))*1000000*U$5</f>
        <v>13.550002222473267</v>
      </c>
      <c r="V38" s="2">
        <f>IF(V$2=0,0,INDEX('Placebo Lags - Data'!$B:$BA,MATCH($Q38,'Placebo Lags - Data'!$A:$A,0),MATCH(V$1,'Placebo Lags - Data'!$B$1:$BA$1,0)))*1000000*V$5</f>
        <v>-4.1407633943890687</v>
      </c>
      <c r="W38" s="2">
        <f>IF(W$2=0,0,INDEX('Placebo Lags - Data'!$B:$BA,MATCH($Q38,'Placebo Lags - Data'!$A:$A,0),MATCH(W$1,'Placebo Lags - Data'!$B$1:$BA$1,0)))*1000000*W$5</f>
        <v>0</v>
      </c>
      <c r="X38" s="2">
        <f>IF(X$2=0,0,INDEX('Placebo Lags - Data'!$B:$BA,MATCH($Q38,'Placebo Lags - Data'!$A:$A,0),MATCH(X$1,'Placebo Lags - Data'!$B$1:$BA$1,0)))*1000000*X$5</f>
        <v>12.653795238293242</v>
      </c>
      <c r="Y38" s="2">
        <f>IF(Y$2=0,0,INDEX('Placebo Lags - Data'!$B:$BA,MATCH($Q38,'Placebo Lags - Data'!$A:$A,0),MATCH(Y$1,'Placebo Lags - Data'!$B$1:$BA$1,0)))*1000000*Y$5</f>
        <v>0</v>
      </c>
      <c r="Z38" s="2">
        <f>IF(Z$2=0,0,INDEX('Placebo Lags - Data'!$B:$BA,MATCH($Q38,'Placebo Lags - Data'!$A:$A,0),MATCH(Z$1,'Placebo Lags - Data'!$B$1:$BA$1,0)))*1000000*Z$5</f>
        <v>0</v>
      </c>
      <c r="AA38" s="2">
        <f>IF(AA$2=0,0,INDEX('Placebo Lags - Data'!$B:$BA,MATCH($Q38,'Placebo Lags - Data'!$A:$A,0),MATCH(AA$1,'Placebo Lags - Data'!$B$1:$BA$1,0)))*1000000*AA$5</f>
        <v>0</v>
      </c>
      <c r="AB38" s="2">
        <f>IF(AB$2=0,0,INDEX('Placebo Lags - Data'!$B:$BA,MATCH($Q38,'Placebo Lags - Data'!$A:$A,0),MATCH(AB$1,'Placebo Lags - Data'!$B$1:$BA$1,0)))*1000000*AB$5</f>
        <v>0</v>
      </c>
      <c r="AC38" s="2">
        <f>IF(AC$2=0,0,INDEX('Placebo Lags - Data'!$B:$BA,MATCH($Q38,'Placebo Lags - Data'!$A:$A,0),MATCH(AC$1,'Placebo Lags - Data'!$B$1:$BA$1,0)))*1000000*AC$5</f>
        <v>7.8674165706615895</v>
      </c>
      <c r="AD38" s="2">
        <f>IF(AD$2=0,0,INDEX('Placebo Lags - Data'!$B:$BA,MATCH($Q38,'Placebo Lags - Data'!$A:$A,0),MATCH(AD$1,'Placebo Lags - Data'!$B$1:$BA$1,0)))*1000000*AD$5</f>
        <v>0</v>
      </c>
      <c r="AE38" s="2">
        <f>IF(AE$2=0,0,INDEX('Placebo Lags - Data'!$B:$BA,MATCH($Q38,'Placebo Lags - Data'!$A:$A,0),MATCH(AE$1,'Placebo Lags - Data'!$B$1:$BA$1,0)))*1000000*AE$5</f>
        <v>-3.2888497116800863</v>
      </c>
      <c r="AF38" s="2">
        <f>IF(AF$2=0,0,INDEX('Placebo Lags - Data'!$B:$BA,MATCH($Q38,'Placebo Lags - Data'!$A:$A,0),MATCH(AF$1,'Placebo Lags - Data'!$B$1:$BA$1,0)))*1000000*AF$5</f>
        <v>-2.781086777758901</v>
      </c>
      <c r="AG38" s="2">
        <f>IF(AG$2=0,0,INDEX('Placebo Lags - Data'!$B:$BA,MATCH($Q38,'Placebo Lags - Data'!$A:$A,0),MATCH(AG$1,'Placebo Lags - Data'!$B$1:$BA$1,0)))*1000000*AG$5</f>
        <v>0</v>
      </c>
      <c r="AH38" s="2">
        <f>IF(AH$2=0,0,INDEX('Placebo Lags - Data'!$B:$BA,MATCH($Q38,'Placebo Lags - Data'!$A:$A,0),MATCH(AH$1,'Placebo Lags - Data'!$B$1:$BA$1,0)))*1000000*AH$5</f>
        <v>0.76776916557719233</v>
      </c>
      <c r="AI38" s="2">
        <f>IF(AI$2=0,0,INDEX('Placebo Lags - Data'!$B:$BA,MATCH($Q38,'Placebo Lags - Data'!$A:$A,0),MATCH(AI$1,'Placebo Lags - Data'!$B$1:$BA$1,0)))*1000000*AI$5</f>
        <v>8.845933734846767</v>
      </c>
      <c r="AJ38" s="2">
        <f>IF(AJ$2=0,0,INDEX('Placebo Lags - Data'!$B:$BA,MATCH($Q38,'Placebo Lags - Data'!$A:$A,0),MATCH(AJ$1,'Placebo Lags - Data'!$B$1:$BA$1,0)))*1000000*AJ$5</f>
        <v>-4.6690179260622244</v>
      </c>
      <c r="AK38" s="2">
        <f>IF(AK$2=0,0,INDEX('Placebo Lags - Data'!$B:$BA,MATCH($Q38,'Placebo Lags - Data'!$A:$A,0),MATCH(AK$1,'Placebo Lags - Data'!$B$1:$BA$1,0)))*1000000*AK$5</f>
        <v>0</v>
      </c>
      <c r="AL38" s="2">
        <f>IF(AL$2=0,0,INDEX('Placebo Lags - Data'!$B:$BA,MATCH($Q38,'Placebo Lags - Data'!$A:$A,0),MATCH(AL$1,'Placebo Lags - Data'!$B$1:$BA$1,0)))*1000000*AL$5</f>
        <v>2.3371474071609555</v>
      </c>
      <c r="AM38" s="2">
        <f>IF(AM$2=0,0,INDEX('Placebo Lags - Data'!$B:$BA,MATCH($Q38,'Placebo Lags - Data'!$A:$A,0),MATCH(AM$1,'Placebo Lags - Data'!$B$1:$BA$1,0)))*1000000*AM$5</f>
        <v>4.9243808462051675</v>
      </c>
      <c r="AN38" s="2">
        <f>IF(AN$2=0,0,INDEX('Placebo Lags - Data'!$B:$BA,MATCH($Q38,'Placebo Lags - Data'!$A:$A,0),MATCH(AN$1,'Placebo Lags - Data'!$B$1:$BA$1,0)))*1000000*AN$5</f>
        <v>0</v>
      </c>
      <c r="AO38" s="2">
        <f>IF(AO$2=0,0,INDEX('Placebo Lags - Data'!$B:$BA,MATCH($Q38,'Placebo Lags - Data'!$A:$A,0),MATCH(AO$1,'Placebo Lags - Data'!$B$1:$BA$1,0)))*1000000*AO$5</f>
        <v>10.275976819684729</v>
      </c>
      <c r="AP38" s="2">
        <f>IF(AP$2=0,0,INDEX('Placebo Lags - Data'!$B:$BA,MATCH($Q38,'Placebo Lags - Data'!$A:$A,0),MATCH(AP$1,'Placebo Lags - Data'!$B$1:$BA$1,0)))*1000000*AP$5</f>
        <v>0</v>
      </c>
      <c r="AQ38" s="2">
        <f>IF(AQ$2=0,0,INDEX('Placebo Lags - Data'!$B:$BA,MATCH($Q38,'Placebo Lags - Data'!$A:$A,0),MATCH(AQ$1,'Placebo Lags - Data'!$B$1:$BA$1,0)))*1000000*AQ$5</f>
        <v>-0.90800972429860849</v>
      </c>
      <c r="AR38" s="2">
        <f>IF(AR$2=0,0,INDEX('Placebo Lags - Data'!$B:$BA,MATCH($Q38,'Placebo Lags - Data'!$A:$A,0),MATCH(AR$1,'Placebo Lags - Data'!$B$1:$BA$1,0)))*1000000*AR$5</f>
        <v>0</v>
      </c>
      <c r="AS38" s="2">
        <f>IF(AS$2=0,0,INDEX('Placebo Lags - Data'!$B:$BA,MATCH($Q38,'Placebo Lags - Data'!$A:$A,0),MATCH(AS$1,'Placebo Lags - Data'!$B$1:$BA$1,0)))*1000000*AS$5</f>
        <v>-8.2882488641189411</v>
      </c>
      <c r="AT38" s="2">
        <f>IF(AT$2=0,0,INDEX('Placebo Lags - Data'!$B:$BA,MATCH($Q38,'Placebo Lags - Data'!$A:$A,0),MATCH(AT$1,'Placebo Lags - Data'!$B$1:$BA$1,0)))*1000000*AT$5</f>
        <v>0</v>
      </c>
      <c r="AU38" s="2">
        <f>IF(AU$2=0,0,INDEX('Placebo Lags - Data'!$B:$BA,MATCH($Q38,'Placebo Lags - Data'!$A:$A,0),MATCH(AU$1,'Placebo Lags - Data'!$B$1:$BA$1,0)))*1000000*AU$5</f>
        <v>0</v>
      </c>
      <c r="AV38" s="2">
        <f>IF(AV$2=0,0,INDEX('Placebo Lags - Data'!$B:$BA,MATCH($Q38,'Placebo Lags - Data'!$A:$A,0),MATCH(AV$1,'Placebo Lags - Data'!$B$1:$BA$1,0)))*1000000*AV$5</f>
        <v>0</v>
      </c>
      <c r="AW38" s="2">
        <f>IF(AW$2=0,0,INDEX('Placebo Lags - Data'!$B:$BA,MATCH($Q38,'Placebo Lags - Data'!$A:$A,0),MATCH(AW$1,'Placebo Lags - Data'!$B$1:$BA$1,0)))*1000000*AW$5</f>
        <v>0</v>
      </c>
      <c r="AX38" s="2">
        <f>IF(AX$2=0,0,INDEX('Placebo Lags - Data'!$B:$BA,MATCH($Q38,'Placebo Lags - Data'!$A:$A,0),MATCH(AX$1,'Placebo Lags - Data'!$B$1:$BA$1,0)))*1000000*AX$5</f>
        <v>0</v>
      </c>
      <c r="AY38" s="2">
        <f>IF(AY$2=0,0,INDEX('Placebo Lags - Data'!$B:$BA,MATCH($Q38,'Placebo Lags - Data'!$A:$A,0),MATCH(AY$1,'Placebo Lags - Data'!$B$1:$BA$1,0)))*1000000*AY$5</f>
        <v>0</v>
      </c>
      <c r="AZ38" s="2">
        <f>IF(AZ$2=0,0,INDEX('Placebo Lags - Data'!$B:$BA,MATCH($Q38,'Placebo Lags - Data'!$A:$A,0),MATCH(AZ$1,'Placebo Lags - Data'!$B$1:$BA$1,0)))*1000000*AZ$5</f>
        <v>-57.409779401496053</v>
      </c>
      <c r="BA38" s="2">
        <f>IF(BA$2=0,0,INDEX('Placebo Lags - Data'!$B:$BA,MATCH($Q38,'Placebo Lags - Data'!$A:$A,0),MATCH(BA$1,'Placebo Lags - Data'!$B$1:$BA$1,0)))*1000000*BA$5</f>
        <v>0</v>
      </c>
      <c r="BB38" s="2">
        <f>IF(BB$2=0,0,INDEX('Placebo Lags - Data'!$B:$BA,MATCH($Q38,'Placebo Lags - Data'!$A:$A,0),MATCH(BB$1,'Placebo Lags - Data'!$B$1:$BA$1,0)))*1000000*BB$5</f>
        <v>0</v>
      </c>
      <c r="BC38" s="2">
        <f>IF(BC$2=0,0,INDEX('Placebo Lags - Data'!$B:$BA,MATCH($Q38,'Placebo Lags - Data'!$A:$A,0),MATCH(BC$1,'Placebo Lags - Data'!$B$1:$BA$1,0)))*1000000*BC$5</f>
        <v>0</v>
      </c>
      <c r="BD38" s="2">
        <f>IF(BD$2=0,0,INDEX('Placebo Lags - Data'!$B:$BA,MATCH($Q38,'Placebo Lags - Data'!$A:$A,0),MATCH(BD$1,'Placebo Lags - Data'!$B$1:$BA$1,0)))*1000000*BD$5</f>
        <v>0</v>
      </c>
      <c r="BE38" s="2">
        <f>IF(BE$2=0,0,INDEX('Placebo Lags - Data'!$B:$BA,MATCH($Q38,'Placebo Lags - Data'!$A:$A,0),MATCH(BE$1,'Placebo Lags - Data'!$B$1:$BA$1,0)))*1000000*BE$5</f>
        <v>0</v>
      </c>
      <c r="BF38" s="2">
        <f>IF(BF$2=0,0,INDEX('Placebo Lags - Data'!$B:$BA,MATCH($Q38,'Placebo Lags - Data'!$A:$A,0),MATCH(BF$1,'Placebo Lags - Data'!$B$1:$BA$1,0)))*1000000*BF$5</f>
        <v>-25.143956008832902</v>
      </c>
      <c r="BG38" s="2">
        <f>IF(BG$2=0,0,INDEX('Placebo Lags - Data'!$B:$BA,MATCH($Q38,'Placebo Lags - Data'!$A:$A,0),MATCH(BG$1,'Placebo Lags - Data'!$B$1:$BA$1,0)))*1000000*BG$5</f>
        <v>1.0813488415806205</v>
      </c>
      <c r="BH38" s="2">
        <f>IF(BH$2=0,0,INDEX('Placebo Lags - Data'!$B:$BA,MATCH($Q38,'Placebo Lags - Data'!$A:$A,0),MATCH(BH$1,'Placebo Lags - Data'!$B$1:$BA$1,0)))*1000000*BH$5</f>
        <v>3.9927012949192431</v>
      </c>
      <c r="BI38" s="2">
        <f>IF(BI$2=0,0,INDEX('Placebo Lags - Data'!$B:$BA,MATCH($Q38,'Placebo Lags - Data'!$A:$A,0),MATCH(BI$1,'Placebo Lags - Data'!$B$1:$BA$1,0)))*1000000*BI$5</f>
        <v>-9.1324309323681518</v>
      </c>
      <c r="BJ38" s="2">
        <f>IF(BJ$2=0,0,INDEX('Placebo Lags - Data'!$B:$BA,MATCH($Q38,'Placebo Lags - Data'!$A:$A,0),MATCH(BJ$1,'Placebo Lags - Data'!$B$1:$BA$1,0)))*1000000*BJ$5</f>
        <v>0</v>
      </c>
      <c r="BK38" s="2">
        <f>IF(BK$2=0,0,INDEX('Placebo Lags - Data'!$B:$BA,MATCH($Q38,'Placebo Lags - Data'!$A:$A,0),MATCH(BK$1,'Placebo Lags - Data'!$B$1:$BA$1,0)))*1000000*BK$5</f>
        <v>0</v>
      </c>
      <c r="BL38" s="2">
        <f>IF(BL$2=0,0,INDEX('Placebo Lags - Data'!$B:$BA,MATCH($Q38,'Placebo Lags - Data'!$A:$A,0),MATCH(BL$1,'Placebo Lags - Data'!$B$1:$BA$1,0)))*1000000*BL$5</f>
        <v>0</v>
      </c>
      <c r="BM38" s="2">
        <f>IF(BM$2=0,0,INDEX('Placebo Lags - Data'!$B:$BA,MATCH($Q38,'Placebo Lags - Data'!$A:$A,0),MATCH(BM$1,'Placebo Lags - Data'!$B$1:$BA$1,0)))*1000000*BM$5</f>
        <v>0</v>
      </c>
      <c r="BN38" s="2">
        <f>IF(BN$2=0,0,INDEX('Placebo Lags - Data'!$B:$BA,MATCH($Q38,'Placebo Lags - Data'!$A:$A,0),MATCH(BN$1,'Placebo Lags - Data'!$B$1:$BA$1,0)))*1000000*BN$5</f>
        <v>0</v>
      </c>
      <c r="BO38" s="2">
        <f>IF(BO$2=0,0,INDEX('Placebo Lags - Data'!$B:$BA,MATCH($Q38,'Placebo Lags - Data'!$A:$A,0),MATCH(BO$1,'Placebo Lags - Data'!$B$1:$BA$1,0)))*1000000*BO$5</f>
        <v>11.318009455862921</v>
      </c>
      <c r="BP38" s="2">
        <f>IF(BP$2=0,0,INDEX('Placebo Lags - Data'!$B:$BA,MATCH($Q38,'Placebo Lags - Data'!$A:$A,0),MATCH(BP$1,'Placebo Lags - Data'!$B$1:$BA$1,0)))*1000000*BP$5</f>
        <v>0</v>
      </c>
      <c r="BQ38" s="2"/>
      <c r="BR38" s="2"/>
    </row>
    <row r="39" spans="1:70" x14ac:dyDescent="0.25">
      <c r="A39" t="s">
        <v>49</v>
      </c>
      <c r="B39" s="2">
        <f t="shared" si="3"/>
        <v>0</v>
      </c>
      <c r="Q39">
        <f>'Placebo Lags - Data'!A34</f>
        <v>2014</v>
      </c>
      <c r="R39" s="2">
        <f>IF(R$2=0,0,INDEX('Placebo Lags - Data'!$B:$BA,MATCH($Q39,'Placebo Lags - Data'!$A:$A,0),MATCH(R$1,'Placebo Lags - Data'!$B$1:$BA$1,0)))*1000000*R$5</f>
        <v>1.6352098555216799</v>
      </c>
      <c r="S39" s="2">
        <f>IF(S$2=0,0,INDEX('Placebo Lags - Data'!$B:$BA,MATCH($Q39,'Placebo Lags - Data'!$A:$A,0),MATCH(S$1,'Placebo Lags - Data'!$B$1:$BA$1,0)))*1000000*S$5</f>
        <v>0</v>
      </c>
      <c r="T39" s="2">
        <f>IF(T$2=0,0,INDEX('Placebo Lags - Data'!$B:$BA,MATCH($Q39,'Placebo Lags - Data'!$A:$A,0),MATCH(T$1,'Placebo Lags - Data'!$B$1:$BA$1,0)))*1000000*T$5</f>
        <v>0</v>
      </c>
      <c r="U39" s="2">
        <f>IF(U$2=0,0,INDEX('Placebo Lags - Data'!$B:$BA,MATCH($Q39,'Placebo Lags - Data'!$A:$A,0),MATCH(U$1,'Placebo Lags - Data'!$B$1:$BA$1,0)))*1000000*U$5</f>
        <v>19.852266632369719</v>
      </c>
      <c r="V39" s="2">
        <f>IF(V$2=0,0,INDEX('Placebo Lags - Data'!$B:$BA,MATCH($Q39,'Placebo Lags - Data'!$A:$A,0),MATCH(V$1,'Placebo Lags - Data'!$B$1:$BA$1,0)))*1000000*V$5</f>
        <v>-15.949455701047555</v>
      </c>
      <c r="W39" s="2">
        <f>IF(W$2=0,0,INDEX('Placebo Lags - Data'!$B:$BA,MATCH($Q39,'Placebo Lags - Data'!$A:$A,0),MATCH(W$1,'Placebo Lags - Data'!$B$1:$BA$1,0)))*1000000*W$5</f>
        <v>0</v>
      </c>
      <c r="X39" s="2">
        <f>IF(X$2=0,0,INDEX('Placebo Lags - Data'!$B:$BA,MATCH($Q39,'Placebo Lags - Data'!$A:$A,0),MATCH(X$1,'Placebo Lags - Data'!$B$1:$BA$1,0)))*1000000*X$5</f>
        <v>13.204539754951838</v>
      </c>
      <c r="Y39" s="2">
        <f>IF(Y$2=0,0,INDEX('Placebo Lags - Data'!$B:$BA,MATCH($Q39,'Placebo Lags - Data'!$A:$A,0),MATCH(Y$1,'Placebo Lags - Data'!$B$1:$BA$1,0)))*1000000*Y$5</f>
        <v>0</v>
      </c>
      <c r="Z39" s="2">
        <f>IF(Z$2=0,0,INDEX('Placebo Lags - Data'!$B:$BA,MATCH($Q39,'Placebo Lags - Data'!$A:$A,0),MATCH(Z$1,'Placebo Lags - Data'!$B$1:$BA$1,0)))*1000000*Z$5</f>
        <v>0</v>
      </c>
      <c r="AA39" s="2">
        <f>IF(AA$2=0,0,INDEX('Placebo Lags - Data'!$B:$BA,MATCH($Q39,'Placebo Lags - Data'!$A:$A,0),MATCH(AA$1,'Placebo Lags - Data'!$B$1:$BA$1,0)))*1000000*AA$5</f>
        <v>0</v>
      </c>
      <c r="AB39" s="2">
        <f>IF(AB$2=0,0,INDEX('Placebo Lags - Data'!$B:$BA,MATCH($Q39,'Placebo Lags - Data'!$A:$A,0),MATCH(AB$1,'Placebo Lags - Data'!$B$1:$BA$1,0)))*1000000*AB$5</f>
        <v>0</v>
      </c>
      <c r="AC39" s="2">
        <f>IF(AC$2=0,0,INDEX('Placebo Lags - Data'!$B:$BA,MATCH($Q39,'Placebo Lags - Data'!$A:$A,0),MATCH(AC$1,'Placebo Lags - Data'!$B$1:$BA$1,0)))*1000000*AC$5</f>
        <v>9.4362621894106269</v>
      </c>
      <c r="AD39" s="2">
        <f>IF(AD$2=0,0,INDEX('Placebo Lags - Data'!$B:$BA,MATCH($Q39,'Placebo Lags - Data'!$A:$A,0),MATCH(AD$1,'Placebo Lags - Data'!$B$1:$BA$1,0)))*1000000*AD$5</f>
        <v>0</v>
      </c>
      <c r="AE39" s="2">
        <f>IF(AE$2=0,0,INDEX('Placebo Lags - Data'!$B:$BA,MATCH($Q39,'Placebo Lags - Data'!$A:$A,0),MATCH(AE$1,'Placebo Lags - Data'!$B$1:$BA$1,0)))*1000000*AE$5</f>
        <v>3.5980301618110389</v>
      </c>
      <c r="AF39" s="2">
        <f>IF(AF$2=0,0,INDEX('Placebo Lags - Data'!$B:$BA,MATCH($Q39,'Placebo Lags - Data'!$A:$A,0),MATCH(AF$1,'Placebo Lags - Data'!$B$1:$BA$1,0)))*1000000*AF$5</f>
        <v>7.9980636655818671</v>
      </c>
      <c r="AG39" s="2">
        <f>IF(AG$2=0,0,INDEX('Placebo Lags - Data'!$B:$BA,MATCH($Q39,'Placebo Lags - Data'!$A:$A,0),MATCH(AG$1,'Placebo Lags - Data'!$B$1:$BA$1,0)))*1000000*AG$5</f>
        <v>0</v>
      </c>
      <c r="AH39" s="2">
        <f>IF(AH$2=0,0,INDEX('Placebo Lags - Data'!$B:$BA,MATCH($Q39,'Placebo Lags - Data'!$A:$A,0),MATCH(AH$1,'Placebo Lags - Data'!$B$1:$BA$1,0)))*1000000*AH$5</f>
        <v>7.0576006692135707</v>
      </c>
      <c r="AI39" s="2">
        <f>IF(AI$2=0,0,INDEX('Placebo Lags - Data'!$B:$BA,MATCH($Q39,'Placebo Lags - Data'!$A:$A,0),MATCH(AI$1,'Placebo Lags - Data'!$B$1:$BA$1,0)))*1000000*AI$5</f>
        <v>4.058540980622638</v>
      </c>
      <c r="AJ39" s="2">
        <f>IF(AJ$2=0,0,INDEX('Placebo Lags - Data'!$B:$BA,MATCH($Q39,'Placebo Lags - Data'!$A:$A,0),MATCH(AJ$1,'Placebo Lags - Data'!$B$1:$BA$1,0)))*1000000*AJ$5</f>
        <v>-3.4463714655430522</v>
      </c>
      <c r="AK39" s="2">
        <f>IF(AK$2=0,0,INDEX('Placebo Lags - Data'!$B:$BA,MATCH($Q39,'Placebo Lags - Data'!$A:$A,0),MATCH(AK$1,'Placebo Lags - Data'!$B$1:$BA$1,0)))*1000000*AK$5</f>
        <v>0</v>
      </c>
      <c r="AL39" s="2">
        <f>IF(AL$2=0,0,INDEX('Placebo Lags - Data'!$B:$BA,MATCH($Q39,'Placebo Lags - Data'!$A:$A,0),MATCH(AL$1,'Placebo Lags - Data'!$B$1:$BA$1,0)))*1000000*AL$5</f>
        <v>7.6069877650297713</v>
      </c>
      <c r="AM39" s="2">
        <f>IF(AM$2=0,0,INDEX('Placebo Lags - Data'!$B:$BA,MATCH($Q39,'Placebo Lags - Data'!$A:$A,0),MATCH(AM$1,'Placebo Lags - Data'!$B$1:$BA$1,0)))*1000000*AM$5</f>
        <v>-0.98035161499865353</v>
      </c>
      <c r="AN39" s="2">
        <f>IF(AN$2=0,0,INDEX('Placebo Lags - Data'!$B:$BA,MATCH($Q39,'Placebo Lags - Data'!$A:$A,0),MATCH(AN$1,'Placebo Lags - Data'!$B$1:$BA$1,0)))*1000000*AN$5</f>
        <v>0</v>
      </c>
      <c r="AO39" s="2">
        <f>IF(AO$2=0,0,INDEX('Placebo Lags - Data'!$B:$BA,MATCH($Q39,'Placebo Lags - Data'!$A:$A,0),MATCH(AO$1,'Placebo Lags - Data'!$B$1:$BA$1,0)))*1000000*AO$5</f>
        <v>14.056672625883948</v>
      </c>
      <c r="AP39" s="2">
        <f>IF(AP$2=0,0,INDEX('Placebo Lags - Data'!$B:$BA,MATCH($Q39,'Placebo Lags - Data'!$A:$A,0),MATCH(AP$1,'Placebo Lags - Data'!$B$1:$BA$1,0)))*1000000*AP$5</f>
        <v>0</v>
      </c>
      <c r="AQ39" s="2">
        <f>IF(AQ$2=0,0,INDEX('Placebo Lags - Data'!$B:$BA,MATCH($Q39,'Placebo Lags - Data'!$A:$A,0),MATCH(AQ$1,'Placebo Lags - Data'!$B$1:$BA$1,0)))*1000000*AQ$5</f>
        <v>8.5786587078473531</v>
      </c>
      <c r="AR39" s="2">
        <f>IF(AR$2=0,0,INDEX('Placebo Lags - Data'!$B:$BA,MATCH($Q39,'Placebo Lags - Data'!$A:$A,0),MATCH(AR$1,'Placebo Lags - Data'!$B$1:$BA$1,0)))*1000000*AR$5</f>
        <v>0</v>
      </c>
      <c r="AS39" s="2">
        <f>IF(AS$2=0,0,INDEX('Placebo Lags - Data'!$B:$BA,MATCH($Q39,'Placebo Lags - Data'!$A:$A,0),MATCH(AS$1,'Placebo Lags - Data'!$B$1:$BA$1,0)))*1000000*AS$5</f>
        <v>-13.631070032715797</v>
      </c>
      <c r="AT39" s="2">
        <f>IF(AT$2=0,0,INDEX('Placebo Lags - Data'!$B:$BA,MATCH($Q39,'Placebo Lags - Data'!$A:$A,0),MATCH(AT$1,'Placebo Lags - Data'!$B$1:$BA$1,0)))*1000000*AT$5</f>
        <v>0</v>
      </c>
      <c r="AU39" s="2">
        <f>IF(AU$2=0,0,INDEX('Placebo Lags - Data'!$B:$BA,MATCH($Q39,'Placebo Lags - Data'!$A:$A,0),MATCH(AU$1,'Placebo Lags - Data'!$B$1:$BA$1,0)))*1000000*AU$5</f>
        <v>0</v>
      </c>
      <c r="AV39" s="2">
        <f>IF(AV$2=0,0,INDEX('Placebo Lags - Data'!$B:$BA,MATCH($Q39,'Placebo Lags - Data'!$A:$A,0),MATCH(AV$1,'Placebo Lags - Data'!$B$1:$BA$1,0)))*1000000*AV$5</f>
        <v>0</v>
      </c>
      <c r="AW39" s="2">
        <f>IF(AW$2=0,0,INDEX('Placebo Lags - Data'!$B:$BA,MATCH($Q39,'Placebo Lags - Data'!$A:$A,0),MATCH(AW$1,'Placebo Lags - Data'!$B$1:$BA$1,0)))*1000000*AW$5</f>
        <v>0</v>
      </c>
      <c r="AX39" s="2">
        <f>IF(AX$2=0,0,INDEX('Placebo Lags - Data'!$B:$BA,MATCH($Q39,'Placebo Lags - Data'!$A:$A,0),MATCH(AX$1,'Placebo Lags - Data'!$B$1:$BA$1,0)))*1000000*AX$5</f>
        <v>0</v>
      </c>
      <c r="AY39" s="2">
        <f>IF(AY$2=0,0,INDEX('Placebo Lags - Data'!$B:$BA,MATCH($Q39,'Placebo Lags - Data'!$A:$A,0),MATCH(AY$1,'Placebo Lags - Data'!$B$1:$BA$1,0)))*1000000*AY$5</f>
        <v>0</v>
      </c>
      <c r="AZ39" s="2">
        <f>IF(AZ$2=0,0,INDEX('Placebo Lags - Data'!$B:$BA,MATCH($Q39,'Placebo Lags - Data'!$A:$A,0),MATCH(AZ$1,'Placebo Lags - Data'!$B$1:$BA$1,0)))*1000000*AZ$5</f>
        <v>-41.903145756805316</v>
      </c>
      <c r="BA39" s="2">
        <f>IF(BA$2=0,0,INDEX('Placebo Lags - Data'!$B:$BA,MATCH($Q39,'Placebo Lags - Data'!$A:$A,0),MATCH(BA$1,'Placebo Lags - Data'!$B$1:$BA$1,0)))*1000000*BA$5</f>
        <v>0</v>
      </c>
      <c r="BB39" s="2">
        <f>IF(BB$2=0,0,INDEX('Placebo Lags - Data'!$B:$BA,MATCH($Q39,'Placebo Lags - Data'!$A:$A,0),MATCH(BB$1,'Placebo Lags - Data'!$B$1:$BA$1,0)))*1000000*BB$5</f>
        <v>0</v>
      </c>
      <c r="BC39" s="2">
        <f>IF(BC$2=0,0,INDEX('Placebo Lags - Data'!$B:$BA,MATCH($Q39,'Placebo Lags - Data'!$A:$A,0),MATCH(BC$1,'Placebo Lags - Data'!$B$1:$BA$1,0)))*1000000*BC$5</f>
        <v>0</v>
      </c>
      <c r="BD39" s="2">
        <f>IF(BD$2=0,0,INDEX('Placebo Lags - Data'!$B:$BA,MATCH($Q39,'Placebo Lags - Data'!$A:$A,0),MATCH(BD$1,'Placebo Lags - Data'!$B$1:$BA$1,0)))*1000000*BD$5</f>
        <v>0</v>
      </c>
      <c r="BE39" s="2">
        <f>IF(BE$2=0,0,INDEX('Placebo Lags - Data'!$B:$BA,MATCH($Q39,'Placebo Lags - Data'!$A:$A,0),MATCH(BE$1,'Placebo Lags - Data'!$B$1:$BA$1,0)))*1000000*BE$5</f>
        <v>0</v>
      </c>
      <c r="BF39" s="2">
        <f>IF(BF$2=0,0,INDEX('Placebo Lags - Data'!$B:$BA,MATCH($Q39,'Placebo Lags - Data'!$A:$A,0),MATCH(BF$1,'Placebo Lags - Data'!$B$1:$BA$1,0)))*1000000*BF$5</f>
        <v>-19.472548956400715</v>
      </c>
      <c r="BG39" s="2">
        <f>IF(BG$2=0,0,INDEX('Placebo Lags - Data'!$B:$BA,MATCH($Q39,'Placebo Lags - Data'!$A:$A,0),MATCH(BG$1,'Placebo Lags - Data'!$B$1:$BA$1,0)))*1000000*BG$5</f>
        <v>-15.7236609084066</v>
      </c>
      <c r="BH39" s="2">
        <f>IF(BH$2=0,0,INDEX('Placebo Lags - Data'!$B:$BA,MATCH($Q39,'Placebo Lags - Data'!$A:$A,0),MATCH(BH$1,'Placebo Lags - Data'!$B$1:$BA$1,0)))*1000000*BH$5</f>
        <v>4.5104716264177114</v>
      </c>
      <c r="BI39" s="2">
        <f>IF(BI$2=0,0,INDEX('Placebo Lags - Data'!$B:$BA,MATCH($Q39,'Placebo Lags - Data'!$A:$A,0),MATCH(BI$1,'Placebo Lags - Data'!$B$1:$BA$1,0)))*1000000*BI$5</f>
        <v>-13.952381777926348</v>
      </c>
      <c r="BJ39" s="2">
        <f>IF(BJ$2=0,0,INDEX('Placebo Lags - Data'!$B:$BA,MATCH($Q39,'Placebo Lags - Data'!$A:$A,0),MATCH(BJ$1,'Placebo Lags - Data'!$B$1:$BA$1,0)))*1000000*BJ$5</f>
        <v>0</v>
      </c>
      <c r="BK39" s="2">
        <f>IF(BK$2=0,0,INDEX('Placebo Lags - Data'!$B:$BA,MATCH($Q39,'Placebo Lags - Data'!$A:$A,0),MATCH(BK$1,'Placebo Lags - Data'!$B$1:$BA$1,0)))*1000000*BK$5</f>
        <v>0</v>
      </c>
      <c r="BL39" s="2">
        <f>IF(BL$2=0,0,INDEX('Placebo Lags - Data'!$B:$BA,MATCH($Q39,'Placebo Lags - Data'!$A:$A,0),MATCH(BL$1,'Placebo Lags - Data'!$B$1:$BA$1,0)))*1000000*BL$5</f>
        <v>0</v>
      </c>
      <c r="BM39" s="2">
        <f>IF(BM$2=0,0,INDEX('Placebo Lags - Data'!$B:$BA,MATCH($Q39,'Placebo Lags - Data'!$A:$A,0),MATCH(BM$1,'Placebo Lags - Data'!$B$1:$BA$1,0)))*1000000*BM$5</f>
        <v>0</v>
      </c>
      <c r="BN39" s="2">
        <f>IF(BN$2=0,0,INDEX('Placebo Lags - Data'!$B:$BA,MATCH($Q39,'Placebo Lags - Data'!$A:$A,0),MATCH(BN$1,'Placebo Lags - Data'!$B$1:$BA$1,0)))*1000000*BN$5</f>
        <v>0</v>
      </c>
      <c r="BO39" s="2">
        <f>IF(BO$2=0,0,INDEX('Placebo Lags - Data'!$B:$BA,MATCH($Q39,'Placebo Lags - Data'!$A:$A,0),MATCH(BO$1,'Placebo Lags - Data'!$B$1:$BA$1,0)))*1000000*BO$5</f>
        <v>16.558911738684401</v>
      </c>
      <c r="BP39" s="2">
        <f>IF(BP$2=0,0,INDEX('Placebo Lags - Data'!$B:$BA,MATCH($Q39,'Placebo Lags - Data'!$A:$A,0),MATCH(BP$1,'Placebo Lags - Data'!$B$1:$BA$1,0)))*1000000*BP$5</f>
        <v>0</v>
      </c>
      <c r="BQ39" s="2"/>
      <c r="BR39" s="2"/>
    </row>
    <row r="40" spans="1:70" x14ac:dyDescent="0.25">
      <c r="A40" t="s">
        <v>50</v>
      </c>
      <c r="B40" s="2">
        <f t="shared" si="3"/>
        <v>0</v>
      </c>
      <c r="Q40">
        <f>'Placebo Lags - Data'!A35</f>
        <v>2015</v>
      </c>
      <c r="R40" s="2">
        <f>IF(R$2=0,0,INDEX('Placebo Lags - Data'!$B:$BA,MATCH($Q40,'Placebo Lags - Data'!$A:$A,0),MATCH(R$1,'Placebo Lags - Data'!$B$1:$BA$1,0)))*1000000*R$5</f>
        <v>-2.7567605229705805</v>
      </c>
      <c r="S40" s="2">
        <f>IF(S$2=0,0,INDEX('Placebo Lags - Data'!$B:$BA,MATCH($Q40,'Placebo Lags - Data'!$A:$A,0),MATCH(S$1,'Placebo Lags - Data'!$B$1:$BA$1,0)))*1000000*S$5</f>
        <v>0</v>
      </c>
      <c r="T40" s="2">
        <f>IF(T$2=0,0,INDEX('Placebo Lags - Data'!$B:$BA,MATCH($Q40,'Placebo Lags - Data'!$A:$A,0),MATCH(T$1,'Placebo Lags - Data'!$B$1:$BA$1,0)))*1000000*T$5</f>
        <v>0</v>
      </c>
      <c r="U40" s="2">
        <f>IF(U$2=0,0,INDEX('Placebo Lags - Data'!$B:$BA,MATCH($Q40,'Placebo Lags - Data'!$A:$A,0),MATCH(U$1,'Placebo Lags - Data'!$B$1:$BA$1,0)))*1000000*U$5</f>
        <v>5.2454292926995549</v>
      </c>
      <c r="V40" s="2">
        <f>IF(V$2=0,0,INDEX('Placebo Lags - Data'!$B:$BA,MATCH($Q40,'Placebo Lags - Data'!$A:$A,0),MATCH(V$1,'Placebo Lags - Data'!$B$1:$BA$1,0)))*1000000*V$5</f>
        <v>-3.2856539746717317</v>
      </c>
      <c r="W40" s="2">
        <f>IF(W$2=0,0,INDEX('Placebo Lags - Data'!$B:$BA,MATCH($Q40,'Placebo Lags - Data'!$A:$A,0),MATCH(W$1,'Placebo Lags - Data'!$B$1:$BA$1,0)))*1000000*W$5</f>
        <v>0</v>
      </c>
      <c r="X40" s="2">
        <f>IF(X$2=0,0,INDEX('Placebo Lags - Data'!$B:$BA,MATCH($Q40,'Placebo Lags - Data'!$A:$A,0),MATCH(X$1,'Placebo Lags - Data'!$B$1:$BA$1,0)))*1000000*X$5</f>
        <v>7.6973792602075264</v>
      </c>
      <c r="Y40" s="2">
        <f>IF(Y$2=0,0,INDEX('Placebo Lags - Data'!$B:$BA,MATCH($Q40,'Placebo Lags - Data'!$A:$A,0),MATCH(Y$1,'Placebo Lags - Data'!$B$1:$BA$1,0)))*1000000*Y$5</f>
        <v>0</v>
      </c>
      <c r="Z40" s="2">
        <f>IF(Z$2=0,0,INDEX('Placebo Lags - Data'!$B:$BA,MATCH($Q40,'Placebo Lags - Data'!$A:$A,0),MATCH(Z$1,'Placebo Lags - Data'!$B$1:$BA$1,0)))*1000000*Z$5</f>
        <v>0</v>
      </c>
      <c r="AA40" s="2">
        <f>IF(AA$2=0,0,INDEX('Placebo Lags - Data'!$B:$BA,MATCH($Q40,'Placebo Lags - Data'!$A:$A,0),MATCH(AA$1,'Placebo Lags - Data'!$B$1:$BA$1,0)))*1000000*AA$5</f>
        <v>0</v>
      </c>
      <c r="AB40" s="2">
        <f>IF(AB$2=0,0,INDEX('Placebo Lags - Data'!$B:$BA,MATCH($Q40,'Placebo Lags - Data'!$A:$A,0),MATCH(AB$1,'Placebo Lags - Data'!$B$1:$BA$1,0)))*1000000*AB$5</f>
        <v>0</v>
      </c>
      <c r="AC40" s="2">
        <f>IF(AC$2=0,0,INDEX('Placebo Lags - Data'!$B:$BA,MATCH($Q40,'Placebo Lags - Data'!$A:$A,0),MATCH(AC$1,'Placebo Lags - Data'!$B$1:$BA$1,0)))*1000000*AC$5</f>
        <v>-0.53573654668070958</v>
      </c>
      <c r="AD40" s="2">
        <f>IF(AD$2=0,0,INDEX('Placebo Lags - Data'!$B:$BA,MATCH($Q40,'Placebo Lags - Data'!$A:$A,0),MATCH(AD$1,'Placebo Lags - Data'!$B$1:$BA$1,0)))*1000000*AD$5</f>
        <v>0</v>
      </c>
      <c r="AE40" s="2">
        <f>IF(AE$2=0,0,INDEX('Placebo Lags - Data'!$B:$BA,MATCH($Q40,'Placebo Lags - Data'!$A:$A,0),MATCH(AE$1,'Placebo Lags - Data'!$B$1:$BA$1,0)))*1000000*AE$5</f>
        <v>-1.9163596789439907</v>
      </c>
      <c r="AF40" s="2">
        <f>IF(AF$2=0,0,INDEX('Placebo Lags - Data'!$B:$BA,MATCH($Q40,'Placebo Lags - Data'!$A:$A,0),MATCH(AF$1,'Placebo Lags - Data'!$B$1:$BA$1,0)))*1000000*AF$5</f>
        <v>5.5114314818638377</v>
      </c>
      <c r="AG40" s="2">
        <f>IF(AG$2=0,0,INDEX('Placebo Lags - Data'!$B:$BA,MATCH($Q40,'Placebo Lags - Data'!$A:$A,0),MATCH(AG$1,'Placebo Lags - Data'!$B$1:$BA$1,0)))*1000000*AG$5</f>
        <v>0</v>
      </c>
      <c r="AH40" s="2">
        <f>IF(AH$2=0,0,INDEX('Placebo Lags - Data'!$B:$BA,MATCH($Q40,'Placebo Lags - Data'!$A:$A,0),MATCH(AH$1,'Placebo Lags - Data'!$B$1:$BA$1,0)))*1000000*AH$5</f>
        <v>8.9169325292459689</v>
      </c>
      <c r="AI40" s="2">
        <f>IF(AI$2=0,0,INDEX('Placebo Lags - Data'!$B:$BA,MATCH($Q40,'Placebo Lags - Data'!$A:$A,0),MATCH(AI$1,'Placebo Lags - Data'!$B$1:$BA$1,0)))*1000000*AI$5</f>
        <v>-5.021904144086875</v>
      </c>
      <c r="AJ40" s="2">
        <f>IF(AJ$2=0,0,INDEX('Placebo Lags - Data'!$B:$BA,MATCH($Q40,'Placebo Lags - Data'!$A:$A,0),MATCH(AJ$1,'Placebo Lags - Data'!$B$1:$BA$1,0)))*1000000*AJ$5</f>
        <v>-9.7567999546299689</v>
      </c>
      <c r="AK40" s="2">
        <f>IF(AK$2=0,0,INDEX('Placebo Lags - Data'!$B:$BA,MATCH($Q40,'Placebo Lags - Data'!$A:$A,0),MATCH(AK$1,'Placebo Lags - Data'!$B$1:$BA$1,0)))*1000000*AK$5</f>
        <v>0</v>
      </c>
      <c r="AL40" s="2">
        <f>IF(AL$2=0,0,INDEX('Placebo Lags - Data'!$B:$BA,MATCH($Q40,'Placebo Lags - Data'!$A:$A,0),MATCH(AL$1,'Placebo Lags - Data'!$B$1:$BA$1,0)))*1000000*AL$5</f>
        <v>-6.5607832766545471</v>
      </c>
      <c r="AM40" s="2">
        <f>IF(AM$2=0,0,INDEX('Placebo Lags - Data'!$B:$BA,MATCH($Q40,'Placebo Lags - Data'!$A:$A,0),MATCH(AM$1,'Placebo Lags - Data'!$B$1:$BA$1,0)))*1000000*AM$5</f>
        <v>14.939487300580367</v>
      </c>
      <c r="AN40" s="2">
        <f>IF(AN$2=0,0,INDEX('Placebo Lags - Data'!$B:$BA,MATCH($Q40,'Placebo Lags - Data'!$A:$A,0),MATCH(AN$1,'Placebo Lags - Data'!$B$1:$BA$1,0)))*1000000*AN$5</f>
        <v>0</v>
      </c>
      <c r="AO40" s="2">
        <f>IF(AO$2=0,0,INDEX('Placebo Lags - Data'!$B:$BA,MATCH($Q40,'Placebo Lags - Data'!$A:$A,0),MATCH(AO$1,'Placebo Lags - Data'!$B$1:$BA$1,0)))*1000000*AO$5</f>
        <v>6.3158267948892899</v>
      </c>
      <c r="AP40" s="2">
        <f>IF(AP$2=0,0,INDEX('Placebo Lags - Data'!$B:$BA,MATCH($Q40,'Placebo Lags - Data'!$A:$A,0),MATCH(AP$1,'Placebo Lags - Data'!$B$1:$BA$1,0)))*1000000*AP$5</f>
        <v>0</v>
      </c>
      <c r="AQ40" s="2">
        <f>IF(AQ$2=0,0,INDEX('Placebo Lags - Data'!$B:$BA,MATCH($Q40,'Placebo Lags - Data'!$A:$A,0),MATCH(AQ$1,'Placebo Lags - Data'!$B$1:$BA$1,0)))*1000000*AQ$5</f>
        <v>3.8892312659299932</v>
      </c>
      <c r="AR40" s="2">
        <f>IF(AR$2=0,0,INDEX('Placebo Lags - Data'!$B:$BA,MATCH($Q40,'Placebo Lags - Data'!$A:$A,0),MATCH(AR$1,'Placebo Lags - Data'!$B$1:$BA$1,0)))*1000000*AR$5</f>
        <v>0</v>
      </c>
      <c r="AS40" s="2">
        <f>IF(AS$2=0,0,INDEX('Placebo Lags - Data'!$B:$BA,MATCH($Q40,'Placebo Lags - Data'!$A:$A,0),MATCH(AS$1,'Placebo Lags - Data'!$B$1:$BA$1,0)))*1000000*AS$5</f>
        <v>-9.6409758043591864</v>
      </c>
      <c r="AT40" s="2">
        <f>IF(AT$2=0,0,INDEX('Placebo Lags - Data'!$B:$BA,MATCH($Q40,'Placebo Lags - Data'!$A:$A,0),MATCH(AT$1,'Placebo Lags - Data'!$B$1:$BA$1,0)))*1000000*AT$5</f>
        <v>0</v>
      </c>
      <c r="AU40" s="2">
        <f>IF(AU$2=0,0,INDEX('Placebo Lags - Data'!$B:$BA,MATCH($Q40,'Placebo Lags - Data'!$A:$A,0),MATCH(AU$1,'Placebo Lags - Data'!$B$1:$BA$1,0)))*1000000*AU$5</f>
        <v>0</v>
      </c>
      <c r="AV40" s="2">
        <f>IF(AV$2=0,0,INDEX('Placebo Lags - Data'!$B:$BA,MATCH($Q40,'Placebo Lags - Data'!$A:$A,0),MATCH(AV$1,'Placebo Lags - Data'!$B$1:$BA$1,0)))*1000000*AV$5</f>
        <v>0</v>
      </c>
      <c r="AW40" s="2">
        <f>IF(AW$2=0,0,INDEX('Placebo Lags - Data'!$B:$BA,MATCH($Q40,'Placebo Lags - Data'!$A:$A,0),MATCH(AW$1,'Placebo Lags - Data'!$B$1:$BA$1,0)))*1000000*AW$5</f>
        <v>0</v>
      </c>
      <c r="AX40" s="2">
        <f>IF(AX$2=0,0,INDEX('Placebo Lags - Data'!$B:$BA,MATCH($Q40,'Placebo Lags - Data'!$A:$A,0),MATCH(AX$1,'Placebo Lags - Data'!$B$1:$BA$1,0)))*1000000*AX$5</f>
        <v>0</v>
      </c>
      <c r="AY40" s="2">
        <f>IF(AY$2=0,0,INDEX('Placebo Lags - Data'!$B:$BA,MATCH($Q40,'Placebo Lags - Data'!$A:$A,0),MATCH(AY$1,'Placebo Lags - Data'!$B$1:$BA$1,0)))*1000000*AY$5</f>
        <v>0</v>
      </c>
      <c r="AZ40" s="2">
        <f>IF(AZ$2=0,0,INDEX('Placebo Lags - Data'!$B:$BA,MATCH($Q40,'Placebo Lags - Data'!$A:$A,0),MATCH(AZ$1,'Placebo Lags - Data'!$B$1:$BA$1,0)))*1000000*AZ$5</f>
        <v>-29.091390388202854</v>
      </c>
      <c r="BA40" s="2">
        <f>IF(BA$2=0,0,INDEX('Placebo Lags - Data'!$B:$BA,MATCH($Q40,'Placebo Lags - Data'!$A:$A,0),MATCH(BA$1,'Placebo Lags - Data'!$B$1:$BA$1,0)))*1000000*BA$5</f>
        <v>0</v>
      </c>
      <c r="BB40" s="2">
        <f>IF(BB$2=0,0,INDEX('Placebo Lags - Data'!$B:$BA,MATCH($Q40,'Placebo Lags - Data'!$A:$A,0),MATCH(BB$1,'Placebo Lags - Data'!$B$1:$BA$1,0)))*1000000*BB$5</f>
        <v>0</v>
      </c>
      <c r="BC40" s="2">
        <f>IF(BC$2=0,0,INDEX('Placebo Lags - Data'!$B:$BA,MATCH($Q40,'Placebo Lags - Data'!$A:$A,0),MATCH(BC$1,'Placebo Lags - Data'!$B$1:$BA$1,0)))*1000000*BC$5</f>
        <v>0</v>
      </c>
      <c r="BD40" s="2">
        <f>IF(BD$2=0,0,INDEX('Placebo Lags - Data'!$B:$BA,MATCH($Q40,'Placebo Lags - Data'!$A:$A,0),MATCH(BD$1,'Placebo Lags - Data'!$B$1:$BA$1,0)))*1000000*BD$5</f>
        <v>0</v>
      </c>
      <c r="BE40" s="2">
        <f>IF(BE$2=0,0,INDEX('Placebo Lags - Data'!$B:$BA,MATCH($Q40,'Placebo Lags - Data'!$A:$A,0),MATCH(BE$1,'Placebo Lags - Data'!$B$1:$BA$1,0)))*1000000*BE$5</f>
        <v>0</v>
      </c>
      <c r="BF40" s="2">
        <f>IF(BF$2=0,0,INDEX('Placebo Lags - Data'!$B:$BA,MATCH($Q40,'Placebo Lags - Data'!$A:$A,0),MATCH(BF$1,'Placebo Lags - Data'!$B$1:$BA$1,0)))*1000000*BF$5</f>
        <v>-16.339270587195642</v>
      </c>
      <c r="BG40" s="2">
        <f>IF(BG$2=0,0,INDEX('Placebo Lags - Data'!$B:$BA,MATCH($Q40,'Placebo Lags - Data'!$A:$A,0),MATCH(BG$1,'Placebo Lags - Data'!$B$1:$BA$1,0)))*1000000*BG$5</f>
        <v>-3.3440605875512119</v>
      </c>
      <c r="BH40" s="2">
        <f>IF(BH$2=0,0,INDEX('Placebo Lags - Data'!$B:$BA,MATCH($Q40,'Placebo Lags - Data'!$A:$A,0),MATCH(BH$1,'Placebo Lags - Data'!$B$1:$BA$1,0)))*1000000*BH$5</f>
        <v>8.5382325778482482</v>
      </c>
      <c r="BI40" s="2">
        <f>IF(BI$2=0,0,INDEX('Placebo Lags - Data'!$B:$BA,MATCH($Q40,'Placebo Lags - Data'!$A:$A,0),MATCH(BI$1,'Placebo Lags - Data'!$B$1:$BA$1,0)))*1000000*BI$5</f>
        <v>-10.436942829983309</v>
      </c>
      <c r="BJ40" s="2">
        <f>IF(BJ$2=0,0,INDEX('Placebo Lags - Data'!$B:$BA,MATCH($Q40,'Placebo Lags - Data'!$A:$A,0),MATCH(BJ$1,'Placebo Lags - Data'!$B$1:$BA$1,0)))*1000000*BJ$5</f>
        <v>0</v>
      </c>
      <c r="BK40" s="2">
        <f>IF(BK$2=0,0,INDEX('Placebo Lags - Data'!$B:$BA,MATCH($Q40,'Placebo Lags - Data'!$A:$A,0),MATCH(BK$1,'Placebo Lags - Data'!$B$1:$BA$1,0)))*1000000*BK$5</f>
        <v>0</v>
      </c>
      <c r="BL40" s="2">
        <f>IF(BL$2=0,0,INDEX('Placebo Lags - Data'!$B:$BA,MATCH($Q40,'Placebo Lags - Data'!$A:$A,0),MATCH(BL$1,'Placebo Lags - Data'!$B$1:$BA$1,0)))*1000000*BL$5</f>
        <v>0</v>
      </c>
      <c r="BM40" s="2">
        <f>IF(BM$2=0,0,INDEX('Placebo Lags - Data'!$B:$BA,MATCH($Q40,'Placebo Lags - Data'!$A:$A,0),MATCH(BM$1,'Placebo Lags - Data'!$B$1:$BA$1,0)))*1000000*BM$5</f>
        <v>0</v>
      </c>
      <c r="BN40" s="2">
        <f>IF(BN$2=0,0,INDEX('Placebo Lags - Data'!$B:$BA,MATCH($Q40,'Placebo Lags - Data'!$A:$A,0),MATCH(BN$1,'Placebo Lags - Data'!$B$1:$BA$1,0)))*1000000*BN$5</f>
        <v>0</v>
      </c>
      <c r="BO40" s="2">
        <f>IF(BO$2=0,0,INDEX('Placebo Lags - Data'!$B:$BA,MATCH($Q40,'Placebo Lags - Data'!$A:$A,0),MATCH(BO$1,'Placebo Lags - Data'!$B$1:$BA$1,0)))*1000000*BO$5</f>
        <v>3.7015602174506057</v>
      </c>
      <c r="BP40" s="2">
        <f>IF(BP$2=0,0,INDEX('Placebo Lags - Data'!$B:$BA,MATCH($Q40,'Placebo Lags - Data'!$A:$A,0),MATCH(BP$1,'Placebo Lags - Data'!$B$1:$BA$1,0)))*1000000*BP$5</f>
        <v>0</v>
      </c>
      <c r="BQ40" s="2"/>
      <c r="BR40" s="2"/>
    </row>
    <row r="41" spans="1:70" x14ac:dyDescent="0.25">
      <c r="A41" t="s">
        <v>36</v>
      </c>
      <c r="B41" s="2">
        <f t="shared" si="3"/>
        <v>0</v>
      </c>
    </row>
    <row r="42" spans="1:70" x14ac:dyDescent="0.25">
      <c r="A42" t="s">
        <v>79</v>
      </c>
      <c r="B42" s="2">
        <f t="shared" si="3"/>
        <v>0</v>
      </c>
    </row>
    <row r="43" spans="1:70" x14ac:dyDescent="0.25">
      <c r="A43" t="s">
        <v>34</v>
      </c>
      <c r="B43" s="2">
        <f t="shared" si="3"/>
        <v>0</v>
      </c>
    </row>
    <row r="44" spans="1:70" x14ac:dyDescent="0.25">
      <c r="A44" t="s">
        <v>61</v>
      </c>
      <c r="B44" s="2">
        <f t="shared" si="3"/>
        <v>0</v>
      </c>
    </row>
    <row r="45" spans="1:70" x14ac:dyDescent="0.25">
      <c r="A45" t="s">
        <v>65</v>
      </c>
      <c r="B45" s="2">
        <f t="shared" si="3"/>
        <v>0</v>
      </c>
    </row>
    <row r="46" spans="1:70" x14ac:dyDescent="0.25">
      <c r="A46" t="s">
        <v>69</v>
      </c>
      <c r="B46" s="2">
        <f t="shared" si="3"/>
        <v>0</v>
      </c>
    </row>
    <row r="47" spans="1:70" x14ac:dyDescent="0.25">
      <c r="A47" t="s">
        <v>35</v>
      </c>
      <c r="B47" s="2">
        <f t="shared" si="3"/>
        <v>0</v>
      </c>
    </row>
    <row r="48" spans="1:70" x14ac:dyDescent="0.25">
      <c r="A48" t="s">
        <v>74</v>
      </c>
      <c r="B48" s="2">
        <f t="shared" si="3"/>
        <v>0</v>
      </c>
    </row>
    <row r="49" spans="1:2" x14ac:dyDescent="0.25">
      <c r="A49" t="s">
        <v>101</v>
      </c>
      <c r="B49" s="2">
        <f t="shared" si="3"/>
        <v>0</v>
      </c>
    </row>
    <row r="50" spans="1:2" x14ac:dyDescent="0.25">
      <c r="A50" t="s">
        <v>103</v>
      </c>
      <c r="B50" s="2">
        <f t="shared" si="3"/>
        <v>0</v>
      </c>
    </row>
    <row r="51" spans="1:2" x14ac:dyDescent="0.25">
      <c r="A51" t="s">
        <v>115</v>
      </c>
      <c r="B51" s="2">
        <f t="shared" si="3"/>
        <v>0</v>
      </c>
    </row>
    <row r="52" spans="1:2" x14ac:dyDescent="0.25">
      <c r="A52" t="s">
        <v>121</v>
      </c>
      <c r="B52" s="2">
        <f t="shared" si="3"/>
        <v>0</v>
      </c>
    </row>
  </sheetData>
  <sortState ref="A2:B52">
    <sortCondition descending="1" ref="B2:B52"/>
  </sortState>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E31" workbookViewId="0">
      <selection activeCell="F2" sqref="F2"/>
    </sheetView>
  </sheetViews>
  <sheetFormatPr defaultColWidth="8.85546875" defaultRowHeight="15" x14ac:dyDescent="0.25"/>
  <sheetData>
    <row r="1" spans="1:6" x14ac:dyDescent="0.25">
      <c r="A1" t="s">
        <v>188</v>
      </c>
      <c r="B1" t="s">
        <v>266</v>
      </c>
      <c r="C1" t="s">
        <v>267</v>
      </c>
      <c r="D1" t="s">
        <v>268</v>
      </c>
      <c r="E1" t="s">
        <v>269</v>
      </c>
      <c r="F1" t="s">
        <v>270</v>
      </c>
    </row>
    <row r="2" spans="1:6" x14ac:dyDescent="0.25">
      <c r="A2">
        <v>1982</v>
      </c>
      <c r="B2">
        <f>INDEX('Lag Test - Data'!B$2:B$35,MATCH($A2,'Lag Test - Data'!$A$2:$A$35,0))*1000000</f>
        <v>96.200674306601286</v>
      </c>
      <c r="C2">
        <f>INDEX('Lag Test - Data'!C$2:C$35,MATCH($A2,'Lag Test - Data'!$A$2:$A$35,0))*1000000</f>
        <v>98.818399390438557</v>
      </c>
      <c r="D2">
        <f>INDEX('Lag Test - Data'!D$2:D$35,MATCH($A2,'Lag Test - Data'!$A$2:$A$35,0))*1000000</f>
        <v>101.37301182112425</v>
      </c>
      <c r="E2">
        <f>INDEX('Lag Test - Data'!E$2:E$35,MATCH($A2,'Lag Test - Data'!$A$2:$A$35,0))*1000000</f>
        <v>99.912980520457481</v>
      </c>
      <c r="F2">
        <f>INDEX('Lag Test - Data'!F$2:F$35,MATCH($A2,'Lag Test - Data'!$A$2:$A$35,0))*1000000</f>
        <v>96.953251697414089</v>
      </c>
    </row>
    <row r="3" spans="1:6" x14ac:dyDescent="0.25">
      <c r="A3">
        <v>1983</v>
      </c>
      <c r="B3">
        <f>INDEX('Lag Test - Data'!B$2:B$35,MATCH($A3,'Lag Test - Data'!$A$2:$A$35,0))*1000000</f>
        <v>89.767214376479387</v>
      </c>
      <c r="C3">
        <f>INDEX('Lag Test - Data'!C$2:C$35,MATCH($A3,'Lag Test - Data'!$A$2:$A$35,0))*1000000</f>
        <v>93.663960142293931</v>
      </c>
      <c r="D3">
        <f>INDEX('Lag Test - Data'!D$2:D$35,MATCH($A3,'Lag Test - Data'!$A$2:$A$35,0))*1000000</f>
        <v>99.79347768239677</v>
      </c>
      <c r="E3">
        <f>INDEX('Lag Test - Data'!E$2:E$35,MATCH($A3,'Lag Test - Data'!$A$2:$A$35,0))*1000000</f>
        <v>95.956871198723093</v>
      </c>
      <c r="F3">
        <f>INDEX('Lag Test - Data'!F$2:F$35,MATCH($A3,'Lag Test - Data'!$A$2:$A$35,0))*1000000</f>
        <v>94.205441899248385</v>
      </c>
    </row>
    <row r="4" spans="1:6" x14ac:dyDescent="0.25">
      <c r="A4">
        <v>1984</v>
      </c>
      <c r="B4">
        <f>INDEX('Lag Test - Data'!B$2:B$35,MATCH($A4,'Lag Test - Data'!$A$2:$A$35,0))*1000000</f>
        <v>87.953194451984018</v>
      </c>
      <c r="C4">
        <f>INDEX('Lag Test - Data'!C$2:C$35,MATCH($A4,'Lag Test - Data'!$A$2:$A$35,0))*1000000</f>
        <v>86.165172906476073</v>
      </c>
      <c r="D4">
        <f>INDEX('Lag Test - Data'!D$2:D$35,MATCH($A4,'Lag Test - Data'!$A$2:$A$35,0))*1000000</f>
        <v>86.620357884385172</v>
      </c>
      <c r="E4">
        <f>INDEX('Lag Test - Data'!E$2:E$35,MATCH($A4,'Lag Test - Data'!$A$2:$A$35,0))*1000000</f>
        <v>88.810481283871908</v>
      </c>
      <c r="F4">
        <f>INDEX('Lag Test - Data'!F$2:F$35,MATCH($A4,'Lag Test - Data'!$A$2:$A$35,0))*1000000</f>
        <v>84.420162260357756</v>
      </c>
    </row>
    <row r="5" spans="1:6" x14ac:dyDescent="0.25">
      <c r="A5">
        <v>1985</v>
      </c>
      <c r="B5">
        <f>INDEX('Lag Test - Data'!B$2:B$35,MATCH($A5,'Lag Test - Data'!$A$2:$A$35,0))*1000000</f>
        <v>74.536430474836379</v>
      </c>
      <c r="C5">
        <f>INDEX('Lag Test - Data'!C$2:C$35,MATCH($A5,'Lag Test - Data'!$A$2:$A$35,0))*1000000</f>
        <v>78.266088421514709</v>
      </c>
      <c r="D5">
        <f>INDEX('Lag Test - Data'!D$2:D$35,MATCH($A5,'Lag Test - Data'!$A$2:$A$35,0))*1000000</f>
        <v>81.660823976562824</v>
      </c>
      <c r="E5">
        <f>INDEX('Lag Test - Data'!E$2:E$35,MATCH($A5,'Lag Test - Data'!$A$2:$A$35,0))*1000000</f>
        <v>83.922841811727267</v>
      </c>
      <c r="F5">
        <f>INDEX('Lag Test - Data'!F$2:F$35,MATCH($A5,'Lag Test - Data'!$A$2:$A$35,0))*1000000</f>
        <v>79.041036085982341</v>
      </c>
    </row>
    <row r="6" spans="1:6" x14ac:dyDescent="0.25">
      <c r="A6">
        <v>1986</v>
      </c>
      <c r="B6">
        <f>INDEX('Lag Test - Data'!B$2:B$35,MATCH($A6,'Lag Test - Data'!$A$2:$A$35,0))*1000000</f>
        <v>78.524019045289606</v>
      </c>
      <c r="C6">
        <f>INDEX('Lag Test - Data'!C$2:C$35,MATCH($A6,'Lag Test - Data'!$A$2:$A$35,0))*1000000</f>
        <v>82.188687847519759</v>
      </c>
      <c r="D6">
        <f>INDEX('Lag Test - Data'!D$2:D$35,MATCH($A6,'Lag Test - Data'!$A$2:$A$35,0))*1000000</f>
        <v>88.436051228200085</v>
      </c>
      <c r="E6">
        <f>INDEX('Lag Test - Data'!E$2:E$35,MATCH($A6,'Lag Test - Data'!$A$2:$A$35,0))*1000000</f>
        <v>92.045802375650965</v>
      </c>
      <c r="F6">
        <f>INDEX('Lag Test - Data'!F$2:F$35,MATCH($A6,'Lag Test - Data'!$A$2:$A$35,0))*1000000</f>
        <v>86.665748211089522</v>
      </c>
    </row>
    <row r="7" spans="1:6" x14ac:dyDescent="0.25">
      <c r="A7">
        <v>1987</v>
      </c>
      <c r="B7">
        <f>INDEX('Lag Test - Data'!B$2:B$35,MATCH($A7,'Lag Test - Data'!$A$2:$A$35,0))*1000000</f>
        <v>76.536969572771341</v>
      </c>
      <c r="C7">
        <f>INDEX('Lag Test - Data'!C$2:C$35,MATCH($A7,'Lag Test - Data'!$A$2:$A$35,0))*1000000</f>
        <v>78.525790100684389</v>
      </c>
      <c r="D7">
        <f>INDEX('Lag Test - Data'!D$2:D$35,MATCH($A7,'Lag Test - Data'!$A$2:$A$35,0))*1000000</f>
        <v>84.253071014245506</v>
      </c>
      <c r="E7">
        <f>INDEX('Lag Test - Data'!E$2:E$35,MATCH($A7,'Lag Test - Data'!$A$2:$A$35,0))*1000000</f>
        <v>87.06316049938323</v>
      </c>
      <c r="F7">
        <f>INDEX('Lag Test - Data'!F$2:F$35,MATCH($A7,'Lag Test - Data'!$A$2:$A$35,0))*1000000</f>
        <v>81.090127801871859</v>
      </c>
    </row>
    <row r="8" spans="1:6" x14ac:dyDescent="0.25">
      <c r="A8">
        <v>1988</v>
      </c>
      <c r="B8">
        <f>INDEX('Lag Test - Data'!B$2:B$35,MATCH($A8,'Lag Test - Data'!$A$2:$A$35,0))*1000000</f>
        <v>86.746891611255705</v>
      </c>
      <c r="C8">
        <f>INDEX('Lag Test - Data'!C$2:C$35,MATCH($A8,'Lag Test - Data'!$A$2:$A$35,0))*1000000</f>
        <v>80.75526756147157</v>
      </c>
      <c r="D8">
        <f>INDEX('Lag Test - Data'!D$2:D$35,MATCH($A8,'Lag Test - Data'!$A$2:$A$35,0))*1000000</f>
        <v>85.134361761447508</v>
      </c>
      <c r="E8">
        <f>INDEX('Lag Test - Data'!E$2:E$35,MATCH($A8,'Lag Test - Data'!$A$2:$A$35,0))*1000000</f>
        <v>88.514787290478125</v>
      </c>
      <c r="F8">
        <f>INDEX('Lag Test - Data'!F$2:F$35,MATCH($A8,'Lag Test - Data'!$A$2:$A$35,0))*1000000</f>
        <v>83.100165393261705</v>
      </c>
    </row>
    <row r="9" spans="1:6" x14ac:dyDescent="0.25">
      <c r="A9">
        <v>1989</v>
      </c>
      <c r="B9">
        <f>INDEX('Lag Test - Data'!B$2:B$35,MATCH($A9,'Lag Test - Data'!$A$2:$A$35,0))*1000000</f>
        <v>79.66517296154052</v>
      </c>
      <c r="C9">
        <f>INDEX('Lag Test - Data'!C$2:C$35,MATCH($A9,'Lag Test - Data'!$A$2:$A$35,0))*1000000</f>
        <v>73.561655775847612</v>
      </c>
      <c r="D9">
        <f>INDEX('Lag Test - Data'!D$2:D$35,MATCH($A9,'Lag Test - Data'!$A$2:$A$35,0))*1000000</f>
        <v>79.537261317454991</v>
      </c>
      <c r="E9">
        <f>INDEX('Lag Test - Data'!E$2:E$35,MATCH($A9,'Lag Test - Data'!$A$2:$A$35,0))*1000000</f>
        <v>81.024185306887361</v>
      </c>
      <c r="F9">
        <f>INDEX('Lag Test - Data'!F$2:F$35,MATCH($A9,'Lag Test - Data'!$A$2:$A$35,0))*1000000</f>
        <v>75.396030246338341</v>
      </c>
    </row>
    <row r="10" spans="1:6" x14ac:dyDescent="0.25">
      <c r="A10">
        <v>1990</v>
      </c>
      <c r="B10">
        <f>INDEX('Lag Test - Data'!B$2:B$35,MATCH($A10,'Lag Test - Data'!$A$2:$A$35,0))*1000000</f>
        <v>74.437281000427902</v>
      </c>
      <c r="C10">
        <f>INDEX('Lag Test - Data'!C$2:C$35,MATCH($A10,'Lag Test - Data'!$A$2:$A$35,0))*1000000</f>
        <v>77.048917493812027</v>
      </c>
      <c r="D10">
        <f>INDEX('Lag Test - Data'!D$2:D$35,MATCH($A10,'Lag Test - Data'!$A$2:$A$35,0))*1000000</f>
        <v>77.46373822374153</v>
      </c>
      <c r="E10">
        <f>INDEX('Lag Test - Data'!E$2:E$35,MATCH($A10,'Lag Test - Data'!$A$2:$A$35,0))*1000000</f>
        <v>81.492636851180578</v>
      </c>
      <c r="F10">
        <f>INDEX('Lag Test - Data'!F$2:F$35,MATCH($A10,'Lag Test - Data'!$A$2:$A$35,0))*1000000</f>
        <v>76.827950397273526</v>
      </c>
    </row>
    <row r="11" spans="1:6" x14ac:dyDescent="0.25">
      <c r="A11">
        <v>1991</v>
      </c>
      <c r="B11">
        <f>INDEX('Lag Test - Data'!B$2:B$35,MATCH($A11,'Lag Test - Data'!$A$2:$A$35,0))*1000000</f>
        <v>65.900887420866638</v>
      </c>
      <c r="C11">
        <f>INDEX('Lag Test - Data'!C$2:C$35,MATCH($A11,'Lag Test - Data'!$A$2:$A$35,0))*1000000</f>
        <v>67.755332747765337</v>
      </c>
      <c r="D11">
        <f>INDEX('Lag Test - Data'!D$2:D$35,MATCH($A11,'Lag Test - Data'!$A$2:$A$35,0))*1000000</f>
        <v>69.608966696250732</v>
      </c>
      <c r="E11">
        <f>INDEX('Lag Test - Data'!E$2:E$35,MATCH($A11,'Lag Test - Data'!$A$2:$A$35,0))*1000000</f>
        <v>72.245369243319146</v>
      </c>
      <c r="F11">
        <f>INDEX('Lag Test - Data'!F$2:F$35,MATCH($A11,'Lag Test - Data'!$A$2:$A$35,0))*1000000</f>
        <v>68.591496092267349</v>
      </c>
    </row>
    <row r="12" spans="1:6" x14ac:dyDescent="0.25">
      <c r="A12">
        <v>1992</v>
      </c>
      <c r="B12">
        <f>INDEX('Lag Test - Data'!B$2:B$35,MATCH($A12,'Lag Test - Data'!$A$2:$A$35,0))*1000000</f>
        <v>59.373665862949565</v>
      </c>
      <c r="C12">
        <f>INDEX('Lag Test - Data'!C$2:C$35,MATCH($A12,'Lag Test - Data'!$A$2:$A$35,0))*1000000</f>
        <v>58.659131009335404</v>
      </c>
      <c r="D12">
        <f>INDEX('Lag Test - Data'!D$2:D$35,MATCH($A12,'Lag Test - Data'!$A$2:$A$35,0))*1000000</f>
        <v>64.442197723110425</v>
      </c>
      <c r="E12">
        <f>INDEX('Lag Test - Data'!E$2:E$35,MATCH($A12,'Lag Test - Data'!$A$2:$A$35,0))*1000000</f>
        <v>64.37913480840507</v>
      </c>
      <c r="F12">
        <f>INDEX('Lag Test - Data'!F$2:F$35,MATCH($A12,'Lag Test - Data'!$A$2:$A$35,0))*1000000</f>
        <v>59.941467516182463</v>
      </c>
    </row>
    <row r="13" spans="1:6" x14ac:dyDescent="0.25">
      <c r="A13">
        <v>1993</v>
      </c>
      <c r="B13">
        <f>INDEX('Lag Test - Data'!B$2:B$35,MATCH($A13,'Lag Test - Data'!$A$2:$A$35,0))*1000000</f>
        <v>54.541862482437864</v>
      </c>
      <c r="C13">
        <f>INDEX('Lag Test - Data'!C$2:C$35,MATCH($A13,'Lag Test - Data'!$A$2:$A$35,0))*1000000</f>
        <v>53.179136197286418</v>
      </c>
      <c r="D13">
        <f>INDEX('Lag Test - Data'!D$2:D$35,MATCH($A13,'Lag Test - Data'!$A$2:$A$35,0))*1000000</f>
        <v>59.254458145005621</v>
      </c>
      <c r="E13">
        <f>INDEX('Lag Test - Data'!E$2:E$35,MATCH($A13,'Lag Test - Data'!$A$2:$A$35,0))*1000000</f>
        <v>58.761717053130269</v>
      </c>
      <c r="F13">
        <f>INDEX('Lag Test - Data'!F$2:F$35,MATCH($A13,'Lag Test - Data'!$A$2:$A$35,0))*1000000</f>
        <v>54.664654267980957</v>
      </c>
    </row>
    <row r="14" spans="1:6" x14ac:dyDescent="0.25">
      <c r="A14">
        <v>1994</v>
      </c>
      <c r="B14">
        <f>INDEX('Lag Test - Data'!B$2:B$35,MATCH($A14,'Lag Test - Data'!$A$2:$A$35,0))*1000000</f>
        <v>61.182043282315135</v>
      </c>
      <c r="C14">
        <f>INDEX('Lag Test - Data'!C$2:C$35,MATCH($A14,'Lag Test - Data'!$A$2:$A$35,0))*1000000</f>
        <v>52.940581270377152</v>
      </c>
      <c r="D14">
        <f>INDEX('Lag Test - Data'!D$2:D$35,MATCH($A14,'Lag Test - Data'!$A$2:$A$35,0))*1000000</f>
        <v>60.673562504234717</v>
      </c>
      <c r="E14">
        <f>INDEX('Lag Test - Data'!E$2:E$35,MATCH($A14,'Lag Test - Data'!$A$2:$A$35,0))*1000000</f>
        <v>60.133872721053194</v>
      </c>
      <c r="F14">
        <f>INDEX('Lag Test - Data'!F$2:F$35,MATCH($A14,'Lag Test - Data'!$A$2:$A$35,0))*1000000</f>
        <v>56.94220574514474</v>
      </c>
    </row>
    <row r="15" spans="1:6" x14ac:dyDescent="0.25">
      <c r="A15">
        <v>1995</v>
      </c>
      <c r="B15">
        <f>INDEX('Lag Test - Data'!B$2:B$35,MATCH($A15,'Lag Test - Data'!$A$2:$A$35,0))*1000000</f>
        <v>63.93035437213257</v>
      </c>
      <c r="C15">
        <f>INDEX('Lag Test - Data'!C$2:C$35,MATCH($A15,'Lag Test - Data'!$A$2:$A$35,0))*1000000</f>
        <v>53.124866753933027</v>
      </c>
      <c r="D15">
        <f>INDEX('Lag Test - Data'!D$2:D$35,MATCH($A15,'Lag Test - Data'!$A$2:$A$35,0))*1000000</f>
        <v>59.668369438441005</v>
      </c>
      <c r="E15">
        <f>INDEX('Lag Test - Data'!E$2:E$35,MATCH($A15,'Lag Test - Data'!$A$2:$A$35,0))*1000000</f>
        <v>61.600803972396527</v>
      </c>
      <c r="F15">
        <f>INDEX('Lag Test - Data'!F$2:F$35,MATCH($A15,'Lag Test - Data'!$A$2:$A$35,0))*1000000</f>
        <v>56.699230714002631</v>
      </c>
    </row>
    <row r="16" spans="1:6" x14ac:dyDescent="0.25">
      <c r="A16">
        <v>1996</v>
      </c>
      <c r="B16">
        <f>INDEX('Lag Test - Data'!B$2:B$35,MATCH($A16,'Lag Test - Data'!$A$2:$A$35,0))*1000000</f>
        <v>56.638848036527634</v>
      </c>
      <c r="C16">
        <f>INDEX('Lag Test - Data'!C$2:C$35,MATCH($A16,'Lag Test - Data'!$A$2:$A$35,0))*1000000</f>
        <v>48.215648774203146</v>
      </c>
      <c r="D16">
        <f>INDEX('Lag Test - Data'!D$2:D$35,MATCH($A16,'Lag Test - Data'!$A$2:$A$35,0))*1000000</f>
        <v>55.353307336190483</v>
      </c>
      <c r="E16">
        <f>INDEX('Lag Test - Data'!E$2:E$35,MATCH($A16,'Lag Test - Data'!$A$2:$A$35,0))*1000000</f>
        <v>55.889487059175728</v>
      </c>
      <c r="F16">
        <f>INDEX('Lag Test - Data'!F$2:F$35,MATCH($A16,'Lag Test - Data'!$A$2:$A$35,0))*1000000</f>
        <v>51.276860220241353</v>
      </c>
    </row>
    <row r="17" spans="1:6" x14ac:dyDescent="0.25">
      <c r="A17">
        <v>1997</v>
      </c>
      <c r="B17">
        <f>INDEX('Lag Test - Data'!B$2:B$35,MATCH($A17,'Lag Test - Data'!$A$2:$A$35,0))*1000000</f>
        <v>48.883543058764189</v>
      </c>
      <c r="C17">
        <f>INDEX('Lag Test - Data'!C$2:C$35,MATCH($A17,'Lag Test - Data'!$A$2:$A$35,0))*1000000</f>
        <v>47.420729531950201</v>
      </c>
      <c r="D17">
        <f>INDEX('Lag Test - Data'!D$2:D$35,MATCH($A17,'Lag Test - Data'!$A$2:$A$35,0))*1000000</f>
        <v>51.975933909488958</v>
      </c>
      <c r="E17">
        <f>INDEX('Lag Test - Data'!E$2:E$35,MATCH($A17,'Lag Test - Data'!$A$2:$A$35,0))*1000000</f>
        <v>53.130393860556069</v>
      </c>
      <c r="F17">
        <f>INDEX('Lag Test - Data'!F$2:F$35,MATCH($A17,'Lag Test - Data'!$A$2:$A$35,0))*1000000</f>
        <v>50.111155043850886</v>
      </c>
    </row>
    <row r="18" spans="1:6" x14ac:dyDescent="0.25">
      <c r="A18">
        <v>1998</v>
      </c>
      <c r="B18">
        <f>INDEX('Lag Test - Data'!B$2:B$35,MATCH($A18,'Lag Test - Data'!$A$2:$A$35,0))*1000000</f>
        <v>51.552549848565832</v>
      </c>
      <c r="C18">
        <f>INDEX('Lag Test - Data'!C$2:C$35,MATCH($A18,'Lag Test - Data'!$A$2:$A$35,0))*1000000</f>
        <v>45.194615695436369</v>
      </c>
      <c r="D18">
        <f>INDEX('Lag Test - Data'!D$2:D$35,MATCH($A18,'Lag Test - Data'!$A$2:$A$35,0))*1000000</f>
        <v>48.260922949339147</v>
      </c>
      <c r="E18">
        <f>INDEX('Lag Test - Data'!E$2:E$35,MATCH($A18,'Lag Test - Data'!$A$2:$A$35,0))*1000000</f>
        <v>48.353021889852243</v>
      </c>
      <c r="F18">
        <f>INDEX('Lag Test - Data'!F$2:F$35,MATCH($A18,'Lag Test - Data'!$A$2:$A$35,0))*1000000</f>
        <v>47.910167446389096</v>
      </c>
    </row>
    <row r="19" spans="1:6" x14ac:dyDescent="0.25">
      <c r="A19">
        <v>1999</v>
      </c>
      <c r="B19">
        <f>INDEX('Lag Test - Data'!B$2:B$35,MATCH($A19,'Lag Test - Data'!$A$2:$A$35,0))*1000000</f>
        <v>50.093349273083732</v>
      </c>
      <c r="C19">
        <f>INDEX('Lag Test - Data'!C$2:C$35,MATCH($A19,'Lag Test - Data'!$A$2:$A$35,0))*1000000</f>
        <v>46.360440208445645</v>
      </c>
      <c r="D19">
        <f>INDEX('Lag Test - Data'!D$2:D$35,MATCH($A19,'Lag Test - Data'!$A$2:$A$35,0))*1000000</f>
        <v>47.516513257505721</v>
      </c>
      <c r="E19">
        <f>INDEX('Lag Test - Data'!E$2:E$35,MATCH($A19,'Lag Test - Data'!$A$2:$A$35,0))*1000000</f>
        <v>47.983760856368463</v>
      </c>
      <c r="F19">
        <f>INDEX('Lag Test - Data'!F$2:F$35,MATCH($A19,'Lag Test - Data'!$A$2:$A$35,0))*1000000</f>
        <v>47.495017694018316</v>
      </c>
    </row>
    <row r="20" spans="1:6" x14ac:dyDescent="0.25">
      <c r="A20">
        <v>2000</v>
      </c>
      <c r="B20">
        <f>INDEX('Lag Test - Data'!B$2:B$35,MATCH($A20,'Lag Test - Data'!$A$2:$A$35,0))*1000000</f>
        <v>50.370264943921939</v>
      </c>
      <c r="C20">
        <f>INDEX('Lag Test - Data'!C$2:C$35,MATCH($A20,'Lag Test - Data'!$A$2:$A$35,0))*1000000</f>
        <v>47.284074693379807</v>
      </c>
      <c r="D20">
        <f>INDEX('Lag Test - Data'!D$2:D$35,MATCH($A20,'Lag Test - Data'!$A$2:$A$35,0))*1000000</f>
        <v>51.457851337545435</v>
      </c>
      <c r="E20">
        <f>INDEX('Lag Test - Data'!E$2:E$35,MATCH($A20,'Lag Test - Data'!$A$2:$A$35,0))*1000000</f>
        <v>52.234216002034373</v>
      </c>
      <c r="F20">
        <f>INDEX('Lag Test - Data'!F$2:F$35,MATCH($A20,'Lag Test - Data'!$A$2:$A$35,0))*1000000</f>
        <v>49.051131234591594</v>
      </c>
    </row>
    <row r="21" spans="1:6" x14ac:dyDescent="0.25">
      <c r="A21">
        <v>2001</v>
      </c>
      <c r="B21">
        <f>INDEX('Lag Test - Data'!B$2:B$35,MATCH($A21,'Lag Test - Data'!$A$2:$A$35,0))*1000000</f>
        <v>49.426980694988742</v>
      </c>
      <c r="C21">
        <f>INDEX('Lag Test - Data'!C$2:C$35,MATCH($A21,'Lag Test - Data'!$A$2:$A$35,0))*1000000</f>
        <v>48.671800181182334</v>
      </c>
      <c r="D21">
        <f>INDEX('Lag Test - Data'!D$2:D$35,MATCH($A21,'Lag Test - Data'!$A$2:$A$35,0))*1000000</f>
        <v>52.385443214006955</v>
      </c>
      <c r="E21">
        <f>INDEX('Lag Test - Data'!E$2:E$35,MATCH($A21,'Lag Test - Data'!$A$2:$A$35,0))*1000000</f>
        <v>53.887584235781105</v>
      </c>
      <c r="F21">
        <f>INDEX('Lag Test - Data'!F$2:F$35,MATCH($A21,'Lag Test - Data'!$A$2:$A$35,0))*1000000</f>
        <v>51.148458238458261</v>
      </c>
    </row>
    <row r="22" spans="1:6" x14ac:dyDescent="0.25">
      <c r="A22">
        <v>2002</v>
      </c>
      <c r="B22">
        <f>INDEX('Lag Test - Data'!B$2:B$35,MATCH($A22,'Lag Test - Data'!$A$2:$A$35,0))*1000000</f>
        <v>50.041086069541052</v>
      </c>
      <c r="C22">
        <f>INDEX('Lag Test - Data'!C$2:C$35,MATCH($A22,'Lag Test - Data'!$A$2:$A$35,0))*1000000</f>
        <v>45.825051944120787</v>
      </c>
      <c r="D22">
        <f>INDEX('Lag Test - Data'!D$2:D$35,MATCH($A22,'Lag Test - Data'!$A$2:$A$35,0))*1000000</f>
        <v>54.417771058069775</v>
      </c>
      <c r="E22">
        <f>INDEX('Lag Test - Data'!E$2:E$35,MATCH($A22,'Lag Test - Data'!$A$2:$A$35,0))*1000000</f>
        <v>52.49847093728021</v>
      </c>
      <c r="F22">
        <f>INDEX('Lag Test - Data'!F$2:F$35,MATCH($A22,'Lag Test - Data'!$A$2:$A$35,0))*1000000</f>
        <v>49.230495613301173</v>
      </c>
    </row>
    <row r="23" spans="1:6" x14ac:dyDescent="0.25">
      <c r="A23">
        <v>2003</v>
      </c>
      <c r="B23">
        <f>INDEX('Lag Test - Data'!B$2:B$35,MATCH($A23,'Lag Test - Data'!$A$2:$A$35,0))*1000000</f>
        <v>49.663332902127877</v>
      </c>
      <c r="C23">
        <f>INDEX('Lag Test - Data'!C$2:C$35,MATCH($A23,'Lag Test - Data'!$A$2:$A$35,0))*1000000</f>
        <v>44.185121536429506</v>
      </c>
      <c r="D23">
        <f>INDEX('Lag Test - Data'!D$2:D$35,MATCH($A23,'Lag Test - Data'!$A$2:$A$35,0))*1000000</f>
        <v>52.169524606142659</v>
      </c>
      <c r="E23">
        <f>INDEX('Lag Test - Data'!E$2:E$35,MATCH($A23,'Lag Test - Data'!$A$2:$A$35,0))*1000000</f>
        <v>50.33092289158958</v>
      </c>
      <c r="F23">
        <f>INDEX('Lag Test - Data'!F$2:F$35,MATCH($A23,'Lag Test - Data'!$A$2:$A$35,0))*1000000</f>
        <v>47.538993843772907</v>
      </c>
    </row>
    <row r="24" spans="1:6" x14ac:dyDescent="0.25">
      <c r="A24">
        <v>2004</v>
      </c>
      <c r="B24">
        <f>INDEX('Lag Test - Data'!B$2:B$35,MATCH($A24,'Lag Test - Data'!$A$2:$A$35,0))*1000000</f>
        <v>47.159959649434313</v>
      </c>
      <c r="C24">
        <f>INDEX('Lag Test - Data'!C$2:C$35,MATCH($A24,'Lag Test - Data'!$A$2:$A$35,0))*1000000</f>
        <v>43.175006365345325</v>
      </c>
      <c r="D24">
        <f>INDEX('Lag Test - Data'!D$2:D$35,MATCH($A24,'Lag Test - Data'!$A$2:$A$35,0))*1000000</f>
        <v>48.997111174685415</v>
      </c>
      <c r="E24">
        <f>INDEX('Lag Test - Data'!E$2:E$35,MATCH($A24,'Lag Test - Data'!$A$2:$A$35,0))*1000000</f>
        <v>47.551880819810322</v>
      </c>
      <c r="F24">
        <f>INDEX('Lag Test - Data'!F$2:F$35,MATCH($A24,'Lag Test - Data'!$A$2:$A$35,0))*1000000</f>
        <v>46.232872253312969</v>
      </c>
    </row>
    <row r="25" spans="1:6" x14ac:dyDescent="0.25">
      <c r="A25">
        <v>2005</v>
      </c>
      <c r="B25">
        <f>INDEX('Lag Test - Data'!B$2:B$35,MATCH($A25,'Lag Test - Data'!$A$2:$A$35,0))*1000000</f>
        <v>48.025172873167321</v>
      </c>
      <c r="C25">
        <f>INDEX('Lag Test - Data'!C$2:C$35,MATCH($A25,'Lag Test - Data'!$A$2:$A$35,0))*1000000</f>
        <v>44.344725130940787</v>
      </c>
      <c r="D25">
        <f>INDEX('Lag Test - Data'!D$2:D$35,MATCH($A25,'Lag Test - Data'!$A$2:$A$35,0))*1000000</f>
        <v>50.11873980038218</v>
      </c>
      <c r="E25">
        <f>INDEX('Lag Test - Data'!E$2:E$35,MATCH($A25,'Lag Test - Data'!$A$2:$A$35,0))*1000000</f>
        <v>49.865602850331925</v>
      </c>
      <c r="F25">
        <f>INDEX('Lag Test - Data'!F$2:F$35,MATCH($A25,'Lag Test - Data'!$A$2:$A$35,0))*1000000</f>
        <v>46.710828704817693</v>
      </c>
    </row>
    <row r="26" spans="1:6" x14ac:dyDescent="0.25">
      <c r="A26">
        <v>2006</v>
      </c>
      <c r="B26">
        <f>INDEX('Lag Test - Data'!B$2:B$35,MATCH($A26,'Lag Test - Data'!$A$2:$A$35,0))*1000000</f>
        <v>46.089498937362805</v>
      </c>
      <c r="C26">
        <f>INDEX('Lag Test - Data'!C$2:C$35,MATCH($A26,'Lag Test - Data'!$A$2:$A$35,0))*1000000</f>
        <v>42.590380937326699</v>
      </c>
      <c r="D26">
        <f>INDEX('Lag Test - Data'!D$2:D$35,MATCH($A26,'Lag Test - Data'!$A$2:$A$35,0))*1000000</f>
        <v>45.176225215982413</v>
      </c>
      <c r="E26">
        <f>INDEX('Lag Test - Data'!E$2:E$35,MATCH($A26,'Lag Test - Data'!$A$2:$A$35,0))*1000000</f>
        <v>46.638176623673651</v>
      </c>
      <c r="F26">
        <f>INDEX('Lag Test - Data'!F$2:F$35,MATCH($A26,'Lag Test - Data'!$A$2:$A$35,0))*1000000</f>
        <v>44.866098563943524</v>
      </c>
    </row>
    <row r="27" spans="1:6" x14ac:dyDescent="0.25">
      <c r="A27">
        <v>2007</v>
      </c>
      <c r="B27">
        <f>INDEX('Lag Test - Data'!B$2:B$35,MATCH($A27,'Lag Test - Data'!$A$2:$A$35,0))*1000000</f>
        <v>44.078020437154919</v>
      </c>
      <c r="C27">
        <f>INDEX('Lag Test - Data'!C$2:C$35,MATCH($A27,'Lag Test - Data'!$A$2:$A$35,0))*1000000</f>
        <v>41.550523987098131</v>
      </c>
      <c r="D27">
        <f>INDEX('Lag Test - Data'!D$2:D$35,MATCH($A27,'Lag Test - Data'!$A$2:$A$35,0))*1000000</f>
        <v>44.0389508039516</v>
      </c>
      <c r="E27">
        <f>INDEX('Lag Test - Data'!E$2:E$35,MATCH($A27,'Lag Test - Data'!$A$2:$A$35,0))*1000000</f>
        <v>44.473298643424641</v>
      </c>
      <c r="F27">
        <f>INDEX('Lag Test - Data'!F$2:F$35,MATCH($A27,'Lag Test - Data'!$A$2:$A$35,0))*1000000</f>
        <v>42.801604486157885</v>
      </c>
    </row>
    <row r="28" spans="1:6" x14ac:dyDescent="0.25">
      <c r="A28">
        <v>2008</v>
      </c>
      <c r="B28">
        <f>INDEX('Lag Test - Data'!B$2:B$35,MATCH($A28,'Lag Test - Data'!$A$2:$A$35,0))*1000000</f>
        <v>35.831271816277876</v>
      </c>
      <c r="C28">
        <f>INDEX('Lag Test - Data'!C$2:C$35,MATCH($A28,'Lag Test - Data'!$A$2:$A$35,0))*1000000</f>
        <v>36.181591829517856</v>
      </c>
      <c r="D28">
        <f>INDEX('Lag Test - Data'!D$2:D$35,MATCH($A28,'Lag Test - Data'!$A$2:$A$35,0))*1000000</f>
        <v>38.901450465345988</v>
      </c>
      <c r="E28">
        <f>INDEX('Lag Test - Data'!E$2:E$35,MATCH($A28,'Lag Test - Data'!$A$2:$A$35,0))*1000000</f>
        <v>38.52117843780433</v>
      </c>
      <c r="F28">
        <f>INDEX('Lag Test - Data'!F$2:F$35,MATCH($A28,'Lag Test - Data'!$A$2:$A$35,0))*1000000</f>
        <v>37.148345316381892</v>
      </c>
    </row>
    <row r="29" spans="1:6" x14ac:dyDescent="0.25">
      <c r="A29">
        <v>2009</v>
      </c>
      <c r="B29">
        <f>INDEX('Lag Test - Data'!B$2:B$35,MATCH($A29,'Lag Test - Data'!$A$2:$A$35,0))*1000000</f>
        <v>29.875493055442348</v>
      </c>
      <c r="C29">
        <f>INDEX('Lag Test - Data'!C$2:C$35,MATCH($A29,'Lag Test - Data'!$A$2:$A$35,0))*1000000</f>
        <v>31.848497053942992</v>
      </c>
      <c r="D29">
        <f>INDEX('Lag Test - Data'!D$2:D$35,MATCH($A29,'Lag Test - Data'!$A$2:$A$35,0))*1000000</f>
        <v>36.138106535872794</v>
      </c>
      <c r="E29">
        <f>INDEX('Lag Test - Data'!E$2:E$35,MATCH($A29,'Lag Test - Data'!$A$2:$A$35,0))*1000000</f>
        <v>34.16099429341557</v>
      </c>
      <c r="F29">
        <f>INDEX('Lag Test - Data'!F$2:F$35,MATCH($A29,'Lag Test - Data'!$A$2:$A$35,0))*1000000</f>
        <v>34.418256636854494</v>
      </c>
    </row>
    <row r="30" spans="1:6" x14ac:dyDescent="0.25">
      <c r="A30">
        <v>2010</v>
      </c>
      <c r="B30">
        <f>INDEX('Lag Test - Data'!B$2:B$35,MATCH($A30,'Lag Test - Data'!$A$2:$A$35,0))*1000000</f>
        <v>28.899079552502371</v>
      </c>
      <c r="C30">
        <f>INDEX('Lag Test - Data'!C$2:C$35,MATCH($A30,'Lag Test - Data'!$A$2:$A$35,0))*1000000</f>
        <v>29.016378353844633</v>
      </c>
      <c r="D30">
        <f>INDEX('Lag Test - Data'!D$2:D$35,MATCH($A30,'Lag Test - Data'!$A$2:$A$35,0))*1000000</f>
        <v>33.00035850952554</v>
      </c>
      <c r="E30">
        <f>INDEX('Lag Test - Data'!E$2:E$35,MATCH($A30,'Lag Test - Data'!$A$2:$A$35,0))*1000000</f>
        <v>31.304407095376519</v>
      </c>
      <c r="F30">
        <f>INDEX('Lag Test - Data'!F$2:F$35,MATCH($A30,'Lag Test - Data'!$A$2:$A$35,0))*1000000</f>
        <v>31.280908411645214</v>
      </c>
    </row>
    <row r="31" spans="1:6" x14ac:dyDescent="0.25">
      <c r="A31">
        <v>2011</v>
      </c>
      <c r="B31">
        <f>INDEX('Lag Test - Data'!B$2:B$35,MATCH($A31,'Lag Test - Data'!$A$2:$A$35,0))*1000000</f>
        <v>27.466066967463121</v>
      </c>
      <c r="C31">
        <f>INDEX('Lag Test - Data'!C$2:C$35,MATCH($A31,'Lag Test - Data'!$A$2:$A$35,0))*1000000</f>
        <v>28.767286175934718</v>
      </c>
      <c r="D31">
        <f>INDEX('Lag Test - Data'!D$2:D$35,MATCH($A31,'Lag Test - Data'!$A$2:$A$35,0))*1000000</f>
        <v>33.405149459213128</v>
      </c>
      <c r="E31">
        <f>INDEX('Lag Test - Data'!E$2:E$35,MATCH($A31,'Lag Test - Data'!$A$2:$A$35,0))*1000000</f>
        <v>31.35005393960455</v>
      </c>
      <c r="F31">
        <f>INDEX('Lag Test - Data'!F$2:F$35,MATCH($A31,'Lag Test - Data'!$A$2:$A$35,0))*1000000</f>
        <v>31.073528940396507</v>
      </c>
    </row>
    <row r="32" spans="1:6" x14ac:dyDescent="0.25">
      <c r="A32">
        <v>2012</v>
      </c>
      <c r="B32">
        <f>INDEX('Lag Test - Data'!B$2:B$35,MATCH($A32,'Lag Test - Data'!$A$2:$A$35,0))*1000000</f>
        <v>33.391028409823775</v>
      </c>
      <c r="C32">
        <f>INDEX('Lag Test - Data'!C$2:C$35,MATCH($A32,'Lag Test - Data'!$A$2:$A$35,0))*1000000</f>
        <v>30.354884043845232</v>
      </c>
      <c r="D32">
        <f>INDEX('Lag Test - Data'!D$2:D$35,MATCH($A32,'Lag Test - Data'!$A$2:$A$35,0))*1000000</f>
        <v>33.661863952147542</v>
      </c>
      <c r="E32">
        <f>INDEX('Lag Test - Data'!E$2:E$35,MATCH($A32,'Lag Test - Data'!$A$2:$A$35,0))*1000000</f>
        <v>32.78558625424921</v>
      </c>
      <c r="F32">
        <f>INDEX('Lag Test - Data'!F$2:F$35,MATCH($A32,'Lag Test - Data'!$A$2:$A$35,0))*1000000</f>
        <v>33.088117954321206</v>
      </c>
    </row>
    <row r="33" spans="1:6" x14ac:dyDescent="0.25">
      <c r="A33">
        <v>2013</v>
      </c>
      <c r="B33">
        <f>INDEX('Lag Test - Data'!B$2:B$35,MATCH($A33,'Lag Test - Data'!$A$2:$A$35,0))*1000000</f>
        <v>33.044518204405904</v>
      </c>
      <c r="C33">
        <f>INDEX('Lag Test - Data'!C$2:C$35,MATCH($A33,'Lag Test - Data'!$A$2:$A$35,0))*1000000</f>
        <v>31.561609392156242</v>
      </c>
      <c r="D33">
        <f>INDEX('Lag Test - Data'!D$2:D$35,MATCH($A33,'Lag Test - Data'!$A$2:$A$35,0))*1000000</f>
        <v>32.613443234367878</v>
      </c>
      <c r="E33">
        <f>INDEX('Lag Test - Data'!E$2:E$35,MATCH($A33,'Lag Test - Data'!$A$2:$A$35,0))*1000000</f>
        <v>32.347543952710112</v>
      </c>
      <c r="F33">
        <f>INDEX('Lag Test - Data'!F$2:F$35,MATCH($A33,'Lag Test - Data'!$A$2:$A$35,0))*1000000</f>
        <v>32.237394054391189</v>
      </c>
    </row>
    <row r="34" spans="1:6" x14ac:dyDescent="0.25">
      <c r="A34">
        <v>2014</v>
      </c>
      <c r="B34">
        <f>INDEX('Lag Test - Data'!B$2:B$35,MATCH($A34,'Lag Test - Data'!$A$2:$A$35,0))*1000000</f>
        <v>28.781050787074491</v>
      </c>
      <c r="C34">
        <f>INDEX('Lag Test - Data'!C$2:C$35,MATCH($A34,'Lag Test - Data'!$A$2:$A$35,0))*1000000</f>
        <v>31.906676844300819</v>
      </c>
      <c r="D34">
        <f>INDEX('Lag Test - Data'!D$2:D$35,MATCH($A34,'Lag Test - Data'!$A$2:$A$35,0))*1000000</f>
        <v>32.679923155228614</v>
      </c>
      <c r="E34">
        <f>INDEX('Lag Test - Data'!E$2:E$35,MATCH($A34,'Lag Test - Data'!$A$2:$A$35,0))*1000000</f>
        <v>32.031330330937635</v>
      </c>
      <c r="F34">
        <f>INDEX('Lag Test - Data'!F$2:F$35,MATCH($A34,'Lag Test - Data'!$A$2:$A$35,0))*1000000</f>
        <v>31.437310241017268</v>
      </c>
    </row>
    <row r="35" spans="1:6" x14ac:dyDescent="0.25">
      <c r="A35">
        <v>2015</v>
      </c>
      <c r="B35">
        <f>INDEX('Lag Test - Data'!B$2:B$35,MATCH($A35,'Lag Test - Data'!$A$2:$A$35,0))*1000000</f>
        <v>29.661341613973491</v>
      </c>
      <c r="C35">
        <f>INDEX('Lag Test - Data'!C$2:C$35,MATCH($A35,'Lag Test - Data'!$A$2:$A$35,0))*1000000</f>
        <v>25.006636222315137</v>
      </c>
      <c r="D35">
        <f>INDEX('Lag Test - Data'!D$2:D$35,MATCH($A35,'Lag Test - Data'!$A$2:$A$35,0))*1000000</f>
        <v>28.946763100975659</v>
      </c>
      <c r="E35">
        <f>INDEX('Lag Test - Data'!E$2:E$35,MATCH($A35,'Lag Test - Data'!$A$2:$A$35,0))*1000000</f>
        <v>27.494012756505981</v>
      </c>
      <c r="F35">
        <f>INDEX('Lag Test - Data'!F$2:F$35,MATCH($A35,'Lag Test - Data'!$A$2:$A$35,0))*1000000</f>
        <v>27.123063800900127</v>
      </c>
    </row>
    <row r="37" spans="1:6" x14ac:dyDescent="0.25">
      <c r="A37" t="s">
        <v>188</v>
      </c>
      <c r="B37" t="s">
        <v>267</v>
      </c>
      <c r="C37" t="s">
        <v>268</v>
      </c>
      <c r="D37" t="s">
        <v>269</v>
      </c>
      <c r="E37" t="s">
        <v>270</v>
      </c>
    </row>
    <row r="38" spans="1:6" x14ac:dyDescent="0.25">
      <c r="A38">
        <v>1982</v>
      </c>
      <c r="B38" s="11">
        <f>(C2-$B2)/C2</f>
        <v>2.649025991095497E-2</v>
      </c>
      <c r="C38" s="11">
        <f t="shared" ref="C38:E38" si="0">(D2-$B2)/D2</f>
        <v>5.1022825716668177E-2</v>
      </c>
      <c r="D38" s="11">
        <f t="shared" si="0"/>
        <v>3.7155394569538328E-2</v>
      </c>
      <c r="E38" s="11">
        <f t="shared" si="0"/>
        <v>7.7622707607740357E-3</v>
      </c>
    </row>
    <row r="39" spans="1:6" x14ac:dyDescent="0.25">
      <c r="A39">
        <v>1983</v>
      </c>
      <c r="B39" s="11">
        <f t="shared" ref="B39:E39" si="1">(C3-$B3)/C3</f>
        <v>4.1603470106267366E-2</v>
      </c>
      <c r="C39" s="11">
        <f t="shared" si="1"/>
        <v>0.10047012629249197</v>
      </c>
      <c r="D39" s="11">
        <f t="shared" si="1"/>
        <v>6.450457111534158E-2</v>
      </c>
      <c r="E39" s="11">
        <f t="shared" si="1"/>
        <v>4.7112220199716587E-2</v>
      </c>
    </row>
    <row r="40" spans="1:6" x14ac:dyDescent="0.25">
      <c r="A40">
        <v>1984</v>
      </c>
      <c r="B40" s="11">
        <f t="shared" ref="B40:E40" si="2">(C4-$B4)/C4</f>
        <v>-2.0751093338472946E-2</v>
      </c>
      <c r="C40" s="11">
        <f t="shared" si="2"/>
        <v>-1.538710529663043E-2</v>
      </c>
      <c r="D40" s="11">
        <f t="shared" si="2"/>
        <v>9.6529916232260607E-3</v>
      </c>
      <c r="E40" s="11">
        <f t="shared" si="2"/>
        <v>-4.1850573334959257E-2</v>
      </c>
    </row>
    <row r="41" spans="1:6" x14ac:dyDescent="0.25">
      <c r="A41">
        <v>1985</v>
      </c>
      <c r="B41" s="11">
        <f t="shared" ref="B41:E41" si="3">(C5-$B5)/C5</f>
        <v>4.7653562633559153E-2</v>
      </c>
      <c r="C41" s="11">
        <f t="shared" si="3"/>
        <v>8.7243713139255011E-2</v>
      </c>
      <c r="D41" s="11">
        <f t="shared" si="3"/>
        <v>0.11184572798366849</v>
      </c>
      <c r="E41" s="11">
        <f t="shared" si="3"/>
        <v>5.6990720696598239E-2</v>
      </c>
    </row>
    <row r="42" spans="1:6" x14ac:dyDescent="0.25">
      <c r="A42">
        <v>1986</v>
      </c>
      <c r="B42" s="11">
        <f t="shared" ref="B42:E42" si="4">(C6-$B6)/C6</f>
        <v>4.4588481678026246E-2</v>
      </c>
      <c r="C42" s="11">
        <f t="shared" si="4"/>
        <v>0.11208135195151925</v>
      </c>
      <c r="D42" s="11">
        <f t="shared" si="4"/>
        <v>0.14690276994030854</v>
      </c>
      <c r="E42" s="11">
        <f t="shared" si="4"/>
        <v>9.394402441399706E-2</v>
      </c>
    </row>
    <row r="43" spans="1:6" x14ac:dyDescent="0.25">
      <c r="A43">
        <v>1987</v>
      </c>
      <c r="B43" s="11">
        <f t="shared" ref="B43:E43" si="5">(C7-$B7)/C7</f>
        <v>2.5326972519003222E-2</v>
      </c>
      <c r="C43" s="11">
        <f t="shared" si="5"/>
        <v>9.1582435495669079E-2</v>
      </c>
      <c r="D43" s="11">
        <f t="shared" si="5"/>
        <v>0.12090292686636914</v>
      </c>
      <c r="E43" s="11">
        <f t="shared" si="5"/>
        <v>5.6149353226144678E-2</v>
      </c>
    </row>
    <row r="44" spans="1:6" x14ac:dyDescent="0.25">
      <c r="A44">
        <v>1988</v>
      </c>
      <c r="B44" s="11">
        <f t="shared" ref="B44:E44" si="6">(C8-$B8)/C8</f>
        <v>-7.4194838686197931E-2</v>
      </c>
      <c r="C44" s="11">
        <f t="shared" si="6"/>
        <v>-1.8940998868666216E-2</v>
      </c>
      <c r="D44" s="11">
        <f t="shared" si="6"/>
        <v>1.9972885134104584E-2</v>
      </c>
      <c r="E44" s="11">
        <f t="shared" si="6"/>
        <v>-4.3883501323207966E-2</v>
      </c>
    </row>
    <row r="45" spans="1:6" x14ac:dyDescent="0.25">
      <c r="A45">
        <v>1989</v>
      </c>
      <c r="B45" s="11">
        <f t="shared" ref="B45:E45" si="7">(C9-$B9)/C9</f>
        <v>-8.2971449205699724E-2</v>
      </c>
      <c r="C45" s="11">
        <f t="shared" si="7"/>
        <v>-1.6081977423763514E-3</v>
      </c>
      <c r="D45" s="11">
        <f t="shared" si="7"/>
        <v>1.6772922062708105E-2</v>
      </c>
      <c r="E45" s="11">
        <f t="shared" si="7"/>
        <v>-5.6622911063802496E-2</v>
      </c>
    </row>
    <row r="46" spans="1:6" x14ac:dyDescent="0.25">
      <c r="A46">
        <v>1990</v>
      </c>
      <c r="B46" s="11">
        <f t="shared" ref="B46:E46" si="8">(C10-$B10)/C10</f>
        <v>3.3895823307236887E-2</v>
      </c>
      <c r="C46" s="11">
        <f t="shared" si="8"/>
        <v>3.906934125193124E-2</v>
      </c>
      <c r="D46" s="11">
        <f t="shared" si="8"/>
        <v>8.6576605241488955E-2</v>
      </c>
      <c r="E46" s="11">
        <f t="shared" si="8"/>
        <v>3.1117183062721196E-2</v>
      </c>
    </row>
    <row r="47" spans="1:6" x14ac:dyDescent="0.25">
      <c r="A47">
        <v>1991</v>
      </c>
      <c r="B47" s="11">
        <f t="shared" ref="B47:E47" si="9">(C11-$B11)/C11</f>
        <v>2.7369732413569478E-2</v>
      </c>
      <c r="C47" s="11">
        <f t="shared" si="9"/>
        <v>5.3270138193041411E-2</v>
      </c>
      <c r="D47" s="11">
        <f t="shared" si="9"/>
        <v>8.7818525794844782E-2</v>
      </c>
      <c r="E47" s="11">
        <f t="shared" si="9"/>
        <v>3.9226563418027494E-2</v>
      </c>
    </row>
    <row r="48" spans="1:6" x14ac:dyDescent="0.25">
      <c r="A48">
        <v>1992</v>
      </c>
      <c r="B48" s="11">
        <f t="shared" ref="B48:E48" si="10">(C12-$B12)/C12</f>
        <v>-1.2181136019564377E-2</v>
      </c>
      <c r="C48" s="11">
        <f t="shared" si="10"/>
        <v>7.8652374364060057E-2</v>
      </c>
      <c r="D48" s="11">
        <f t="shared" si="10"/>
        <v>7.7749863528796787E-2</v>
      </c>
      <c r="E48" s="11">
        <f t="shared" si="10"/>
        <v>9.4726018024101286E-3</v>
      </c>
    </row>
    <row r="49" spans="1:5" x14ac:dyDescent="0.25">
      <c r="A49">
        <v>1993</v>
      </c>
      <c r="B49" s="11">
        <f t="shared" ref="B49:E49" si="11">(C13-$B13)/C13</f>
        <v>-2.5625205345493784E-2</v>
      </c>
      <c r="C49" s="11">
        <f t="shared" si="11"/>
        <v>7.9531495352387557E-2</v>
      </c>
      <c r="D49" s="11">
        <f t="shared" si="11"/>
        <v>7.1812989516234896E-2</v>
      </c>
      <c r="E49" s="11">
        <f t="shared" si="11"/>
        <v>2.2462738891777215E-3</v>
      </c>
    </row>
    <row r="50" spans="1:5" x14ac:dyDescent="0.25">
      <c r="A50">
        <v>1994</v>
      </c>
      <c r="B50" s="11">
        <f t="shared" ref="B50:E50" si="12">(C14-$B14)/C14</f>
        <v>-0.15567381041487516</v>
      </c>
      <c r="C50" s="11">
        <f t="shared" si="12"/>
        <v>-8.3805986840632431E-3</v>
      </c>
      <c r="D50" s="11">
        <f t="shared" si="12"/>
        <v>-1.7430617950121987E-2</v>
      </c>
      <c r="E50" s="11">
        <f t="shared" si="12"/>
        <v>-7.4458610826327376E-2</v>
      </c>
    </row>
    <row r="51" spans="1:5" x14ac:dyDescent="0.25">
      <c r="A51">
        <v>1995</v>
      </c>
      <c r="B51" s="11">
        <f t="shared" ref="B51:E51" si="13">(C15-$B15)/C15</f>
        <v>-0.20339792414443228</v>
      </c>
      <c r="C51" s="11">
        <f t="shared" si="13"/>
        <v>-7.1427876675741797E-2</v>
      </c>
      <c r="D51" s="11">
        <f t="shared" si="13"/>
        <v>-3.781688305204458E-2</v>
      </c>
      <c r="E51" s="11">
        <f t="shared" si="13"/>
        <v>-0.12753477546467162</v>
      </c>
    </row>
    <row r="52" spans="1:5" x14ac:dyDescent="0.25">
      <c r="A52">
        <v>1996</v>
      </c>
      <c r="B52" s="11">
        <f t="shared" ref="B52:E52" si="14">(C16-$B16)/C16</f>
        <v>-0.17469845322979785</v>
      </c>
      <c r="C52" s="11">
        <f t="shared" si="14"/>
        <v>-2.3224279852500397E-2</v>
      </c>
      <c r="D52" s="11">
        <f t="shared" si="14"/>
        <v>-1.3407905793776258E-2</v>
      </c>
      <c r="E52" s="11">
        <f t="shared" si="14"/>
        <v>-0.10456934752353764</v>
      </c>
    </row>
    <row r="53" spans="1:5" x14ac:dyDescent="0.25">
      <c r="A53">
        <v>1997</v>
      </c>
      <c r="B53" s="11">
        <f t="shared" ref="B53:E53" si="15">(C17-$B17)/C17</f>
        <v>-3.0847554250054358E-2</v>
      </c>
      <c r="C53" s="11">
        <f t="shared" si="15"/>
        <v>5.9496590404895217E-2</v>
      </c>
      <c r="D53" s="11">
        <f t="shared" si="15"/>
        <v>7.9932605298165038E-2</v>
      </c>
      <c r="E53" s="11">
        <f t="shared" si="15"/>
        <v>2.4497778668491017E-2</v>
      </c>
    </row>
    <row r="54" spans="1:5" x14ac:dyDescent="0.25">
      <c r="A54">
        <v>1998</v>
      </c>
      <c r="B54" s="11">
        <f t="shared" ref="B54:E54" si="16">(C18-$B18)/C18</f>
        <v>-0.1406790179603512</v>
      </c>
      <c r="C54" s="11">
        <f t="shared" si="16"/>
        <v>-6.8204806250431613E-2</v>
      </c>
      <c r="D54" s="11">
        <f t="shared" si="16"/>
        <v>-6.6170175795880651E-2</v>
      </c>
      <c r="E54" s="11">
        <f t="shared" si="16"/>
        <v>-7.602524884206506E-2</v>
      </c>
    </row>
    <row r="55" spans="1:5" x14ac:dyDescent="0.25">
      <c r="A55">
        <v>1999</v>
      </c>
      <c r="B55" s="11">
        <f t="shared" ref="B55:E55" si="17">(C19-$B19)/C19</f>
        <v>-8.0519275655153266E-2</v>
      </c>
      <c r="C55" s="11">
        <f t="shared" si="17"/>
        <v>-5.4230326236552558E-2</v>
      </c>
      <c r="D55" s="11">
        <f t="shared" si="17"/>
        <v>-4.3964632597890289E-2</v>
      </c>
      <c r="E55" s="11">
        <f t="shared" si="17"/>
        <v>-5.470745575472559E-2</v>
      </c>
    </row>
    <row r="56" spans="1:5" x14ac:dyDescent="0.25">
      <c r="A56">
        <v>2000</v>
      </c>
      <c r="B56" s="11">
        <f t="shared" ref="B56:E56" si="18">(C20-$B20)/C20</f>
        <v>-6.5269126456528201E-2</v>
      </c>
      <c r="C56" s="11">
        <f t="shared" si="18"/>
        <v>2.1135480113409936E-2</v>
      </c>
      <c r="D56" s="11">
        <f t="shared" si="18"/>
        <v>3.5684484247640258E-2</v>
      </c>
      <c r="E56" s="11">
        <f t="shared" si="18"/>
        <v>-2.6893033374122709E-2</v>
      </c>
    </row>
    <row r="57" spans="1:5" x14ac:dyDescent="0.25">
      <c r="A57">
        <v>2001</v>
      </c>
      <c r="B57" s="11">
        <f t="shared" ref="B57:E57" si="19">(C21-$B21)/C21</f>
        <v>-1.5515771165135143E-2</v>
      </c>
      <c r="C57" s="11">
        <f t="shared" si="19"/>
        <v>5.6474897175770596E-2</v>
      </c>
      <c r="D57" s="11">
        <f t="shared" si="19"/>
        <v>8.2776090337902786E-2</v>
      </c>
      <c r="E57" s="11">
        <f t="shared" si="19"/>
        <v>3.3656489418387753E-2</v>
      </c>
    </row>
    <row r="58" spans="1:5" x14ac:dyDescent="0.25">
      <c r="A58">
        <v>2002</v>
      </c>
      <c r="B58" s="11">
        <f t="shared" ref="B58:E58" si="20">(C22-$B22)/C22</f>
        <v>-9.2002822616792893E-2</v>
      </c>
      <c r="C58" s="11">
        <f t="shared" si="20"/>
        <v>8.0427494611242281E-2</v>
      </c>
      <c r="D58" s="11">
        <f t="shared" si="20"/>
        <v>4.6808694117491334E-2</v>
      </c>
      <c r="E58" s="11">
        <f t="shared" si="20"/>
        <v>-1.6465210153620159E-2</v>
      </c>
    </row>
    <row r="59" spans="1:5" x14ac:dyDescent="0.25">
      <c r="A59">
        <v>2003</v>
      </c>
      <c r="B59" s="11">
        <f t="shared" ref="B59:E59" si="21">(C23-$B23)/C23</f>
        <v>-0.12398316843333169</v>
      </c>
      <c r="C59" s="11">
        <f t="shared" si="21"/>
        <v>4.8039381668425099E-2</v>
      </c>
      <c r="D59" s="11">
        <f t="shared" si="21"/>
        <v>1.3264012481941975E-2</v>
      </c>
      <c r="E59" s="11">
        <f t="shared" si="21"/>
        <v>-4.4686243577980879E-2</v>
      </c>
    </row>
    <row r="60" spans="1:5" x14ac:dyDescent="0.25">
      <c r="A60">
        <v>2004</v>
      </c>
      <c r="B60" s="11">
        <f t="shared" ref="B60:E60" si="22">(C24-$B24)/C24</f>
        <v>-9.2297688397969396E-2</v>
      </c>
      <c r="C60" s="11">
        <f t="shared" si="22"/>
        <v>3.7495098817178323E-2</v>
      </c>
      <c r="D60" s="11">
        <f t="shared" si="22"/>
        <v>8.2419698993847646E-3</v>
      </c>
      <c r="E60" s="11">
        <f t="shared" si="22"/>
        <v>-2.0052558946408752E-2</v>
      </c>
    </row>
    <row r="61" spans="1:5" x14ac:dyDescent="0.25">
      <c r="A61">
        <v>2005</v>
      </c>
      <c r="B61" s="11">
        <f t="shared" ref="B61:E61" si="23">(C25-$B25)/C25</f>
        <v>-8.299629169780473E-2</v>
      </c>
      <c r="C61" s="11">
        <f t="shared" si="23"/>
        <v>4.1772138237180782E-2</v>
      </c>
      <c r="D61" s="11">
        <f t="shared" si="23"/>
        <v>3.6907805620810884E-2</v>
      </c>
      <c r="E61" s="11">
        <f t="shared" si="23"/>
        <v>-2.8137890180785167E-2</v>
      </c>
    </row>
    <row r="62" spans="1:5" x14ac:dyDescent="0.25">
      <c r="A62">
        <v>2006</v>
      </c>
      <c r="B62" s="11">
        <f t="shared" ref="B62:E62" si="24">(C26-$B26)/C26</f>
        <v>-8.2157471312247363E-2</v>
      </c>
      <c r="C62" s="11">
        <f t="shared" si="24"/>
        <v>-2.0215804153935701E-2</v>
      </c>
      <c r="D62" s="11">
        <f t="shared" si="24"/>
        <v>1.1764561267867747E-2</v>
      </c>
      <c r="E62" s="11">
        <f t="shared" si="24"/>
        <v>-2.7267812726700119E-2</v>
      </c>
    </row>
    <row r="63" spans="1:5" x14ac:dyDescent="0.25">
      <c r="A63">
        <v>2007</v>
      </c>
      <c r="B63" s="11">
        <f t="shared" ref="B63:E63" si="25">(C27-$B27)/C27</f>
        <v>-6.0829472351337892E-2</v>
      </c>
      <c r="C63" s="11">
        <f t="shared" si="25"/>
        <v>-8.8716085397322819E-4</v>
      </c>
      <c r="D63" s="11">
        <f t="shared" si="25"/>
        <v>8.8879893852479991E-3</v>
      </c>
      <c r="E63" s="11">
        <f t="shared" si="25"/>
        <v>-2.9821684638243626E-2</v>
      </c>
    </row>
    <row r="64" spans="1:5" x14ac:dyDescent="0.25">
      <c r="A64">
        <v>2008</v>
      </c>
      <c r="B64" s="11">
        <f t="shared" ref="B64:E64" si="26">(C28-$B28)/C28</f>
        <v>9.6822719931901891E-3</v>
      </c>
      <c r="C64" s="11">
        <f t="shared" si="26"/>
        <v>7.8921958239142623E-2</v>
      </c>
      <c r="D64" s="11">
        <f t="shared" si="26"/>
        <v>6.9829292109262281E-2</v>
      </c>
      <c r="E64" s="11">
        <f t="shared" si="26"/>
        <v>3.5454432462250343E-2</v>
      </c>
    </row>
    <row r="65" spans="1:5" x14ac:dyDescent="0.25">
      <c r="A65">
        <v>2009</v>
      </c>
      <c r="B65" s="11">
        <f t="shared" ref="B65:E65" si="27">(C29-$B29)/C29</f>
        <v>6.1949673642649243E-2</v>
      </c>
      <c r="C65" s="11">
        <f t="shared" si="27"/>
        <v>0.1732966688283408</v>
      </c>
      <c r="D65" s="11">
        <f t="shared" si="27"/>
        <v>0.12545013184230527</v>
      </c>
      <c r="E65" s="11">
        <f t="shared" si="27"/>
        <v>0.13198703319992769</v>
      </c>
    </row>
    <row r="66" spans="1:5" x14ac:dyDescent="0.25">
      <c r="A66">
        <v>2010</v>
      </c>
      <c r="B66" s="11">
        <f t="shared" ref="B66:E66" si="28">(C30-$B30)/C30</f>
        <v>4.0425031653448865E-3</v>
      </c>
      <c r="C66" s="11">
        <f t="shared" si="28"/>
        <v>0.12427983034909565</v>
      </c>
      <c r="D66" s="11">
        <f t="shared" si="28"/>
        <v>7.6836706587214046E-2</v>
      </c>
      <c r="E66" s="11">
        <f t="shared" si="28"/>
        <v>7.6143212588293596E-2</v>
      </c>
    </row>
    <row r="67" spans="1:5" x14ac:dyDescent="0.25">
      <c r="A67">
        <v>2011</v>
      </c>
      <c r="B67" s="11">
        <f t="shared" ref="B67:E67" si="29">(C31-$B31)/C31</f>
        <v>4.5232602078402948E-2</v>
      </c>
      <c r="C67" s="11">
        <f t="shared" si="29"/>
        <v>0.17778943030928454</v>
      </c>
      <c r="D67" s="11">
        <f t="shared" si="29"/>
        <v>0.12389091832581457</v>
      </c>
      <c r="E67" s="11">
        <f t="shared" si="29"/>
        <v>0.11609437665908551</v>
      </c>
    </row>
    <row r="68" spans="1:5" x14ac:dyDescent="0.25">
      <c r="A68">
        <v>2012</v>
      </c>
      <c r="B68" s="11">
        <f t="shared" ref="B68:E68" si="30">(C32-$B32)/C32</f>
        <v>-0.10002160975456448</v>
      </c>
      <c r="C68" s="11">
        <f t="shared" si="30"/>
        <v>8.0457678371220337E-3</v>
      </c>
      <c r="D68" s="11">
        <f t="shared" si="30"/>
        <v>-1.8466717382431917E-2</v>
      </c>
      <c r="E68" s="11">
        <f t="shared" si="30"/>
        <v>-9.1546595645223307E-3</v>
      </c>
    </row>
    <row r="69" spans="1:5" x14ac:dyDescent="0.25">
      <c r="A69">
        <v>2013</v>
      </c>
      <c r="B69" s="11">
        <f t="shared" ref="B69:E69" si="31">(C33-$B33)/C33</f>
        <v>-4.6984575273851435E-2</v>
      </c>
      <c r="C69" s="11">
        <f t="shared" si="31"/>
        <v>-1.3217708015072787E-2</v>
      </c>
      <c r="D69" s="11">
        <f t="shared" si="31"/>
        <v>-2.1546434953909351E-2</v>
      </c>
      <c r="E69" s="11">
        <f t="shared" si="31"/>
        <v>-2.5036891898052582E-2</v>
      </c>
    </row>
    <row r="70" spans="1:5" x14ac:dyDescent="0.25">
      <c r="A70">
        <v>2014</v>
      </c>
      <c r="B70" s="11">
        <f t="shared" ref="B70:E70" si="32">(C34-$B34)/C34</f>
        <v>9.7961504185435963E-2</v>
      </c>
      <c r="C70" s="11">
        <f t="shared" si="32"/>
        <v>0.11930482056627248</v>
      </c>
      <c r="D70" s="11">
        <f t="shared" si="32"/>
        <v>0.10147188737658652</v>
      </c>
      <c r="E70" s="11">
        <f t="shared" si="32"/>
        <v>8.449385248223526E-2</v>
      </c>
    </row>
    <row r="71" spans="1:5" x14ac:dyDescent="0.25">
      <c r="A71">
        <v>2015</v>
      </c>
      <c r="B71" s="11">
        <f t="shared" ref="B71:E71" si="33">(C35-$B35)/C35</f>
        <v>-0.1861388053265893</v>
      </c>
      <c r="C71" s="11">
        <f t="shared" si="33"/>
        <v>-2.4685955749357932E-2</v>
      </c>
      <c r="D71" s="11">
        <f t="shared" si="33"/>
        <v>-7.8829120967605901E-2</v>
      </c>
      <c r="E71" s="11">
        <f t="shared" si="33"/>
        <v>-9.3583742297915731E-2</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abSelected="1" topLeftCell="A10" workbookViewId="0">
      <selection activeCell="P33" sqref="P33"/>
    </sheetView>
  </sheetViews>
  <sheetFormatPr defaultColWidth="8.85546875" defaultRowHeight="15" x14ac:dyDescent="0.25"/>
  <sheetData>
    <row r="1" spans="1:6" x14ac:dyDescent="0.25">
      <c r="A1" t="s">
        <v>188</v>
      </c>
      <c r="B1" t="s">
        <v>189</v>
      </c>
      <c r="C1" t="s">
        <v>274</v>
      </c>
      <c r="D1" t="s">
        <v>275</v>
      </c>
      <c r="E1" t="s">
        <v>276</v>
      </c>
      <c r="F1" t="s">
        <v>277</v>
      </c>
    </row>
    <row r="2" spans="1:6" x14ac:dyDescent="0.25">
      <c r="A2">
        <v>1982</v>
      </c>
      <c r="B2">
        <f>INDEX('Pre-Treatment Test - Data'!B$2:B$35,MATCH($A2,'Pre-Treatment Test - Data'!$A$2:$A$35,0))*1000000</f>
        <v>96.200674306601286</v>
      </c>
      <c r="C2">
        <f>INDEX('Pre-Treatment Test - Data'!C$2:C$35,MATCH($A2,'Pre-Treatment Test - Data'!$A$2:$A$35,0))*1000000</f>
        <v>98.818399390438557</v>
      </c>
      <c r="D2">
        <f>INDEX('Pre-Treatment Test - Data'!D$2:D$35,MATCH($A2,'Pre-Treatment Test - Data'!$A$2:$A$35,0))*1000000</f>
        <v>104.11460791510763</v>
      </c>
      <c r="E2">
        <f>INDEX('Pre-Treatment Test - Data'!E$2:E$35,MATCH($A2,'Pre-Treatment Test - Data'!$A$2:$A$35,0))*1000000</f>
        <v>119.83682872960344</v>
      </c>
      <c r="F2">
        <f>INDEX('Pre-Treatment Test - Data'!F$2:F$35,MATCH($A2,'Pre-Treatment Test - Data'!$A$2:$A$35,0))*1000000</f>
        <v>119.99568354076473</v>
      </c>
    </row>
    <row r="3" spans="1:6" x14ac:dyDescent="0.25">
      <c r="A3">
        <v>1983</v>
      </c>
      <c r="B3">
        <f>INDEX('Pre-Treatment Test - Data'!B$2:B$35,MATCH($A3,'Pre-Treatment Test - Data'!$A$2:$A$35,0))*1000000</f>
        <v>89.767214376479387</v>
      </c>
      <c r="C3">
        <f>INDEX('Pre-Treatment Test - Data'!C$2:C$35,MATCH($A3,'Pre-Treatment Test - Data'!$A$2:$A$35,0))*1000000</f>
        <v>93.663960142293931</v>
      </c>
      <c r="D3">
        <f>INDEX('Pre-Treatment Test - Data'!D$2:D$35,MATCH($A3,'Pre-Treatment Test - Data'!$A$2:$A$35,0))*1000000</f>
        <v>98.454971899627722</v>
      </c>
      <c r="E3">
        <f>INDEX('Pre-Treatment Test - Data'!E$2:E$35,MATCH($A3,'Pre-Treatment Test - Data'!$A$2:$A$35,0))*1000000</f>
        <v>109.24107847677077</v>
      </c>
      <c r="F3">
        <f>INDEX('Pre-Treatment Test - Data'!F$2:F$35,MATCH($A3,'Pre-Treatment Test - Data'!$A$2:$A$35,0))*1000000</f>
        <v>108.49337461695541</v>
      </c>
    </row>
    <row r="4" spans="1:6" x14ac:dyDescent="0.25">
      <c r="A4">
        <v>1984</v>
      </c>
      <c r="B4">
        <f>INDEX('Pre-Treatment Test - Data'!B$2:B$35,MATCH($A4,'Pre-Treatment Test - Data'!$A$2:$A$35,0))*1000000</f>
        <v>87.953194451984018</v>
      </c>
      <c r="C4">
        <f>INDEX('Pre-Treatment Test - Data'!C$2:C$35,MATCH($A4,'Pre-Treatment Test - Data'!$A$2:$A$35,0))*1000000</f>
        <v>86.165172906476073</v>
      </c>
      <c r="D4">
        <f>INDEX('Pre-Treatment Test - Data'!D$2:D$35,MATCH($A4,'Pre-Treatment Test - Data'!$A$2:$A$35,0))*1000000</f>
        <v>88.317010195169146</v>
      </c>
      <c r="E4">
        <f>INDEX('Pre-Treatment Test - Data'!E$2:E$35,MATCH($A4,'Pre-Treatment Test - Data'!$A$2:$A$35,0))*1000000</f>
        <v>99.190357490442693</v>
      </c>
      <c r="F4">
        <f>INDEX('Pre-Treatment Test - Data'!F$2:F$35,MATCH($A4,'Pre-Treatment Test - Data'!$A$2:$A$35,0))*1000000</f>
        <v>101.00436202628772</v>
      </c>
    </row>
    <row r="5" spans="1:6" x14ac:dyDescent="0.25">
      <c r="A5">
        <v>1985</v>
      </c>
      <c r="B5">
        <f>INDEX('Pre-Treatment Test - Data'!B$2:B$35,MATCH($A5,'Pre-Treatment Test - Data'!$A$2:$A$35,0))*1000000</f>
        <v>74.536430474836379</v>
      </c>
      <c r="C5">
        <f>INDEX('Pre-Treatment Test - Data'!C$2:C$35,MATCH($A5,'Pre-Treatment Test - Data'!$A$2:$A$35,0))*1000000</f>
        <v>78.266088421514709</v>
      </c>
      <c r="D5">
        <f>INDEX('Pre-Treatment Test - Data'!D$2:D$35,MATCH($A5,'Pre-Treatment Test - Data'!$A$2:$A$35,0))*1000000</f>
        <v>80.45214550656965</v>
      </c>
      <c r="E5">
        <f>INDEX('Pre-Treatment Test - Data'!E$2:E$35,MATCH($A5,'Pre-Treatment Test - Data'!$A$2:$A$35,0))*1000000</f>
        <v>91.409650798595962</v>
      </c>
      <c r="F5">
        <f>INDEX('Pre-Treatment Test - Data'!F$2:F$35,MATCH($A5,'Pre-Treatment Test - Data'!$A$2:$A$35,0))*1000000</f>
        <v>91.704699989350061</v>
      </c>
    </row>
    <row r="6" spans="1:6" x14ac:dyDescent="0.25">
      <c r="A6">
        <v>1986</v>
      </c>
      <c r="B6">
        <f>INDEX('Pre-Treatment Test - Data'!B$2:B$35,MATCH($A6,'Pre-Treatment Test - Data'!$A$2:$A$35,0))*1000000</f>
        <v>78.524019045289606</v>
      </c>
      <c r="C6">
        <f>INDEX('Pre-Treatment Test - Data'!C$2:C$35,MATCH($A6,'Pre-Treatment Test - Data'!$A$2:$A$35,0))*1000000</f>
        <v>82.188687847519759</v>
      </c>
      <c r="D6">
        <f>INDEX('Pre-Treatment Test - Data'!D$2:D$35,MATCH($A6,'Pre-Treatment Test - Data'!$A$2:$A$35,0))*1000000</f>
        <v>82.710710485116579</v>
      </c>
      <c r="E6">
        <f>INDEX('Pre-Treatment Test - Data'!E$2:E$35,MATCH($A6,'Pre-Treatment Test - Data'!$A$2:$A$35,0))*1000000</f>
        <v>88.588092090503778</v>
      </c>
      <c r="F6">
        <f>INDEX('Pre-Treatment Test - Data'!F$2:F$35,MATCH($A6,'Pre-Treatment Test - Data'!$A$2:$A$35,0))*1000000</f>
        <v>90.238390002923552</v>
      </c>
    </row>
    <row r="7" spans="1:6" x14ac:dyDescent="0.25">
      <c r="A7">
        <v>1987</v>
      </c>
      <c r="B7">
        <f>INDEX('Pre-Treatment Test - Data'!B$2:B$35,MATCH($A7,'Pre-Treatment Test - Data'!$A$2:$A$35,0))*1000000</f>
        <v>76.536969572771341</v>
      </c>
      <c r="C7">
        <f>INDEX('Pre-Treatment Test - Data'!C$2:C$35,MATCH($A7,'Pre-Treatment Test - Data'!$A$2:$A$35,0))*1000000</f>
        <v>78.525790100684389</v>
      </c>
      <c r="D7">
        <f>INDEX('Pre-Treatment Test - Data'!D$2:D$35,MATCH($A7,'Pre-Treatment Test - Data'!$A$2:$A$35,0))*1000000</f>
        <v>79.93923903995892</v>
      </c>
      <c r="E7">
        <f>INDEX('Pre-Treatment Test - Data'!E$2:E$35,MATCH($A7,'Pre-Treatment Test - Data'!$A$2:$A$35,0))*1000000</f>
        <v>83.703497912210878</v>
      </c>
      <c r="F7">
        <f>INDEX('Pre-Treatment Test - Data'!F$2:F$35,MATCH($A7,'Pre-Treatment Test - Data'!$A$2:$A$35,0))*1000000</f>
        <v>83.471026242477819</v>
      </c>
    </row>
    <row r="8" spans="1:6" x14ac:dyDescent="0.25">
      <c r="A8">
        <v>1988</v>
      </c>
      <c r="B8">
        <f>INDEX('Pre-Treatment Test - Data'!B$2:B$35,MATCH($A8,'Pre-Treatment Test - Data'!$A$2:$A$35,0))*1000000</f>
        <v>86.746891611255705</v>
      </c>
      <c r="C8">
        <f>INDEX('Pre-Treatment Test - Data'!C$2:C$35,MATCH($A8,'Pre-Treatment Test - Data'!$A$2:$A$35,0))*1000000</f>
        <v>80.75526756147157</v>
      </c>
      <c r="D8">
        <f>INDEX('Pre-Treatment Test - Data'!D$2:D$35,MATCH($A8,'Pre-Treatment Test - Data'!$A$2:$A$35,0))*1000000</f>
        <v>80.246753699611872</v>
      </c>
      <c r="E8">
        <f>INDEX('Pre-Treatment Test - Data'!E$2:E$35,MATCH($A8,'Pre-Treatment Test - Data'!$A$2:$A$35,0))*1000000</f>
        <v>83.678235976549331</v>
      </c>
      <c r="F8">
        <f>INDEX('Pre-Treatment Test - Data'!F$2:F$35,MATCH($A8,'Pre-Treatment Test - Data'!$A$2:$A$35,0))*1000000</f>
        <v>84.833611501380801</v>
      </c>
    </row>
    <row r="9" spans="1:6" x14ac:dyDescent="0.25">
      <c r="A9">
        <v>1989</v>
      </c>
      <c r="B9">
        <f>INDEX('Pre-Treatment Test - Data'!B$2:B$35,MATCH($A9,'Pre-Treatment Test - Data'!$A$2:$A$35,0))*1000000</f>
        <v>79.66517296154052</v>
      </c>
      <c r="C9">
        <f>INDEX('Pre-Treatment Test - Data'!C$2:C$35,MATCH($A9,'Pre-Treatment Test - Data'!$A$2:$A$35,0))*1000000</f>
        <v>73.561655775847612</v>
      </c>
      <c r="D9">
        <f>INDEX('Pre-Treatment Test - Data'!D$2:D$35,MATCH($A9,'Pre-Treatment Test - Data'!$A$2:$A$35,0))*1000000</f>
        <v>72.357263226876967</v>
      </c>
      <c r="E9">
        <f>INDEX('Pre-Treatment Test - Data'!E$2:E$35,MATCH($A9,'Pre-Treatment Test - Data'!$A$2:$A$35,0))*1000000</f>
        <v>77.156182462204015</v>
      </c>
      <c r="F9">
        <f>INDEX('Pre-Treatment Test - Data'!F$2:F$35,MATCH($A9,'Pre-Treatment Test - Data'!$A$2:$A$35,0))*1000000</f>
        <v>77.787654587154975</v>
      </c>
    </row>
    <row r="10" spans="1:6" x14ac:dyDescent="0.25">
      <c r="A10">
        <v>1990</v>
      </c>
      <c r="B10">
        <f>INDEX('Pre-Treatment Test - Data'!B$2:B$35,MATCH($A10,'Pre-Treatment Test - Data'!$A$2:$A$35,0))*1000000</f>
        <v>74.437281000427902</v>
      </c>
      <c r="C10">
        <f>INDEX('Pre-Treatment Test - Data'!C$2:C$35,MATCH($A10,'Pre-Treatment Test - Data'!$A$2:$A$35,0))*1000000</f>
        <v>77.048917493812027</v>
      </c>
      <c r="D10">
        <f>INDEX('Pre-Treatment Test - Data'!D$2:D$35,MATCH($A10,'Pre-Treatment Test - Data'!$A$2:$A$35,0))*1000000</f>
        <v>76.023773905035355</v>
      </c>
      <c r="E10">
        <f>INDEX('Pre-Treatment Test - Data'!E$2:E$35,MATCH($A10,'Pre-Treatment Test - Data'!$A$2:$A$35,0))*1000000</f>
        <v>77.950138565938701</v>
      </c>
      <c r="F10">
        <f>INDEX('Pre-Treatment Test - Data'!F$2:F$35,MATCH($A10,'Pre-Treatment Test - Data'!$A$2:$A$35,0))*1000000</f>
        <v>80.436566804564791</v>
      </c>
    </row>
    <row r="11" spans="1:6" x14ac:dyDescent="0.25">
      <c r="A11">
        <v>1991</v>
      </c>
      <c r="B11">
        <f>INDEX('Pre-Treatment Test - Data'!B$2:B$35,MATCH($A11,'Pre-Treatment Test - Data'!$A$2:$A$35,0))*1000000</f>
        <v>65.900887420866638</v>
      </c>
      <c r="C11">
        <f>INDEX('Pre-Treatment Test - Data'!C$2:C$35,MATCH($A11,'Pre-Treatment Test - Data'!$A$2:$A$35,0))*1000000</f>
        <v>67.755332747765337</v>
      </c>
      <c r="D11">
        <f>INDEX('Pre-Treatment Test - Data'!D$2:D$35,MATCH($A11,'Pre-Treatment Test - Data'!$A$2:$A$35,0))*1000000</f>
        <v>66.685535010037711</v>
      </c>
      <c r="E11">
        <f>INDEX('Pre-Treatment Test - Data'!E$2:E$35,MATCH($A11,'Pre-Treatment Test - Data'!$A$2:$A$35,0))*1000000</f>
        <v>66.909732653584797</v>
      </c>
      <c r="F11">
        <f>INDEX('Pre-Treatment Test - Data'!F$2:F$35,MATCH($A11,'Pre-Treatment Test - Data'!$A$2:$A$35,0))*1000000</f>
        <v>70.778157292807009</v>
      </c>
    </row>
    <row r="12" spans="1:6" x14ac:dyDescent="0.25">
      <c r="A12">
        <v>1992</v>
      </c>
      <c r="B12">
        <f>INDEX('Pre-Treatment Test - Data'!B$2:B$35,MATCH($A12,'Pre-Treatment Test - Data'!$A$2:$A$35,0))*1000000</f>
        <v>59.373665862949565</v>
      </c>
      <c r="C12">
        <f>INDEX('Pre-Treatment Test - Data'!C$2:C$35,MATCH($A12,'Pre-Treatment Test - Data'!$A$2:$A$35,0))*1000000</f>
        <v>58.659131009335404</v>
      </c>
      <c r="D12">
        <f>INDEX('Pre-Treatment Test - Data'!D$2:D$35,MATCH($A12,'Pre-Treatment Test - Data'!$A$2:$A$35,0))*1000000</f>
        <v>59.842868166015244</v>
      </c>
      <c r="E12">
        <f>INDEX('Pre-Treatment Test - Data'!E$2:E$35,MATCH($A12,'Pre-Treatment Test - Data'!$A$2:$A$35,0))*1000000</f>
        <v>62.282657174364431</v>
      </c>
      <c r="F12">
        <f>INDEX('Pre-Treatment Test - Data'!F$2:F$35,MATCH($A12,'Pre-Treatment Test - Data'!$A$2:$A$35,0))*1000000</f>
        <v>61.660026582103463</v>
      </c>
    </row>
    <row r="13" spans="1:6" x14ac:dyDescent="0.25">
      <c r="A13">
        <v>1993</v>
      </c>
      <c r="B13">
        <f>INDEX('Pre-Treatment Test - Data'!B$2:B$35,MATCH($A13,'Pre-Treatment Test - Data'!$A$2:$A$35,0))*1000000</f>
        <v>54.541862482437864</v>
      </c>
      <c r="C13">
        <f>INDEX('Pre-Treatment Test - Data'!C$2:C$35,MATCH($A13,'Pre-Treatment Test - Data'!$A$2:$A$35,0))*1000000</f>
        <v>53.179136197286418</v>
      </c>
      <c r="D13">
        <f>INDEX('Pre-Treatment Test - Data'!D$2:D$35,MATCH($A13,'Pre-Treatment Test - Data'!$A$2:$A$35,0))*1000000</f>
        <v>54.723896711948328</v>
      </c>
      <c r="E13">
        <f>INDEX('Pre-Treatment Test - Data'!E$2:E$35,MATCH($A13,'Pre-Treatment Test - Data'!$A$2:$A$35,0))*1000000</f>
        <v>57.164443318470148</v>
      </c>
      <c r="F13">
        <f>INDEX('Pre-Treatment Test - Data'!F$2:F$35,MATCH($A13,'Pre-Treatment Test - Data'!$A$2:$A$35,0))*1000000</f>
        <v>56.723217625403777</v>
      </c>
    </row>
    <row r="14" spans="1:6" x14ac:dyDescent="0.25">
      <c r="A14">
        <v>1994</v>
      </c>
      <c r="B14">
        <f>INDEX('Pre-Treatment Test - Data'!B$2:B$35,MATCH($A14,'Pre-Treatment Test - Data'!$A$2:$A$35,0))*1000000</f>
        <v>61.182043282315135</v>
      </c>
      <c r="C14">
        <f>INDEX('Pre-Treatment Test - Data'!C$2:C$35,MATCH($A14,'Pre-Treatment Test - Data'!$A$2:$A$35,0))*1000000</f>
        <v>52.940581270377152</v>
      </c>
      <c r="D14">
        <f>INDEX('Pre-Treatment Test - Data'!D$2:D$35,MATCH($A14,'Pre-Treatment Test - Data'!$A$2:$A$35,0))*1000000</f>
        <v>50.773913812008693</v>
      </c>
      <c r="E14">
        <f>INDEX('Pre-Treatment Test - Data'!E$2:E$35,MATCH($A14,'Pre-Treatment Test - Data'!$A$2:$A$35,0))*1000000</f>
        <v>52.98988606227794</v>
      </c>
      <c r="F14">
        <f>INDEX('Pre-Treatment Test - Data'!F$2:F$35,MATCH($A14,'Pre-Treatment Test - Data'!$A$2:$A$35,0))*1000000</f>
        <v>54.353600840840961</v>
      </c>
    </row>
    <row r="15" spans="1:6" x14ac:dyDescent="0.25">
      <c r="A15">
        <v>1995</v>
      </c>
      <c r="B15">
        <f>INDEX('Pre-Treatment Test - Data'!B$2:B$35,MATCH($A15,'Pre-Treatment Test - Data'!$A$2:$A$35,0))*1000000</f>
        <v>63.93035437213257</v>
      </c>
      <c r="C15">
        <f>INDEX('Pre-Treatment Test - Data'!C$2:C$35,MATCH($A15,'Pre-Treatment Test - Data'!$A$2:$A$35,0))*1000000</f>
        <v>53.124866753933027</v>
      </c>
      <c r="D15">
        <f>INDEX('Pre-Treatment Test - Data'!D$2:D$35,MATCH($A15,'Pre-Treatment Test - Data'!$A$2:$A$35,0))*1000000</f>
        <v>51.407670915068593</v>
      </c>
      <c r="E15">
        <f>INDEX('Pre-Treatment Test - Data'!E$2:E$35,MATCH($A15,'Pre-Treatment Test - Data'!$A$2:$A$35,0))*1000000</f>
        <v>52.42499618179864</v>
      </c>
      <c r="F15">
        <f>INDEX('Pre-Treatment Test - Data'!F$2:F$35,MATCH($A15,'Pre-Treatment Test - Data'!$A$2:$A$35,0))*1000000</f>
        <v>53.913585288682953</v>
      </c>
    </row>
    <row r="16" spans="1:6" x14ac:dyDescent="0.25">
      <c r="A16">
        <v>1996</v>
      </c>
      <c r="B16">
        <f>INDEX('Pre-Treatment Test - Data'!B$2:B$35,MATCH($A16,'Pre-Treatment Test - Data'!$A$2:$A$35,0))*1000000</f>
        <v>56.638848036527634</v>
      </c>
      <c r="C16">
        <f>INDEX('Pre-Treatment Test - Data'!C$2:C$35,MATCH($A16,'Pre-Treatment Test - Data'!$A$2:$A$35,0))*1000000</f>
        <v>48.215648774203146</v>
      </c>
      <c r="D16">
        <f>INDEX('Pre-Treatment Test - Data'!D$2:D$35,MATCH($A16,'Pre-Treatment Test - Data'!$A$2:$A$35,0))*1000000</f>
        <v>47.0316166683915</v>
      </c>
      <c r="E16">
        <f>INDEX('Pre-Treatment Test - Data'!E$2:E$35,MATCH($A16,'Pre-Treatment Test - Data'!$A$2:$A$35,0))*1000000</f>
        <v>51.755753058387192</v>
      </c>
      <c r="F16">
        <f>INDEX('Pre-Treatment Test - Data'!F$2:F$35,MATCH($A16,'Pre-Treatment Test - Data'!$A$2:$A$35,0))*1000000</f>
        <v>53.189969945378841</v>
      </c>
    </row>
    <row r="17" spans="1:6" x14ac:dyDescent="0.25">
      <c r="A17">
        <v>1997</v>
      </c>
      <c r="B17">
        <f>INDEX('Pre-Treatment Test - Data'!B$2:B$35,MATCH($A17,'Pre-Treatment Test - Data'!$A$2:$A$35,0))*1000000</f>
        <v>48.883543058764189</v>
      </c>
      <c r="C17">
        <f>INDEX('Pre-Treatment Test - Data'!C$2:C$35,MATCH($A17,'Pre-Treatment Test - Data'!$A$2:$A$35,0))*1000000</f>
        <v>47.420729531950201</v>
      </c>
      <c r="D17">
        <f>INDEX('Pre-Treatment Test - Data'!D$2:D$35,MATCH($A17,'Pre-Treatment Test - Data'!$A$2:$A$35,0))*1000000</f>
        <v>47.681114958322731</v>
      </c>
      <c r="E17">
        <f>INDEX('Pre-Treatment Test - Data'!E$2:E$35,MATCH($A17,'Pre-Treatment Test - Data'!$A$2:$A$35,0))*1000000</f>
        <v>49.344962442773976</v>
      </c>
      <c r="F17">
        <f>INDEX('Pre-Treatment Test - Data'!F$2:F$35,MATCH($A17,'Pre-Treatment Test - Data'!$A$2:$A$35,0))*1000000</f>
        <v>50.036228718454367</v>
      </c>
    </row>
    <row r="18" spans="1:6" x14ac:dyDescent="0.25">
      <c r="A18">
        <v>1998</v>
      </c>
      <c r="B18">
        <f>INDEX('Pre-Treatment Test - Data'!B$2:B$35,MATCH($A18,'Pre-Treatment Test - Data'!$A$2:$A$35,0))*1000000</f>
        <v>51.552549848565832</v>
      </c>
      <c r="C18">
        <f>INDEX('Pre-Treatment Test - Data'!C$2:C$35,MATCH($A18,'Pre-Treatment Test - Data'!$A$2:$A$35,0))*1000000</f>
        <v>45.194615695436369</v>
      </c>
      <c r="D18">
        <f>INDEX('Pre-Treatment Test - Data'!D$2:D$35,MATCH($A18,'Pre-Treatment Test - Data'!$A$2:$A$35,0))*1000000</f>
        <v>45.203417905213428</v>
      </c>
      <c r="E18">
        <f>INDEX('Pre-Treatment Test - Data'!E$2:E$35,MATCH($A18,'Pre-Treatment Test - Data'!$A$2:$A$35,0))*1000000</f>
        <v>46.342612246007768</v>
      </c>
      <c r="F18">
        <f>INDEX('Pre-Treatment Test - Data'!F$2:F$35,MATCH($A18,'Pre-Treatment Test - Data'!$A$2:$A$35,0))*1000000</f>
        <v>49.271608249910059</v>
      </c>
    </row>
    <row r="19" spans="1:6" x14ac:dyDescent="0.25">
      <c r="A19">
        <v>1999</v>
      </c>
      <c r="B19">
        <f>INDEX('Pre-Treatment Test - Data'!B$2:B$35,MATCH($A19,'Pre-Treatment Test - Data'!$A$2:$A$35,0))*1000000</f>
        <v>50.093349273083732</v>
      </c>
      <c r="C19">
        <f>INDEX('Pre-Treatment Test - Data'!C$2:C$35,MATCH($A19,'Pre-Treatment Test - Data'!$A$2:$A$35,0))*1000000</f>
        <v>46.360440208445645</v>
      </c>
      <c r="D19">
        <f>INDEX('Pre-Treatment Test - Data'!D$2:D$35,MATCH($A19,'Pre-Treatment Test - Data'!$A$2:$A$35,0))*1000000</f>
        <v>47.231564700268784</v>
      </c>
      <c r="E19">
        <f>INDEX('Pre-Treatment Test - Data'!E$2:E$35,MATCH($A19,'Pre-Treatment Test - Data'!$A$2:$A$35,0))*1000000</f>
        <v>46.730590527658933</v>
      </c>
      <c r="F19">
        <f>INDEX('Pre-Treatment Test - Data'!F$2:F$35,MATCH($A19,'Pre-Treatment Test - Data'!$A$2:$A$35,0))*1000000</f>
        <v>48.550549921856138</v>
      </c>
    </row>
    <row r="20" spans="1:6" x14ac:dyDescent="0.25">
      <c r="A20">
        <v>2000</v>
      </c>
      <c r="B20">
        <f>INDEX('Pre-Treatment Test - Data'!B$2:B$35,MATCH($A20,'Pre-Treatment Test - Data'!$A$2:$A$35,0))*1000000</f>
        <v>50.370264943921939</v>
      </c>
      <c r="C20">
        <f>INDEX('Pre-Treatment Test - Data'!C$2:C$35,MATCH($A20,'Pre-Treatment Test - Data'!$A$2:$A$35,0))*1000000</f>
        <v>47.284074693379807</v>
      </c>
      <c r="D20">
        <f>INDEX('Pre-Treatment Test - Data'!D$2:D$35,MATCH($A20,'Pre-Treatment Test - Data'!$A$2:$A$35,0))*1000000</f>
        <v>47.5162051825464</v>
      </c>
      <c r="E20">
        <f>INDEX('Pre-Treatment Test - Data'!E$2:E$35,MATCH($A20,'Pre-Treatment Test - Data'!$A$2:$A$35,0))*1000000</f>
        <v>49.181933407453471</v>
      </c>
      <c r="F20">
        <f>INDEX('Pre-Treatment Test - Data'!F$2:F$35,MATCH($A20,'Pre-Treatment Test - Data'!$A$2:$A$35,0))*1000000</f>
        <v>49.471638854811317</v>
      </c>
    </row>
    <row r="21" spans="1:6" x14ac:dyDescent="0.25">
      <c r="A21">
        <v>2001</v>
      </c>
      <c r="B21">
        <f>INDEX('Pre-Treatment Test - Data'!B$2:B$35,MATCH($A21,'Pre-Treatment Test - Data'!$A$2:$A$35,0))*1000000</f>
        <v>49.426980694988742</v>
      </c>
      <c r="C21">
        <f>INDEX('Pre-Treatment Test - Data'!C$2:C$35,MATCH($A21,'Pre-Treatment Test - Data'!$A$2:$A$35,0))*1000000</f>
        <v>48.671800181182334</v>
      </c>
      <c r="D21">
        <f>INDEX('Pre-Treatment Test - Data'!D$2:D$35,MATCH($A21,'Pre-Treatment Test - Data'!$A$2:$A$35,0))*1000000</f>
        <v>47.013613046146936</v>
      </c>
      <c r="E21">
        <f>INDEX('Pre-Treatment Test - Data'!E$2:E$35,MATCH($A21,'Pre-Treatment Test - Data'!$A$2:$A$35,0))*1000000</f>
        <v>49.759879908378927</v>
      </c>
      <c r="F21">
        <f>INDEX('Pre-Treatment Test - Data'!F$2:F$35,MATCH($A21,'Pre-Treatment Test - Data'!$A$2:$A$35,0))*1000000</f>
        <v>51.111781420331688</v>
      </c>
    </row>
    <row r="22" spans="1:6" x14ac:dyDescent="0.25">
      <c r="A22">
        <v>2002</v>
      </c>
      <c r="B22">
        <f>INDEX('Pre-Treatment Test - Data'!B$2:B$35,MATCH($A22,'Pre-Treatment Test - Data'!$A$2:$A$35,0))*1000000</f>
        <v>50.041086069541052</v>
      </c>
      <c r="C22">
        <f>INDEX('Pre-Treatment Test - Data'!C$2:C$35,MATCH($A22,'Pre-Treatment Test - Data'!$A$2:$A$35,0))*1000000</f>
        <v>45.825051944120787</v>
      </c>
      <c r="D22">
        <f>INDEX('Pre-Treatment Test - Data'!D$2:D$35,MATCH($A22,'Pre-Treatment Test - Data'!$A$2:$A$35,0))*1000000</f>
        <v>46.62978278065566</v>
      </c>
      <c r="E22">
        <f>INDEX('Pre-Treatment Test - Data'!E$2:E$35,MATCH($A22,'Pre-Treatment Test - Data'!$A$2:$A$35,0))*1000000</f>
        <v>51.591038158221636</v>
      </c>
      <c r="F22">
        <f>INDEX('Pre-Treatment Test - Data'!F$2:F$35,MATCH($A22,'Pre-Treatment Test - Data'!$A$2:$A$35,0))*1000000</f>
        <v>50.430301886080997</v>
      </c>
    </row>
    <row r="23" spans="1:6" x14ac:dyDescent="0.25">
      <c r="A23">
        <v>2003</v>
      </c>
      <c r="B23">
        <f>INDEX('Pre-Treatment Test - Data'!B$2:B$35,MATCH($A23,'Pre-Treatment Test - Data'!$A$2:$A$35,0))*1000000</f>
        <v>49.663332902127877</v>
      </c>
      <c r="C23">
        <f>INDEX('Pre-Treatment Test - Data'!C$2:C$35,MATCH($A23,'Pre-Treatment Test - Data'!$A$2:$A$35,0))*1000000</f>
        <v>44.185121536429506</v>
      </c>
      <c r="D23">
        <f>INDEX('Pre-Treatment Test - Data'!D$2:D$35,MATCH($A23,'Pre-Treatment Test - Data'!$A$2:$A$35,0))*1000000</f>
        <v>44.836934612249024</v>
      </c>
      <c r="E23">
        <f>INDEX('Pre-Treatment Test - Data'!E$2:E$35,MATCH($A23,'Pre-Treatment Test - Data'!$A$2:$A$35,0))*1000000</f>
        <v>47.590250083885614</v>
      </c>
      <c r="F23">
        <f>INDEX('Pre-Treatment Test - Data'!F$2:F$35,MATCH($A23,'Pre-Treatment Test - Data'!$A$2:$A$35,0))*1000000</f>
        <v>46.222569817473421</v>
      </c>
    </row>
    <row r="24" spans="1:6" x14ac:dyDescent="0.25">
      <c r="A24">
        <v>2004</v>
      </c>
      <c r="B24">
        <f>INDEX('Pre-Treatment Test - Data'!B$2:B$35,MATCH($A24,'Pre-Treatment Test - Data'!$A$2:$A$35,0))*1000000</f>
        <v>47.159959649434313</v>
      </c>
      <c r="C24">
        <f>INDEX('Pre-Treatment Test - Data'!C$2:C$35,MATCH($A24,'Pre-Treatment Test - Data'!$A$2:$A$35,0))*1000000</f>
        <v>43.175006365345325</v>
      </c>
      <c r="D24">
        <f>INDEX('Pre-Treatment Test - Data'!D$2:D$35,MATCH($A24,'Pre-Treatment Test - Data'!$A$2:$A$35,0))*1000000</f>
        <v>44.465210023190593</v>
      </c>
      <c r="E24">
        <f>INDEX('Pre-Treatment Test - Data'!E$2:E$35,MATCH($A24,'Pre-Treatment Test - Data'!$A$2:$A$35,0))*1000000</f>
        <v>46.082336841209326</v>
      </c>
      <c r="F24">
        <f>INDEX('Pre-Treatment Test - Data'!F$2:F$35,MATCH($A24,'Pre-Treatment Test - Data'!$A$2:$A$35,0))*1000000</f>
        <v>45.143453553464489</v>
      </c>
    </row>
    <row r="25" spans="1:6" x14ac:dyDescent="0.25">
      <c r="A25">
        <v>2005</v>
      </c>
      <c r="B25">
        <f>INDEX('Pre-Treatment Test - Data'!B$2:B$35,MATCH($A25,'Pre-Treatment Test - Data'!$A$2:$A$35,0))*1000000</f>
        <v>48.025172873167321</v>
      </c>
      <c r="C25">
        <f>INDEX('Pre-Treatment Test - Data'!C$2:C$35,MATCH($A25,'Pre-Treatment Test - Data'!$A$2:$A$35,0))*1000000</f>
        <v>44.344725130940787</v>
      </c>
      <c r="D25">
        <f>INDEX('Pre-Treatment Test - Data'!D$2:D$35,MATCH($A25,'Pre-Treatment Test - Data'!$A$2:$A$35,0))*1000000</f>
        <v>44.731126465194393</v>
      </c>
      <c r="E25">
        <f>INDEX('Pre-Treatment Test - Data'!E$2:E$35,MATCH($A25,'Pre-Treatment Test - Data'!$A$2:$A$35,0))*1000000</f>
        <v>45.036274859739926</v>
      </c>
      <c r="F25">
        <f>INDEX('Pre-Treatment Test - Data'!F$2:F$35,MATCH($A25,'Pre-Treatment Test - Data'!$A$2:$A$35,0))*1000000</f>
        <v>44.795845496992115</v>
      </c>
    </row>
    <row r="26" spans="1:6" x14ac:dyDescent="0.25">
      <c r="A26">
        <v>2006</v>
      </c>
      <c r="B26">
        <f>INDEX('Pre-Treatment Test - Data'!B$2:B$35,MATCH($A26,'Pre-Treatment Test - Data'!$A$2:$A$35,0))*1000000</f>
        <v>46.089498937362805</v>
      </c>
      <c r="C26">
        <f>INDEX('Pre-Treatment Test - Data'!C$2:C$35,MATCH($A26,'Pre-Treatment Test - Data'!$A$2:$A$35,0))*1000000</f>
        <v>42.590380937326699</v>
      </c>
      <c r="D26">
        <f>INDEX('Pre-Treatment Test - Data'!D$2:D$35,MATCH($A26,'Pre-Treatment Test - Data'!$A$2:$A$35,0))*1000000</f>
        <v>41.622734657721587</v>
      </c>
      <c r="E26">
        <f>INDEX('Pre-Treatment Test - Data'!E$2:E$35,MATCH($A26,'Pre-Treatment Test - Data'!$A$2:$A$35,0))*1000000</f>
        <v>40.985499443195295</v>
      </c>
      <c r="F26">
        <f>INDEX('Pre-Treatment Test - Data'!F$2:F$35,MATCH($A26,'Pre-Treatment Test - Data'!$A$2:$A$35,0))*1000000</f>
        <v>42.320577838836471</v>
      </c>
    </row>
    <row r="27" spans="1:6" x14ac:dyDescent="0.25">
      <c r="A27">
        <v>2007</v>
      </c>
      <c r="B27">
        <f>INDEX('Pre-Treatment Test - Data'!B$2:B$35,MATCH($A27,'Pre-Treatment Test - Data'!$A$2:$A$35,0))*1000000</f>
        <v>44.078020437154919</v>
      </c>
      <c r="C27">
        <f>INDEX('Pre-Treatment Test - Data'!C$2:C$35,MATCH($A27,'Pre-Treatment Test - Data'!$A$2:$A$35,0))*1000000</f>
        <v>41.550523987098131</v>
      </c>
      <c r="D27">
        <f>INDEX('Pre-Treatment Test - Data'!D$2:D$35,MATCH($A27,'Pre-Treatment Test - Data'!$A$2:$A$35,0))*1000000</f>
        <v>42.386428751342464</v>
      </c>
      <c r="E27">
        <f>INDEX('Pre-Treatment Test - Data'!E$2:E$35,MATCH($A27,'Pre-Treatment Test - Data'!$A$2:$A$35,0))*1000000</f>
        <v>41.769045397813898</v>
      </c>
      <c r="F27">
        <f>INDEX('Pre-Treatment Test - Data'!F$2:F$35,MATCH($A27,'Pre-Treatment Test - Data'!$A$2:$A$35,0))*1000000</f>
        <v>41.742411340237595</v>
      </c>
    </row>
    <row r="28" spans="1:6" x14ac:dyDescent="0.25">
      <c r="A28">
        <v>2008</v>
      </c>
      <c r="B28">
        <f>INDEX('Pre-Treatment Test - Data'!B$2:B$35,MATCH($A28,'Pre-Treatment Test - Data'!$A$2:$A$35,0))*1000000</f>
        <v>35.831271816277876</v>
      </c>
      <c r="C28">
        <f>INDEX('Pre-Treatment Test - Data'!C$2:C$35,MATCH($A28,'Pre-Treatment Test - Data'!$A$2:$A$35,0))*1000000</f>
        <v>36.181591829517856</v>
      </c>
      <c r="D28">
        <f>INDEX('Pre-Treatment Test - Data'!D$2:D$35,MATCH($A28,'Pre-Treatment Test - Data'!$A$2:$A$35,0))*1000000</f>
        <v>36.858488489087904</v>
      </c>
      <c r="E28">
        <f>INDEX('Pre-Treatment Test - Data'!E$2:E$35,MATCH($A28,'Pre-Treatment Test - Data'!$A$2:$A$35,0))*1000000</f>
        <v>37.258373587974347</v>
      </c>
      <c r="F28">
        <f>INDEX('Pre-Treatment Test - Data'!F$2:F$35,MATCH($A28,'Pre-Treatment Test - Data'!$A$2:$A$35,0))*1000000</f>
        <v>36.560964595992118</v>
      </c>
    </row>
    <row r="29" spans="1:6" x14ac:dyDescent="0.25">
      <c r="A29">
        <v>2009</v>
      </c>
      <c r="B29">
        <f>INDEX('Pre-Treatment Test - Data'!B$2:B$35,MATCH($A29,'Pre-Treatment Test - Data'!$A$2:$A$35,0))*1000000</f>
        <v>29.875493055442348</v>
      </c>
      <c r="C29">
        <f>INDEX('Pre-Treatment Test - Data'!C$2:C$35,MATCH($A29,'Pre-Treatment Test - Data'!$A$2:$A$35,0))*1000000</f>
        <v>31.848497053942992</v>
      </c>
      <c r="D29">
        <f>INDEX('Pre-Treatment Test - Data'!D$2:D$35,MATCH($A29,'Pre-Treatment Test - Data'!$A$2:$A$35,0))*1000000</f>
        <v>32.711915459003656</v>
      </c>
      <c r="E29">
        <f>INDEX('Pre-Treatment Test - Data'!E$2:E$35,MATCH($A29,'Pre-Treatment Test - Data'!$A$2:$A$35,0))*1000000</f>
        <v>34.948719077874564</v>
      </c>
      <c r="F29">
        <f>INDEX('Pre-Treatment Test - Data'!F$2:F$35,MATCH($A29,'Pre-Treatment Test - Data'!$A$2:$A$35,0))*1000000</f>
        <v>34.658868362384958</v>
      </c>
    </row>
    <row r="30" spans="1:6" x14ac:dyDescent="0.25">
      <c r="A30">
        <v>2010</v>
      </c>
      <c r="B30">
        <f>INDEX('Pre-Treatment Test - Data'!B$2:B$35,MATCH($A30,'Pre-Treatment Test - Data'!$A$2:$A$35,0))*1000000</f>
        <v>28.899079552502371</v>
      </c>
      <c r="C30">
        <f>INDEX('Pre-Treatment Test - Data'!C$2:C$35,MATCH($A30,'Pre-Treatment Test - Data'!$A$2:$A$35,0))*1000000</f>
        <v>29.016378353844633</v>
      </c>
      <c r="D30">
        <f>INDEX('Pre-Treatment Test - Data'!D$2:D$35,MATCH($A30,'Pre-Treatment Test - Data'!$A$2:$A$35,0))*1000000</f>
        <v>29.591730883112174</v>
      </c>
      <c r="E30">
        <f>INDEX('Pre-Treatment Test - Data'!E$2:E$35,MATCH($A30,'Pre-Treatment Test - Data'!$A$2:$A$35,0))*1000000</f>
        <v>34.295926081540522</v>
      </c>
      <c r="F30">
        <f>INDEX('Pre-Treatment Test - Data'!F$2:F$35,MATCH($A30,'Pre-Treatment Test - Data'!$A$2:$A$35,0))*1000000</f>
        <v>34.34910988471529</v>
      </c>
    </row>
    <row r="31" spans="1:6" x14ac:dyDescent="0.25">
      <c r="A31">
        <v>2011</v>
      </c>
      <c r="B31">
        <f>INDEX('Pre-Treatment Test - Data'!B$2:B$35,MATCH($A31,'Pre-Treatment Test - Data'!$A$2:$A$35,0))*1000000</f>
        <v>27.466066967463121</v>
      </c>
      <c r="C31">
        <f>INDEX('Pre-Treatment Test - Data'!C$2:C$35,MATCH($A31,'Pre-Treatment Test - Data'!$A$2:$A$35,0))*1000000</f>
        <v>28.767286175934718</v>
      </c>
      <c r="D31">
        <f>INDEX('Pre-Treatment Test - Data'!D$2:D$35,MATCH($A31,'Pre-Treatment Test - Data'!$A$2:$A$35,0))*1000000</f>
        <v>29.807474213157544</v>
      </c>
      <c r="E31">
        <f>INDEX('Pre-Treatment Test - Data'!E$2:E$35,MATCH($A31,'Pre-Treatment Test - Data'!$A$2:$A$35,0))*1000000</f>
        <v>34.529349732110859</v>
      </c>
      <c r="F31">
        <f>INDEX('Pre-Treatment Test - Data'!F$2:F$35,MATCH($A31,'Pre-Treatment Test - Data'!$A$2:$A$35,0))*1000000</f>
        <v>34.017551146462203</v>
      </c>
    </row>
    <row r="32" spans="1:6" x14ac:dyDescent="0.25">
      <c r="A32">
        <v>2012</v>
      </c>
      <c r="B32">
        <f>INDEX('Pre-Treatment Test - Data'!B$2:B$35,MATCH($A32,'Pre-Treatment Test - Data'!$A$2:$A$35,0))*1000000</f>
        <v>33.391028409823775</v>
      </c>
      <c r="C32">
        <f>INDEX('Pre-Treatment Test - Data'!C$2:C$35,MATCH($A32,'Pre-Treatment Test - Data'!$A$2:$A$35,0))*1000000</f>
        <v>30.354884043845232</v>
      </c>
      <c r="D32">
        <f>INDEX('Pre-Treatment Test - Data'!D$2:D$35,MATCH($A32,'Pre-Treatment Test - Data'!$A$2:$A$35,0))*1000000</f>
        <v>29.804935611537076</v>
      </c>
      <c r="E32">
        <f>INDEX('Pre-Treatment Test - Data'!E$2:E$35,MATCH($A32,'Pre-Treatment Test - Data'!$A$2:$A$35,0))*1000000</f>
        <v>33.068913618990329</v>
      </c>
      <c r="F32">
        <f>INDEX('Pre-Treatment Test - Data'!F$2:F$35,MATCH($A32,'Pre-Treatment Test - Data'!$A$2:$A$35,0))*1000000</f>
        <v>34.112097540855757</v>
      </c>
    </row>
    <row r="33" spans="1:6" x14ac:dyDescent="0.25">
      <c r="A33">
        <v>2013</v>
      </c>
      <c r="B33">
        <f>INDEX('Pre-Treatment Test - Data'!B$2:B$35,MATCH($A33,'Pre-Treatment Test - Data'!$A$2:$A$35,0))*1000000</f>
        <v>33.044518204405904</v>
      </c>
      <c r="C33">
        <f>INDEX('Pre-Treatment Test - Data'!C$2:C$35,MATCH($A33,'Pre-Treatment Test - Data'!$A$2:$A$35,0))*1000000</f>
        <v>31.561609392156242</v>
      </c>
      <c r="D33">
        <f>INDEX('Pre-Treatment Test - Data'!D$2:D$35,MATCH($A33,'Pre-Treatment Test - Data'!$A$2:$A$35,0))*1000000</f>
        <v>31.692666832896066</v>
      </c>
      <c r="E33">
        <f>INDEX('Pre-Treatment Test - Data'!E$2:E$35,MATCH($A33,'Pre-Treatment Test - Data'!$A$2:$A$35,0))*1000000</f>
        <v>36.05836443057342</v>
      </c>
      <c r="F33">
        <f>INDEX('Pre-Treatment Test - Data'!F$2:F$35,MATCH($A33,'Pre-Treatment Test - Data'!$A$2:$A$35,0))*1000000</f>
        <v>37.153794595724314</v>
      </c>
    </row>
    <row r="34" spans="1:6" x14ac:dyDescent="0.25">
      <c r="A34">
        <v>2014</v>
      </c>
      <c r="B34">
        <f>INDEX('Pre-Treatment Test - Data'!B$2:B$35,MATCH($A34,'Pre-Treatment Test - Data'!$A$2:$A$35,0))*1000000</f>
        <v>28.781050787074491</v>
      </c>
      <c r="C34">
        <f>INDEX('Pre-Treatment Test - Data'!C$2:C$35,MATCH($A34,'Pre-Treatment Test - Data'!$A$2:$A$35,0))*1000000</f>
        <v>31.906676844300819</v>
      </c>
      <c r="D34">
        <f>INDEX('Pre-Treatment Test - Data'!D$2:D$35,MATCH($A34,'Pre-Treatment Test - Data'!$A$2:$A$35,0))*1000000</f>
        <v>33.095091439463431</v>
      </c>
      <c r="E34">
        <f>INDEX('Pre-Treatment Test - Data'!E$2:E$35,MATCH($A34,'Pre-Treatment Test - Data'!$A$2:$A$35,0))*1000000</f>
        <v>38.465374431325472</v>
      </c>
      <c r="F34">
        <f>INDEX('Pre-Treatment Test - Data'!F$2:F$35,MATCH($A34,'Pre-Treatment Test - Data'!$A$2:$A$35,0))*1000000</f>
        <v>38.182301261258544</v>
      </c>
    </row>
    <row r="35" spans="1:6" x14ac:dyDescent="0.25">
      <c r="A35">
        <v>2015</v>
      </c>
      <c r="B35">
        <f>INDEX('Pre-Treatment Test - Data'!B$2:B$35,MATCH($A35,'Pre-Treatment Test - Data'!$A$2:$A$35,0))*1000000</f>
        <v>29.661341613973491</v>
      </c>
      <c r="C35">
        <f>INDEX('Pre-Treatment Test - Data'!C$2:C$35,MATCH($A35,'Pre-Treatment Test - Data'!$A$2:$A$35,0))*1000000</f>
        <v>25.006636222315137</v>
      </c>
      <c r="D35">
        <f>INDEX('Pre-Treatment Test - Data'!D$2:D$35,MATCH($A35,'Pre-Treatment Test - Data'!$A$2:$A$35,0))*1000000</f>
        <v>27.112066427434915</v>
      </c>
      <c r="E35">
        <f>INDEX('Pre-Treatment Test - Data'!E$2:E$35,MATCH($A35,'Pre-Treatment Test - Data'!$A$2:$A$35,0))*1000000</f>
        <v>30.784975939241118</v>
      </c>
      <c r="F35">
        <f>INDEX('Pre-Treatment Test - Data'!F$2:F$35,MATCH($A35,'Pre-Treatment Test - Data'!$A$2:$A$35,0))*1000000</f>
        <v>30.472812370135216</v>
      </c>
    </row>
    <row r="37" spans="1:6" x14ac:dyDescent="0.25">
      <c r="A37" t="s">
        <v>188</v>
      </c>
      <c r="B37" t="str">
        <f>C1</f>
        <v>Synthetic (1982-2008)</v>
      </c>
      <c r="C37" t="str">
        <f t="shared" ref="C37:E37" si="0">D1</f>
        <v>1985-2008</v>
      </c>
      <c r="D37" t="str">
        <f t="shared" si="0"/>
        <v>1990-2008</v>
      </c>
      <c r="E37" t="str">
        <f t="shared" si="0"/>
        <v>1995-2008</v>
      </c>
    </row>
    <row r="38" spans="1:6" x14ac:dyDescent="0.25">
      <c r="A38">
        <v>1982</v>
      </c>
      <c r="B38" s="11">
        <f>(C2-$B2)/C2</f>
        <v>2.649025991095497E-2</v>
      </c>
      <c r="C38" s="11">
        <f t="shared" ref="C38:E38" si="1">(D2-$B2)/D2</f>
        <v>7.6011750579315043E-2</v>
      </c>
      <c r="D38" s="11">
        <f t="shared" si="1"/>
        <v>0.19723614746460064</v>
      </c>
      <c r="E38" s="11">
        <f t="shared" si="1"/>
        <v>0.1982988765265031</v>
      </c>
    </row>
    <row r="39" spans="1:6" x14ac:dyDescent="0.25">
      <c r="A39">
        <v>1983</v>
      </c>
      <c r="B39" s="11">
        <f t="shared" ref="B39:E39" si="2">(C3-$B3)/C3</f>
        <v>4.1603470106267366E-2</v>
      </c>
      <c r="C39" s="11">
        <f t="shared" si="2"/>
        <v>8.8240922276685799E-2</v>
      </c>
      <c r="D39" s="11">
        <f t="shared" si="2"/>
        <v>0.17826502971070851</v>
      </c>
      <c r="E39" s="11">
        <f t="shared" si="2"/>
        <v>0.17260187828602655</v>
      </c>
    </row>
    <row r="40" spans="1:6" x14ac:dyDescent="0.25">
      <c r="A40">
        <v>1984</v>
      </c>
      <c r="B40" s="11">
        <f t="shared" ref="B40:E40" si="3">(C4-$B4)/C4</f>
        <v>-2.0751093338472946E-2</v>
      </c>
      <c r="C40" s="11">
        <f t="shared" si="3"/>
        <v>4.1194300212512025E-3</v>
      </c>
      <c r="D40" s="11">
        <f t="shared" si="3"/>
        <v>0.11328886519580708</v>
      </c>
      <c r="E40" s="11">
        <f t="shared" si="3"/>
        <v>0.12921390039478656</v>
      </c>
    </row>
    <row r="41" spans="1:6" x14ac:dyDescent="0.25">
      <c r="A41">
        <v>1985</v>
      </c>
      <c r="B41" s="11">
        <f t="shared" ref="B41:E41" si="4">(C5-$B5)/C5</f>
        <v>4.7653562633559153E-2</v>
      </c>
      <c r="C41" s="11">
        <f t="shared" si="4"/>
        <v>7.3530854826614894E-2</v>
      </c>
      <c r="D41" s="11">
        <f t="shared" si="4"/>
        <v>0.18458904695890987</v>
      </c>
      <c r="E41" s="11">
        <f t="shared" si="4"/>
        <v>0.18721253672393545</v>
      </c>
    </row>
    <row r="42" spans="1:6" x14ac:dyDescent="0.25">
      <c r="A42">
        <v>1986</v>
      </c>
      <c r="B42" s="11">
        <f t="shared" ref="B42:E42" si="5">(C6-$B6)/C6</f>
        <v>4.4588481678026246E-2</v>
      </c>
      <c r="C42" s="11">
        <f t="shared" si="5"/>
        <v>5.0618492034116294E-2</v>
      </c>
      <c r="D42" s="11">
        <f t="shared" si="5"/>
        <v>0.11360525785940245</v>
      </c>
      <c r="E42" s="11">
        <f t="shared" si="5"/>
        <v>0.1298158240329246</v>
      </c>
    </row>
    <row r="43" spans="1:6" x14ac:dyDescent="0.25">
      <c r="A43">
        <v>1987</v>
      </c>
      <c r="B43" s="11">
        <f t="shared" ref="B43:E43" si="6">(C7-$B7)/C7</f>
        <v>2.5326972519003222E-2</v>
      </c>
      <c r="C43" s="11">
        <f t="shared" si="6"/>
        <v>4.2560693697458143E-2</v>
      </c>
      <c r="D43" s="11">
        <f t="shared" si="6"/>
        <v>8.5618026942623937E-2</v>
      </c>
      <c r="E43" s="11">
        <f t="shared" si="6"/>
        <v>8.3071419890819384E-2</v>
      </c>
    </row>
    <row r="44" spans="1:6" x14ac:dyDescent="0.25">
      <c r="A44">
        <v>1988</v>
      </c>
      <c r="B44" s="11">
        <f t="shared" ref="B44:E44" si="7">(C8-$B8)/C8</f>
        <v>-7.4194838686197931E-2</v>
      </c>
      <c r="C44" s="11">
        <f t="shared" si="7"/>
        <v>-8.1001879976052807E-2</v>
      </c>
      <c r="D44" s="11">
        <f t="shared" si="7"/>
        <v>-3.667208801541131E-2</v>
      </c>
      <c r="E44" s="11">
        <f t="shared" si="7"/>
        <v>-2.25533261641674E-2</v>
      </c>
    </row>
    <row r="45" spans="1:6" x14ac:dyDescent="0.25">
      <c r="A45">
        <v>1989</v>
      </c>
      <c r="B45" s="11">
        <f t="shared" ref="B45:E45" si="8">(C9-$B9)/C9</f>
        <v>-8.2971449205699724E-2</v>
      </c>
      <c r="C45" s="11">
        <f t="shared" si="8"/>
        <v>-0.10099759732135702</v>
      </c>
      <c r="D45" s="11">
        <f t="shared" si="8"/>
        <v>-3.2518333842729556E-2</v>
      </c>
      <c r="E45" s="11">
        <f t="shared" si="8"/>
        <v>-2.4136456926875622E-2</v>
      </c>
    </row>
    <row r="46" spans="1:6" x14ac:dyDescent="0.25">
      <c r="A46">
        <v>1990</v>
      </c>
      <c r="B46" s="11">
        <f t="shared" ref="B46:E46" si="9">(C10-$B10)/C10</f>
        <v>3.3895823307236887E-2</v>
      </c>
      <c r="C46" s="11">
        <f t="shared" si="9"/>
        <v>2.0868378707287166E-2</v>
      </c>
      <c r="D46" s="11">
        <f t="shared" si="9"/>
        <v>4.5065443501928384E-2</v>
      </c>
      <c r="E46" s="11">
        <f t="shared" si="9"/>
        <v>7.4584060987004083E-2</v>
      </c>
    </row>
    <row r="47" spans="1:6" x14ac:dyDescent="0.25">
      <c r="A47">
        <v>1991</v>
      </c>
      <c r="B47" s="11">
        <f t="shared" ref="B47:E47" si="10">(C11-$B11)/C11</f>
        <v>2.7369732413569478E-2</v>
      </c>
      <c r="C47" s="11">
        <f t="shared" si="10"/>
        <v>1.1766383655060501E-2</v>
      </c>
      <c r="D47" s="11">
        <f t="shared" si="10"/>
        <v>1.5077705330871742E-2</v>
      </c>
      <c r="E47" s="11">
        <f t="shared" si="10"/>
        <v>6.8909251928716636E-2</v>
      </c>
    </row>
    <row r="48" spans="1:6" x14ac:dyDescent="0.25">
      <c r="A48">
        <v>1992</v>
      </c>
      <c r="B48" s="11">
        <f t="shared" ref="B48:E48" si="11">(C12-$B12)/C12</f>
        <v>-1.2181136019564377E-2</v>
      </c>
      <c r="C48" s="11">
        <f t="shared" si="11"/>
        <v>7.8405717748023709E-3</v>
      </c>
      <c r="D48" s="11">
        <f t="shared" si="11"/>
        <v>4.6706281385377496E-2</v>
      </c>
      <c r="E48" s="11">
        <f t="shared" si="11"/>
        <v>3.7080112447072849E-2</v>
      </c>
    </row>
    <row r="49" spans="1:5" x14ac:dyDescent="0.25">
      <c r="A49">
        <v>1993</v>
      </c>
      <c r="B49" s="11">
        <f t="shared" ref="B49:E49" si="12">(C13-$B13)/C13</f>
        <v>-2.5625205345493784E-2</v>
      </c>
      <c r="C49" s="11">
        <f t="shared" si="12"/>
        <v>3.3264120511856516E-3</v>
      </c>
      <c r="D49" s="11">
        <f t="shared" si="12"/>
        <v>4.5877833908423878E-2</v>
      </c>
      <c r="E49" s="11">
        <f t="shared" si="12"/>
        <v>3.8456124921746014E-2</v>
      </c>
    </row>
    <row r="50" spans="1:5" x14ac:dyDescent="0.25">
      <c r="A50">
        <v>1994</v>
      </c>
      <c r="B50" s="11">
        <f t="shared" ref="B50:E50" si="13">(C14-$B14)/C14</f>
        <v>-0.15567381041487516</v>
      </c>
      <c r="C50" s="11">
        <f t="shared" si="13"/>
        <v>-0.20498970216955745</v>
      </c>
      <c r="D50" s="11">
        <f t="shared" si="13"/>
        <v>-0.15459850603205902</v>
      </c>
      <c r="E50" s="11">
        <f t="shared" si="13"/>
        <v>-0.12562999204908837</v>
      </c>
    </row>
    <row r="51" spans="1:5" x14ac:dyDescent="0.25">
      <c r="A51">
        <v>1995</v>
      </c>
      <c r="B51" s="11">
        <f t="shared" ref="B51:E51" si="14">(C15-$B15)/C15</f>
        <v>-0.20339792414443228</v>
      </c>
      <c r="C51" s="11">
        <f t="shared" si="14"/>
        <v>-0.24359561976174521</v>
      </c>
      <c r="D51" s="11">
        <f t="shared" si="14"/>
        <v>-0.21946321465500571</v>
      </c>
      <c r="E51" s="11">
        <f t="shared" si="14"/>
        <v>-0.18579304325272253</v>
      </c>
    </row>
    <row r="52" spans="1:5" x14ac:dyDescent="0.25">
      <c r="A52">
        <v>1996</v>
      </c>
      <c r="B52" s="11">
        <f t="shared" ref="B52:E52" si="15">(C16-$B16)/C16</f>
        <v>-0.17469845322979785</v>
      </c>
      <c r="C52" s="11">
        <f t="shared" si="15"/>
        <v>-0.20427176543545988</v>
      </c>
      <c r="D52" s="11">
        <f t="shared" si="15"/>
        <v>-9.4348834469313539E-2</v>
      </c>
      <c r="E52" s="11">
        <f t="shared" si="15"/>
        <v>-6.4840760291657806E-2</v>
      </c>
    </row>
    <row r="53" spans="1:5" x14ac:dyDescent="0.25">
      <c r="A53">
        <v>1997</v>
      </c>
      <c r="B53" s="11">
        <f t="shared" ref="B53:E53" si="16">(C17-$B17)/C17</f>
        <v>-3.0847554250054358E-2</v>
      </c>
      <c r="C53" s="11">
        <f t="shared" si="16"/>
        <v>-2.5218120454869427E-2</v>
      </c>
      <c r="D53" s="11">
        <f t="shared" si="16"/>
        <v>9.3508913811597531E-3</v>
      </c>
      <c r="E53" s="11">
        <f t="shared" si="16"/>
        <v>2.3037021158731821E-2</v>
      </c>
    </row>
    <row r="54" spans="1:5" x14ac:dyDescent="0.25">
      <c r="A54">
        <v>1998</v>
      </c>
      <c r="B54" s="11">
        <f t="shared" ref="B54:E54" si="17">(C18-$B18)/C18</f>
        <v>-0.1406790179603512</v>
      </c>
      <c r="C54" s="11">
        <f t="shared" si="17"/>
        <v>-0.14045689988898255</v>
      </c>
      <c r="D54" s="11">
        <f t="shared" si="17"/>
        <v>-0.11242218230818181</v>
      </c>
      <c r="E54" s="11">
        <f t="shared" si="17"/>
        <v>-4.6293224022374714E-2</v>
      </c>
    </row>
    <row r="55" spans="1:5" x14ac:dyDescent="0.25">
      <c r="A55">
        <v>1999</v>
      </c>
      <c r="B55" s="11">
        <f t="shared" ref="B55:E55" si="18">(C19-$B19)/C19</f>
        <v>-8.0519275655153266E-2</v>
      </c>
      <c r="C55" s="11">
        <f t="shared" si="18"/>
        <v>-6.059050956655395E-2</v>
      </c>
      <c r="D55" s="11">
        <f t="shared" si="18"/>
        <v>-7.1960544633700843E-2</v>
      </c>
      <c r="E55" s="11">
        <f t="shared" si="18"/>
        <v>-3.1777175618212042E-2</v>
      </c>
    </row>
    <row r="56" spans="1:5" x14ac:dyDescent="0.25">
      <c r="A56">
        <v>2000</v>
      </c>
      <c r="B56" s="11">
        <f t="shared" ref="B56:E56" si="19">(C20-$B20)/C20</f>
        <v>-6.5269126456528201E-2</v>
      </c>
      <c r="C56" s="11">
        <f t="shared" si="19"/>
        <v>-6.0064976788674361E-2</v>
      </c>
      <c r="D56" s="11">
        <f t="shared" si="19"/>
        <v>-2.4161952451596327E-2</v>
      </c>
      <c r="E56" s="11">
        <f t="shared" si="19"/>
        <v>-1.8164469783341859E-2</v>
      </c>
    </row>
    <row r="57" spans="1:5" x14ac:dyDescent="0.25">
      <c r="A57">
        <v>2001</v>
      </c>
      <c r="B57" s="11">
        <f t="shared" ref="B57:E57" si="20">(C21-$B21)/C21</f>
        <v>-1.5515771165135143E-2</v>
      </c>
      <c r="C57" s="11">
        <f t="shared" si="20"/>
        <v>-5.133337968458046E-2</v>
      </c>
      <c r="D57" s="11">
        <f t="shared" si="20"/>
        <v>6.6901128781488269E-3</v>
      </c>
      <c r="E57" s="11">
        <f t="shared" si="20"/>
        <v>3.2963060150213254E-2</v>
      </c>
    </row>
    <row r="58" spans="1:5" x14ac:dyDescent="0.25">
      <c r="A58">
        <v>2002</v>
      </c>
      <c r="B58" s="11">
        <f t="shared" ref="B58:E58" si="21">(C22-$B22)/C22</f>
        <v>-9.2002822616792893E-2</v>
      </c>
      <c r="C58" s="11">
        <f t="shared" si="21"/>
        <v>-7.3157177354481906E-2</v>
      </c>
      <c r="D58" s="11">
        <f t="shared" si="21"/>
        <v>3.0043049025823509E-2</v>
      </c>
      <c r="E58" s="11">
        <f t="shared" si="21"/>
        <v>7.7178958281701364E-3</v>
      </c>
    </row>
    <row r="59" spans="1:5" x14ac:dyDescent="0.25">
      <c r="A59">
        <v>2003</v>
      </c>
      <c r="B59" s="11">
        <f t="shared" ref="B59:E59" si="22">(C23-$B23)/C23</f>
        <v>-0.12398316843333169</v>
      </c>
      <c r="C59" s="11">
        <f t="shared" si="22"/>
        <v>-0.10764335991337656</v>
      </c>
      <c r="D59" s="11">
        <f t="shared" si="22"/>
        <v>-4.3561082671095749E-2</v>
      </c>
      <c r="E59" s="11">
        <f t="shared" si="22"/>
        <v>-7.4439026177937684E-2</v>
      </c>
    </row>
    <row r="60" spans="1:5" x14ac:dyDescent="0.25">
      <c r="A60">
        <v>2004</v>
      </c>
      <c r="B60" s="11">
        <f t="shared" ref="B60:E60" si="23">(C24-$B24)/C24</f>
        <v>-9.2297688397969396E-2</v>
      </c>
      <c r="C60" s="11">
        <f t="shared" si="23"/>
        <v>-6.0603551064715259E-2</v>
      </c>
      <c r="D60" s="11">
        <f t="shared" si="23"/>
        <v>-2.3384725734249625E-2</v>
      </c>
      <c r="E60" s="11">
        <f t="shared" si="23"/>
        <v>-4.466884868659033E-2</v>
      </c>
    </row>
    <row r="61" spans="1:5" x14ac:dyDescent="0.25">
      <c r="A61">
        <v>2005</v>
      </c>
      <c r="B61" s="11">
        <f t="shared" ref="B61:E61" si="24">(C25-$B25)/C25</f>
        <v>-8.299629169780473E-2</v>
      </c>
      <c r="C61" s="11">
        <f t="shared" si="24"/>
        <v>-7.3641034069107311E-2</v>
      </c>
      <c r="D61" s="11">
        <f t="shared" si="24"/>
        <v>-6.6366457322146633E-2</v>
      </c>
      <c r="E61" s="11">
        <f t="shared" si="24"/>
        <v>-7.2089885576376592E-2</v>
      </c>
    </row>
    <row r="62" spans="1:5" x14ac:dyDescent="0.25">
      <c r="A62">
        <v>2006</v>
      </c>
      <c r="B62" s="11">
        <f t="shared" ref="B62:E62" si="25">(C26-$B26)/C26</f>
        <v>-8.2157471312247363E-2</v>
      </c>
      <c r="C62" s="11">
        <f t="shared" si="25"/>
        <v>-0.10731549275589397</v>
      </c>
      <c r="D62" s="11">
        <f t="shared" si="25"/>
        <v>-0.1245318359787589</v>
      </c>
      <c r="E62" s="11">
        <f t="shared" si="25"/>
        <v>-8.9056465931986767E-2</v>
      </c>
    </row>
    <row r="63" spans="1:5" x14ac:dyDescent="0.25">
      <c r="A63">
        <v>2007</v>
      </c>
      <c r="B63" s="11">
        <f t="shared" ref="B63:E63" si="26">(C27-$B27)/C27</f>
        <v>-6.0829472351337892E-2</v>
      </c>
      <c r="C63" s="11">
        <f t="shared" si="26"/>
        <v>-3.9908804200893627E-2</v>
      </c>
      <c r="D63" s="11">
        <f t="shared" si="26"/>
        <v>-5.5279574080519159E-2</v>
      </c>
      <c r="E63" s="11">
        <f t="shared" si="26"/>
        <v>-5.595290310087845E-2</v>
      </c>
    </row>
    <row r="64" spans="1:5" x14ac:dyDescent="0.25">
      <c r="A64">
        <v>2008</v>
      </c>
      <c r="B64" s="11">
        <f t="shared" ref="B64:E64" si="27">(C28-$B28)/C28</f>
        <v>9.6822719931901891E-3</v>
      </c>
      <c r="C64" s="11">
        <f t="shared" si="27"/>
        <v>2.7869202317239317E-2</v>
      </c>
      <c r="D64" s="11">
        <f t="shared" si="27"/>
        <v>3.8302846696375591E-2</v>
      </c>
      <c r="E64" s="11">
        <f t="shared" si="27"/>
        <v>1.9958247485467928E-2</v>
      </c>
    </row>
    <row r="65" spans="1:5" x14ac:dyDescent="0.25">
      <c r="A65">
        <v>2009</v>
      </c>
      <c r="B65" s="11">
        <f t="shared" ref="B65:E65" si="28">(C29-$B29)/C29</f>
        <v>6.1949673642649243E-2</v>
      </c>
      <c r="C65" s="11">
        <f t="shared" si="28"/>
        <v>8.6709150588141673E-2</v>
      </c>
      <c r="D65" s="11">
        <f t="shared" si="28"/>
        <v>0.14516200182123382</v>
      </c>
      <c r="E65" s="11">
        <f t="shared" si="28"/>
        <v>0.1380130261879518</v>
      </c>
    </row>
    <row r="66" spans="1:5" x14ac:dyDescent="0.25">
      <c r="A66">
        <v>2010</v>
      </c>
      <c r="B66" s="11">
        <f t="shared" ref="B66:E66" si="29">(C30-$B30)/C30</f>
        <v>4.0425031653448865E-3</v>
      </c>
      <c r="C66" s="11">
        <f t="shared" si="29"/>
        <v>2.3406921796693358E-2</v>
      </c>
      <c r="D66" s="11">
        <f t="shared" si="29"/>
        <v>0.15736115468078743</v>
      </c>
      <c r="E66" s="11">
        <f t="shared" si="29"/>
        <v>0.15866583880935092</v>
      </c>
    </row>
    <row r="67" spans="1:5" x14ac:dyDescent="0.25">
      <c r="A67">
        <v>2011</v>
      </c>
      <c r="B67" s="11">
        <f t="shared" ref="B67:E67" si="30">(C31-$B31)/C31</f>
        <v>4.5232602078402948E-2</v>
      </c>
      <c r="C67" s="11">
        <f t="shared" si="30"/>
        <v>7.8551011365494527E-2</v>
      </c>
      <c r="D67" s="11">
        <f t="shared" si="30"/>
        <v>0.20455881212495522</v>
      </c>
      <c r="E67" s="11">
        <f t="shared" si="30"/>
        <v>0.19259129355877905</v>
      </c>
    </row>
    <row r="68" spans="1:5" x14ac:dyDescent="0.25">
      <c r="A68">
        <v>2012</v>
      </c>
      <c r="B68" s="11">
        <f t="shared" ref="B68:E68" si="31">(C32-$B32)/C32</f>
        <v>-0.10002160975456448</v>
      </c>
      <c r="C68" s="11">
        <f t="shared" si="31"/>
        <v>-0.12031875676653275</v>
      </c>
      <c r="D68" s="11">
        <f t="shared" si="31"/>
        <v>-9.7407128200445777E-3</v>
      </c>
      <c r="E68" s="11">
        <f t="shared" si="31"/>
        <v>2.1138223182211636E-2</v>
      </c>
    </row>
    <row r="69" spans="1:5" x14ac:dyDescent="0.25">
      <c r="A69">
        <v>2013</v>
      </c>
      <c r="B69" s="11">
        <f t="shared" ref="B69:E69" si="32">(C33-$B33)/C33</f>
        <v>-4.6984575273851435E-2</v>
      </c>
      <c r="C69" s="11">
        <f t="shared" si="32"/>
        <v>-4.2655021069626604E-2</v>
      </c>
      <c r="D69" s="11">
        <f t="shared" si="32"/>
        <v>8.3582444011579035E-2</v>
      </c>
      <c r="E69" s="11">
        <f t="shared" si="32"/>
        <v>0.1106017954836653</v>
      </c>
    </row>
    <row r="70" spans="1:5" x14ac:dyDescent="0.25">
      <c r="A70">
        <v>2014</v>
      </c>
      <c r="B70" s="11">
        <f t="shared" ref="B70:E70" si="33">(C34-$B34)/C34</f>
        <v>9.7961504185435963E-2</v>
      </c>
      <c r="C70" s="11">
        <f t="shared" si="33"/>
        <v>0.13035288511832807</v>
      </c>
      <c r="D70" s="11">
        <f t="shared" si="33"/>
        <v>0.25176730468439823</v>
      </c>
      <c r="E70" s="11">
        <f t="shared" si="33"/>
        <v>0.246220111508129</v>
      </c>
    </row>
    <row r="71" spans="1:5" x14ac:dyDescent="0.25">
      <c r="A71">
        <v>2015</v>
      </c>
      <c r="B71" s="11">
        <f t="shared" ref="B71:E71" si="34">(C35-$B35)/C35</f>
        <v>-0.1861388053265893</v>
      </c>
      <c r="C71" s="11">
        <f t="shared" si="34"/>
        <v>-9.4027328878146466E-2</v>
      </c>
      <c r="D71" s="11">
        <f t="shared" si="34"/>
        <v>3.649943815078148E-2</v>
      </c>
      <c r="E71" s="11">
        <f t="shared" si="34"/>
        <v>2.6629335891458595E-2</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BR36"/>
  <sheetViews>
    <sheetView topLeftCell="A22" workbookViewId="0">
      <selection activeCell="K3" sqref="K3"/>
    </sheetView>
  </sheetViews>
  <sheetFormatPr defaultColWidth="8.85546875" defaultRowHeight="15" x14ac:dyDescent="0.25"/>
  <cols>
    <col min="12" max="13" width="9.140625" customWidth="1"/>
    <col min="18" max="18" width="12.42578125" bestFit="1" customWidth="1"/>
    <col min="20" max="20" width="14.7109375" customWidth="1"/>
  </cols>
  <sheetData>
    <row r="1" spans="16:70" x14ac:dyDescent="0.25">
      <c r="P1" t="str">
        <f>'Leave-One-Out - Data'!A1</f>
        <v>_time</v>
      </c>
      <c r="Q1" t="s">
        <v>133</v>
      </c>
      <c r="R1" t="s">
        <v>141</v>
      </c>
      <c r="S1" t="s">
        <v>193</v>
      </c>
      <c r="T1" s="2" t="s">
        <v>234</v>
      </c>
      <c r="U1" s="2" t="s">
        <v>194</v>
      </c>
      <c r="V1" s="2" t="s">
        <v>195</v>
      </c>
      <c r="W1" s="2" t="s">
        <v>196</v>
      </c>
      <c r="X1" s="2" t="s">
        <v>197</v>
      </c>
      <c r="Y1" s="2" t="s">
        <v>142</v>
      </c>
      <c r="Z1" s="2" t="s">
        <v>198</v>
      </c>
      <c r="AA1" s="2" t="s">
        <v>199</v>
      </c>
      <c r="AB1" s="2" t="s">
        <v>200</v>
      </c>
      <c r="AC1" s="2" t="s">
        <v>201</v>
      </c>
      <c r="AD1" s="2" t="s">
        <v>202</v>
      </c>
      <c r="AE1" s="2" t="s">
        <v>203</v>
      </c>
      <c r="AF1" s="2" t="s">
        <v>204</v>
      </c>
      <c r="AG1" s="2" t="s">
        <v>205</v>
      </c>
      <c r="AH1" s="2" t="s">
        <v>143</v>
      </c>
      <c r="AI1" s="2" t="s">
        <v>206</v>
      </c>
      <c r="AJ1" s="2" t="s">
        <v>144</v>
      </c>
      <c r="AK1" s="2" t="s">
        <v>207</v>
      </c>
      <c r="AL1" s="2" t="s">
        <v>145</v>
      </c>
      <c r="AM1" s="2" t="s">
        <v>208</v>
      </c>
      <c r="AN1" s="2" t="s">
        <v>209</v>
      </c>
      <c r="AO1" s="2" t="s">
        <v>210</v>
      </c>
      <c r="AP1" s="2" t="s">
        <v>211</v>
      </c>
      <c r="AQ1" s="2" t="s">
        <v>146</v>
      </c>
      <c r="AR1" s="2" t="s">
        <v>212</v>
      </c>
      <c r="AS1" s="2" t="s">
        <v>147</v>
      </c>
      <c r="AT1" s="2" t="s">
        <v>148</v>
      </c>
      <c r="AU1" s="2" t="s">
        <v>213</v>
      </c>
      <c r="AV1" s="2" t="s">
        <v>149</v>
      </c>
      <c r="AW1" s="2" t="s">
        <v>214</v>
      </c>
      <c r="AX1" s="2" t="s">
        <v>215</v>
      </c>
      <c r="AY1" s="2" t="s">
        <v>216</v>
      </c>
      <c r="AZ1" s="2" t="s">
        <v>217</v>
      </c>
      <c r="BA1" s="2" t="s">
        <v>218</v>
      </c>
      <c r="BB1" s="2" t="s">
        <v>219</v>
      </c>
      <c r="BC1" s="2" t="s">
        <v>220</v>
      </c>
      <c r="BD1" s="2" t="s">
        <v>221</v>
      </c>
      <c r="BE1" s="2" t="s">
        <v>222</v>
      </c>
      <c r="BF1" s="2" t="s">
        <v>223</v>
      </c>
      <c r="BG1" s="2" t="s">
        <v>224</v>
      </c>
      <c r="BH1" s="2" t="s">
        <v>225</v>
      </c>
      <c r="BI1" s="2" t="s">
        <v>226</v>
      </c>
      <c r="BJ1" s="2" t="s">
        <v>227</v>
      </c>
      <c r="BK1" s="2" t="s">
        <v>228</v>
      </c>
      <c r="BL1" s="2" t="s">
        <v>229</v>
      </c>
      <c r="BM1" s="2" t="s">
        <v>230</v>
      </c>
      <c r="BN1" s="2" t="s">
        <v>231</v>
      </c>
      <c r="BO1" s="2" t="s">
        <v>232</v>
      </c>
      <c r="BP1" s="2" t="s">
        <v>233</v>
      </c>
      <c r="BQ1" s="2"/>
      <c r="BR1" s="2"/>
    </row>
    <row r="2" spans="16:70" x14ac:dyDescent="0.25">
      <c r="P2" s="12" t="s">
        <v>27</v>
      </c>
      <c r="Q2" s="13" t="s">
        <v>189</v>
      </c>
      <c r="R2" s="13" t="s">
        <v>190</v>
      </c>
      <c r="S2" s="13" t="s">
        <v>59</v>
      </c>
      <c r="T2" s="13" t="s">
        <v>61</v>
      </c>
      <c r="U2" s="13" t="s">
        <v>31</v>
      </c>
      <c r="V2" s="13" t="s">
        <v>32</v>
      </c>
      <c r="W2" s="13" t="s">
        <v>65</v>
      </c>
      <c r="X2" s="13" t="s">
        <v>33</v>
      </c>
      <c r="Y2" s="13" t="s">
        <v>34</v>
      </c>
      <c r="Z2" s="13" t="s">
        <v>69</v>
      </c>
      <c r="AA2" s="13" t="s">
        <v>35</v>
      </c>
      <c r="AB2" s="13" t="s">
        <v>36</v>
      </c>
      <c r="AC2" s="13" t="s">
        <v>37</v>
      </c>
      <c r="AD2" s="13" t="s">
        <v>74</v>
      </c>
      <c r="AE2" s="13" t="s">
        <v>38</v>
      </c>
      <c r="AF2" s="13" t="s">
        <v>40</v>
      </c>
      <c r="AG2" s="13" t="s">
        <v>79</v>
      </c>
      <c r="AH2" s="13" t="s">
        <v>41</v>
      </c>
      <c r="AI2" s="13" t="s">
        <v>42</v>
      </c>
      <c r="AJ2" s="13" t="s">
        <v>43</v>
      </c>
      <c r="AK2" s="13" t="s">
        <v>84</v>
      </c>
      <c r="AL2" s="13" t="s">
        <v>44</v>
      </c>
      <c r="AM2" s="13" t="s">
        <v>45</v>
      </c>
      <c r="AN2" s="13" t="s">
        <v>88</v>
      </c>
      <c r="AO2" s="13" t="s">
        <v>46</v>
      </c>
      <c r="AP2" s="13" t="s">
        <v>91</v>
      </c>
      <c r="AQ2" s="13" t="s">
        <v>47</v>
      </c>
      <c r="AR2" s="13" t="s">
        <v>94</v>
      </c>
      <c r="AS2" s="13" t="s">
        <v>48</v>
      </c>
      <c r="AT2" s="13" t="s">
        <v>49</v>
      </c>
      <c r="AU2" s="13" t="s">
        <v>98</v>
      </c>
      <c r="AV2" s="13" t="s">
        <v>50</v>
      </c>
      <c r="AW2" s="13" t="s">
        <v>101</v>
      </c>
      <c r="AX2" s="13" t="s">
        <v>103</v>
      </c>
      <c r="AY2" s="13" t="s">
        <v>105</v>
      </c>
      <c r="AZ2" s="13" t="s">
        <v>51</v>
      </c>
      <c r="BA2" s="13" t="s">
        <v>108</v>
      </c>
      <c r="BB2" s="13" t="s">
        <v>52</v>
      </c>
      <c r="BC2" s="13" t="s">
        <v>111</v>
      </c>
      <c r="BD2" s="13" t="s">
        <v>113</v>
      </c>
      <c r="BE2" s="13" t="s">
        <v>115</v>
      </c>
      <c r="BF2" s="13" t="s">
        <v>53</v>
      </c>
      <c r="BG2" s="13" t="s">
        <v>54</v>
      </c>
      <c r="BH2" s="13" t="s">
        <v>55</v>
      </c>
      <c r="BI2" s="13" t="s">
        <v>56</v>
      </c>
      <c r="BJ2" s="13" t="s">
        <v>121</v>
      </c>
      <c r="BK2" s="13" t="s">
        <v>123</v>
      </c>
      <c r="BL2" s="13" t="s">
        <v>125</v>
      </c>
      <c r="BM2" s="13" t="s">
        <v>127</v>
      </c>
      <c r="BN2" s="13" t="s">
        <v>129</v>
      </c>
      <c r="BO2" s="13" t="s">
        <v>57</v>
      </c>
      <c r="BP2" s="13" t="s">
        <v>132</v>
      </c>
      <c r="BQ2" s="13"/>
    </row>
    <row r="3" spans="16:70" x14ac:dyDescent="0.25">
      <c r="P3">
        <f>'Leave-One-Out - Data'!A2</f>
        <v>1982</v>
      </c>
      <c r="Q3" s="2">
        <f>IFERROR(INDEX('Leave-One-Out - Data'!$B:$BA,MATCH($P3,'Leave-One-Out - Data'!$A:$A,0),MATCH(Q$1,'Leave-One-Out - Data'!$B$1:$BA$1,0)),0)*1000000</f>
        <v>96.200674306601286</v>
      </c>
      <c r="R3" s="2">
        <f>IFERROR(INDEX('Leave-One-Out - Data'!$B:$BA,MATCH($P3,'Leave-One-Out - Data'!$A:$A,0),MATCH(R$1,'Leave-One-Out - Data'!$B$1:$BA$1,0)),0)*1000000</f>
        <v>98.818399390438557</v>
      </c>
      <c r="S3" s="2">
        <f>IFERROR(INDEX('Leave-One-Out - Data'!$B:$BA,MATCH($P3,'Leave-One-Out - Data'!$A:$A,0),MATCH(S$1,'Leave-One-Out - Data'!$B$1:$BA$1,0)),0)*1000000</f>
        <v>0</v>
      </c>
      <c r="T3" s="2">
        <f>IFERROR(INDEX('Leave-One-Out - Data'!$B:$BA,MATCH($P3,'Leave-One-Out - Data'!$A:$A,0),MATCH(T$1,'Leave-One-Out - Data'!$B$1:$BA$1,0)),0)*1000000</f>
        <v>0</v>
      </c>
      <c r="U3" s="2">
        <f>IFERROR(INDEX('Leave-One-Out - Data'!$B:$BA,MATCH($P3,'Leave-One-Out - Data'!$A:$A,0),MATCH(U$1,'Leave-One-Out - Data'!$B$1:$BA$1,0)),0)*1000000</f>
        <v>0</v>
      </c>
      <c r="V3" s="2">
        <f>IFERROR(INDEX('Leave-One-Out - Data'!$B:$BA,MATCH($P3,'Leave-One-Out - Data'!$A:$A,0),MATCH(V$1,'Leave-One-Out - Data'!$B$1:$BA$1,0)),0)*1000000</f>
        <v>0</v>
      </c>
      <c r="W3" s="2">
        <f>IFERROR(INDEX('Leave-One-Out - Data'!$B:$BA,MATCH($P3,'Leave-One-Out - Data'!$A:$A,0),MATCH(W$1,'Leave-One-Out - Data'!$B$1:$BA$1,0)),0)*1000000</f>
        <v>0</v>
      </c>
      <c r="X3" s="2">
        <f>IFERROR(INDEX('Leave-One-Out - Data'!$B:$BA,MATCH($P3,'Leave-One-Out - Data'!$A:$A,0),MATCH(X$1,'Leave-One-Out - Data'!$B$1:$BA$1,0)),0)*1000000</f>
        <v>0</v>
      </c>
      <c r="Y3" s="2">
        <f>IFERROR(INDEX('Leave-One-Out - Data'!$B:$BA,MATCH($P3,'Leave-One-Out - Data'!$A:$A,0),MATCH(Y$1,'Leave-One-Out - Data'!$B$1:$BA$1,0)),0)*1000000</f>
        <v>0</v>
      </c>
      <c r="Z3" s="2">
        <f>IFERROR(INDEX('Leave-One-Out - Data'!$B:$BA,MATCH($P3,'Leave-One-Out - Data'!$A:$A,0),MATCH(Z$1,'Leave-One-Out - Data'!$B$1:$BA$1,0)),0)*1000000</f>
        <v>0</v>
      </c>
      <c r="AA3" s="2">
        <f>IFERROR(INDEX('Leave-One-Out - Data'!$B:$BA,MATCH($P3,'Leave-One-Out - Data'!$A:$A,0),MATCH(AA$1,'Leave-One-Out - Data'!$B$1:$BA$1,0)),0)*1000000</f>
        <v>0</v>
      </c>
      <c r="AB3" s="2">
        <f>IFERROR(INDEX('Leave-One-Out - Data'!$B:$BA,MATCH($P3,'Leave-One-Out - Data'!$A:$A,0),MATCH(AB$1,'Leave-One-Out - Data'!$B$1:$BA$1,0)),0)*1000000</f>
        <v>0</v>
      </c>
      <c r="AC3" s="2">
        <f>IFERROR(INDEX('Leave-One-Out - Data'!$B:$BA,MATCH($P3,'Leave-One-Out - Data'!$A:$A,0),MATCH(AC$1,'Leave-One-Out - Data'!$B$1:$BA$1,0)),0)*1000000</f>
        <v>0</v>
      </c>
      <c r="AD3" s="2">
        <f>IFERROR(INDEX('Leave-One-Out - Data'!$B:$BA,MATCH($P3,'Leave-One-Out - Data'!$A:$A,0),MATCH(AD$1,'Leave-One-Out - Data'!$B$1:$BA$1,0)),0)*1000000</f>
        <v>0</v>
      </c>
      <c r="AE3" s="2">
        <f>IFERROR(INDEX('Leave-One-Out - Data'!$B:$BA,MATCH($P3,'Leave-One-Out - Data'!$A:$A,0),MATCH(AE$1,'Leave-One-Out - Data'!$B$1:$BA$1,0)),0)*1000000</f>
        <v>0</v>
      </c>
      <c r="AF3" s="2">
        <f>IFERROR(INDEX('Leave-One-Out - Data'!$B:$BA,MATCH($P3,'Leave-One-Out - Data'!$A:$A,0),MATCH(AF$1,'Leave-One-Out - Data'!$B$1:$BA$1,0)),0)*1000000</f>
        <v>99.046425275446396</v>
      </c>
      <c r="AG3" s="2">
        <f>IFERROR(INDEX('Leave-One-Out - Data'!$B:$BA,MATCH($P3,'Leave-One-Out - Data'!$A:$A,0),MATCH(AG$1,'Leave-One-Out - Data'!$B$1:$BA$1,0)),0)*1000000</f>
        <v>0</v>
      </c>
      <c r="AH3" s="2">
        <f>IFERROR(INDEX('Leave-One-Out - Data'!$B:$BA,MATCH($P3,'Leave-One-Out - Data'!$A:$A,0),MATCH(AH$1,'Leave-One-Out - Data'!$B$1:$BA$1,0)),0)*1000000</f>
        <v>0</v>
      </c>
      <c r="AI3" s="2">
        <f>IFERROR(INDEX('Leave-One-Out - Data'!$B:$BA,MATCH($P3,'Leave-One-Out - Data'!$A:$A,0),MATCH(AI$1,'Leave-One-Out - Data'!$B$1:$BA$1,0)),0)*1000000</f>
        <v>0</v>
      </c>
      <c r="AJ3" s="2">
        <f>IFERROR(INDEX('Leave-One-Out - Data'!$B:$BA,MATCH($P3,'Leave-One-Out - Data'!$A:$A,0),MATCH(AJ$1,'Leave-One-Out - Data'!$B$1:$BA$1,0)),0)*1000000</f>
        <v>95.336279227922205</v>
      </c>
      <c r="AK3" s="2">
        <f>IFERROR(INDEX('Leave-One-Out - Data'!$B:$BA,MATCH($P3,'Leave-One-Out - Data'!$A:$A,0),MATCH(AK$1,'Leave-One-Out - Data'!$B$1:$BA$1,0)),0)*1000000</f>
        <v>0</v>
      </c>
      <c r="AL3" s="2">
        <f>IFERROR(INDEX('Leave-One-Out - Data'!$B:$BA,MATCH($P3,'Leave-One-Out - Data'!$A:$A,0),MATCH(AL$1,'Leave-One-Out - Data'!$B$1:$BA$1,0)),0)*1000000</f>
        <v>98.773897523642503</v>
      </c>
      <c r="AM3" s="2">
        <f>IFERROR(INDEX('Leave-One-Out - Data'!$B:$BA,MATCH($P3,'Leave-One-Out - Data'!$A:$A,0),MATCH(AM$1,'Leave-One-Out - Data'!$B$1:$BA$1,0)),0)*1000000</f>
        <v>96.305135775764938</v>
      </c>
      <c r="AN3" s="2">
        <f>IFERROR(INDEX('Leave-One-Out - Data'!$B:$BA,MATCH($P3,'Leave-One-Out - Data'!$A:$A,0),MATCH(AN$1,'Leave-One-Out - Data'!$B$1:$BA$1,0)),0)*1000000</f>
        <v>0</v>
      </c>
      <c r="AO3" s="2">
        <f>IFERROR(INDEX('Leave-One-Out - Data'!$B:$BA,MATCH($P3,'Leave-One-Out - Data'!$A:$A,0),MATCH(AO$1,'Leave-One-Out - Data'!$B$1:$BA$1,0)),0)*1000000</f>
        <v>0</v>
      </c>
      <c r="AP3" s="2">
        <f>IFERROR(INDEX('Leave-One-Out - Data'!$B:$BA,MATCH($P3,'Leave-One-Out - Data'!$A:$A,0),MATCH(AP$1,'Leave-One-Out - Data'!$B$1:$BA$1,0)),0)*1000000</f>
        <v>0</v>
      </c>
      <c r="AQ3" s="2">
        <f>IFERROR(INDEX('Leave-One-Out - Data'!$B:$BA,MATCH($P3,'Leave-One-Out - Data'!$A:$A,0),MATCH(AQ$1,'Leave-One-Out - Data'!$B$1:$BA$1,0)),0)*1000000</f>
        <v>100.44372128322719</v>
      </c>
      <c r="AR3" s="2">
        <f>IFERROR(INDEX('Leave-One-Out - Data'!$B:$BA,MATCH($P3,'Leave-One-Out - Data'!$A:$A,0),MATCH(AR$1,'Leave-One-Out - Data'!$B$1:$BA$1,0)),0)*1000000</f>
        <v>0</v>
      </c>
      <c r="AS3" s="2">
        <f>IFERROR(INDEX('Leave-One-Out - Data'!$B:$BA,MATCH($P3,'Leave-One-Out - Data'!$A:$A,0),MATCH(AS$1,'Leave-One-Out - Data'!$B$1:$BA$1,0)),0)*1000000</f>
        <v>99.754751761793159</v>
      </c>
      <c r="AT3" s="2">
        <f>IFERROR(INDEX('Leave-One-Out - Data'!$B:$BA,MATCH($P3,'Leave-One-Out - Data'!$A:$A,0),MATCH(AT$1,'Leave-One-Out - Data'!$B$1:$BA$1,0)),0)*1000000</f>
        <v>0</v>
      </c>
      <c r="AU3" s="2">
        <f>IFERROR(INDEX('Leave-One-Out - Data'!$B:$BA,MATCH($P3,'Leave-One-Out - Data'!$A:$A,0),MATCH(AU$1,'Leave-One-Out - Data'!$B$1:$BA$1,0)),0)*1000000</f>
        <v>0</v>
      </c>
      <c r="AV3" s="2">
        <f>IFERROR(INDEX('Leave-One-Out - Data'!$B:$BA,MATCH($P3,'Leave-One-Out - Data'!$A:$A,0),MATCH(AV$1,'Leave-One-Out - Data'!$B$1:$BA$1,0)),0)*1000000</f>
        <v>0</v>
      </c>
      <c r="AW3" s="2">
        <f>IFERROR(INDEX('Leave-One-Out - Data'!$B:$BA,MATCH($P3,'Leave-One-Out - Data'!$A:$A,0),MATCH(AW$1,'Leave-One-Out - Data'!$B$1:$BA$1,0)),0)*1000000</f>
        <v>0</v>
      </c>
      <c r="AX3" s="2">
        <f>IFERROR(INDEX('Leave-One-Out - Data'!$B:$BA,MATCH($P3,'Leave-One-Out - Data'!$A:$A,0),MATCH(AX$1,'Leave-One-Out - Data'!$B$1:$BA$1,0)),0)*1000000</f>
        <v>0</v>
      </c>
      <c r="AY3" s="2">
        <f>IFERROR(INDEX('Leave-One-Out - Data'!$B:$BA,MATCH($P3,'Leave-One-Out - Data'!$A:$A,0),MATCH(AY$1,'Leave-One-Out - Data'!$B$1:$BA$1,0)),0)*1000000</f>
        <v>0</v>
      </c>
      <c r="AZ3" s="2">
        <f>IFERROR(INDEX('Leave-One-Out - Data'!$B:$BA,MATCH($P3,'Leave-One-Out - Data'!$A:$A,0),MATCH(AZ$1,'Leave-One-Out - Data'!$B$1:$BA$1,0)),0)*1000000</f>
        <v>0</v>
      </c>
      <c r="BA3" s="2">
        <f>IFERROR(INDEX('Leave-One-Out - Data'!$B:$BA,MATCH($P3,'Leave-One-Out - Data'!$A:$A,0),MATCH(BA$1,'Leave-One-Out - Data'!$B$1:$BA$1,0)),0)*1000000</f>
        <v>0</v>
      </c>
      <c r="BB3" s="2">
        <f>IFERROR(INDEX('Leave-One-Out - Data'!$B:$BA,MATCH($P3,'Leave-One-Out - Data'!$A:$A,0),MATCH(BB$1,'Leave-One-Out - Data'!$B$1:$BA$1,0)),0)*1000000</f>
        <v>0</v>
      </c>
      <c r="BC3" s="2">
        <f>IFERROR(INDEX('Leave-One-Out - Data'!$B:$BA,MATCH($P3,'Leave-One-Out - Data'!$A:$A,0),MATCH(BC$1,'Leave-One-Out - Data'!$B$1:$BA$1,0)),0)*1000000</f>
        <v>0</v>
      </c>
      <c r="BD3" s="2">
        <f>IFERROR(INDEX('Leave-One-Out - Data'!$B:$BA,MATCH($P3,'Leave-One-Out - Data'!$A:$A,0),MATCH(BD$1,'Leave-One-Out - Data'!$B$1:$BA$1,0)),0)*1000000</f>
        <v>0</v>
      </c>
      <c r="BE3" s="2">
        <f>IFERROR(INDEX('Leave-One-Out - Data'!$B:$BA,MATCH($P3,'Leave-One-Out - Data'!$A:$A,0),MATCH(BE$1,'Leave-One-Out - Data'!$B$1:$BA$1,0)),0)*1000000</f>
        <v>0</v>
      </c>
      <c r="BF3" s="2">
        <f>IFERROR(INDEX('Leave-One-Out - Data'!$B:$BA,MATCH($P3,'Leave-One-Out - Data'!$A:$A,0),MATCH(BF$1,'Leave-One-Out - Data'!$B$1:$BA$1,0)),0)*1000000</f>
        <v>0</v>
      </c>
      <c r="BG3" s="2">
        <f>IFERROR(INDEX('Leave-One-Out - Data'!$B:$BA,MATCH($P3,'Leave-One-Out - Data'!$A:$A,0),MATCH(BG$1,'Leave-One-Out - Data'!$B$1:$BA$1,0)),0)*1000000</f>
        <v>0</v>
      </c>
      <c r="BH3" s="2">
        <f>IFERROR(INDEX('Leave-One-Out - Data'!$B:$BA,MATCH($P3,'Leave-One-Out - Data'!$A:$A,0),MATCH(BH$1,'Leave-One-Out - Data'!$B$1:$BA$1,0)),0)*1000000</f>
        <v>0</v>
      </c>
      <c r="BI3" s="2">
        <f>IFERROR(INDEX('Leave-One-Out - Data'!$B:$BA,MATCH($P3,'Leave-One-Out - Data'!$A:$A,0),MATCH(BI$1,'Leave-One-Out - Data'!$B$1:$BA$1,0)),0)*1000000</f>
        <v>0</v>
      </c>
      <c r="BJ3" s="2">
        <f>IFERROR(INDEX('Leave-One-Out - Data'!$B:$BA,MATCH($P3,'Leave-One-Out - Data'!$A:$A,0),MATCH(BJ$1,'Leave-One-Out - Data'!$B$1:$BA$1,0)),0)*1000000</f>
        <v>0</v>
      </c>
      <c r="BK3" s="2">
        <f>IFERROR(INDEX('Leave-One-Out - Data'!$B:$BA,MATCH($P3,'Leave-One-Out - Data'!$A:$A,0),MATCH(BK$1,'Leave-One-Out - Data'!$B$1:$BA$1,0)),0)*1000000</f>
        <v>0</v>
      </c>
      <c r="BL3" s="2">
        <f>IFERROR(INDEX('Leave-One-Out - Data'!$B:$BA,MATCH($P3,'Leave-One-Out - Data'!$A:$A,0),MATCH(BL$1,'Leave-One-Out - Data'!$B$1:$BA$1,0)),0)*1000000</f>
        <v>0</v>
      </c>
      <c r="BM3" s="2">
        <f>IFERROR(INDEX('Leave-One-Out - Data'!$B:$BA,MATCH($P3,'Leave-One-Out - Data'!$A:$A,0),MATCH(BM$1,'Leave-One-Out - Data'!$B$1:$BA$1,0)),0)*1000000</f>
        <v>0</v>
      </c>
      <c r="BN3" s="2">
        <f>IFERROR(INDEX('Leave-One-Out - Data'!$B:$BA,MATCH($P3,'Leave-One-Out - Data'!$A:$A,0),MATCH(BN$1,'Leave-One-Out - Data'!$B$1:$BA$1,0)),0)*1000000</f>
        <v>0</v>
      </c>
      <c r="BO3" s="2">
        <f>IFERROR(INDEX('Leave-One-Out - Data'!$B:$BA,MATCH($P3,'Leave-One-Out - Data'!$A:$A,0),MATCH(BO$1,'Leave-One-Out - Data'!$B$1:$BA$1,0)),0)*1000000</f>
        <v>0</v>
      </c>
      <c r="BP3" s="2">
        <f>IFERROR(INDEX('Leave-One-Out - Data'!$B:$BA,MATCH($P3,'Leave-One-Out - Data'!$A:$A,0),MATCH(BP$1,'Leave-One-Out - Data'!$B$1:$BA$1,0)),0)*1000000</f>
        <v>0</v>
      </c>
      <c r="BQ3" s="2"/>
    </row>
    <row r="4" spans="16:70" x14ac:dyDescent="0.25">
      <c r="P4">
        <f>'Leave-One-Out - Data'!A3</f>
        <v>1983</v>
      </c>
      <c r="Q4" s="2">
        <f>IFERROR(INDEX('Leave-One-Out - Data'!$B:$BA,MATCH($P4,'Leave-One-Out - Data'!$A:$A,0),MATCH(Q$1,'Leave-One-Out - Data'!$B$1:$BA$1,0)),0)*1000000</f>
        <v>89.767214376479387</v>
      </c>
      <c r="R4" s="2">
        <f>IFERROR(INDEX('Leave-One-Out - Data'!$B:$BA,MATCH($P4,'Leave-One-Out - Data'!$A:$A,0),MATCH(R$1,'Leave-One-Out - Data'!$B$1:$BA$1,0)),0)*1000000</f>
        <v>93.663960142293931</v>
      </c>
      <c r="S4" s="2">
        <f>IFERROR(INDEX('Leave-One-Out - Data'!$B:$BA,MATCH($P4,'Leave-One-Out - Data'!$A:$A,0),MATCH(S$1,'Leave-One-Out - Data'!$B$1:$BA$1,0)),0)*1000000</f>
        <v>0</v>
      </c>
      <c r="T4" s="2">
        <f>IFERROR(INDEX('Leave-One-Out - Data'!$B:$BA,MATCH($P4,'Leave-One-Out - Data'!$A:$A,0),MATCH(T$1,'Leave-One-Out - Data'!$B$1:$BA$1,0)),0)*1000000</f>
        <v>0</v>
      </c>
      <c r="U4" s="2">
        <f>IFERROR(INDEX('Leave-One-Out - Data'!$B:$BA,MATCH($P4,'Leave-One-Out - Data'!$A:$A,0),MATCH(U$1,'Leave-One-Out - Data'!$B$1:$BA$1,0)),0)*1000000</f>
        <v>0</v>
      </c>
      <c r="V4" s="2">
        <f>IFERROR(INDEX('Leave-One-Out - Data'!$B:$BA,MATCH($P4,'Leave-One-Out - Data'!$A:$A,0),MATCH(V$1,'Leave-One-Out - Data'!$B$1:$BA$1,0)),0)*1000000</f>
        <v>0</v>
      </c>
      <c r="W4" s="2">
        <f>IFERROR(INDEX('Leave-One-Out - Data'!$B:$BA,MATCH($P4,'Leave-One-Out - Data'!$A:$A,0),MATCH(W$1,'Leave-One-Out - Data'!$B$1:$BA$1,0)),0)*1000000</f>
        <v>0</v>
      </c>
      <c r="X4" s="2">
        <f>IFERROR(INDEX('Leave-One-Out - Data'!$B:$BA,MATCH($P4,'Leave-One-Out - Data'!$A:$A,0),MATCH(X$1,'Leave-One-Out - Data'!$B$1:$BA$1,0)),0)*1000000</f>
        <v>0</v>
      </c>
      <c r="Y4" s="2">
        <f>IFERROR(INDEX('Leave-One-Out - Data'!$B:$BA,MATCH($P4,'Leave-One-Out - Data'!$A:$A,0),MATCH(Y$1,'Leave-One-Out - Data'!$B$1:$BA$1,0)),0)*1000000</f>
        <v>0</v>
      </c>
      <c r="Z4" s="2">
        <f>IFERROR(INDEX('Leave-One-Out - Data'!$B:$BA,MATCH($P4,'Leave-One-Out - Data'!$A:$A,0),MATCH(Z$1,'Leave-One-Out - Data'!$B$1:$BA$1,0)),0)*1000000</f>
        <v>0</v>
      </c>
      <c r="AA4" s="2">
        <f>IFERROR(INDEX('Leave-One-Out - Data'!$B:$BA,MATCH($P4,'Leave-One-Out - Data'!$A:$A,0),MATCH(AA$1,'Leave-One-Out - Data'!$B$1:$BA$1,0)),0)*1000000</f>
        <v>0</v>
      </c>
      <c r="AB4" s="2">
        <f>IFERROR(INDEX('Leave-One-Out - Data'!$B:$BA,MATCH($P4,'Leave-One-Out - Data'!$A:$A,0),MATCH(AB$1,'Leave-One-Out - Data'!$B$1:$BA$1,0)),0)*1000000</f>
        <v>0</v>
      </c>
      <c r="AC4" s="2">
        <f>IFERROR(INDEX('Leave-One-Out - Data'!$B:$BA,MATCH($P4,'Leave-One-Out - Data'!$A:$A,0),MATCH(AC$1,'Leave-One-Out - Data'!$B$1:$BA$1,0)),0)*1000000</f>
        <v>0</v>
      </c>
      <c r="AD4" s="2">
        <f>IFERROR(INDEX('Leave-One-Out - Data'!$B:$BA,MATCH($P4,'Leave-One-Out - Data'!$A:$A,0),MATCH(AD$1,'Leave-One-Out - Data'!$B$1:$BA$1,0)),0)*1000000</f>
        <v>0</v>
      </c>
      <c r="AE4" s="2">
        <f>IFERROR(INDEX('Leave-One-Out - Data'!$B:$BA,MATCH($P4,'Leave-One-Out - Data'!$A:$A,0),MATCH(AE$1,'Leave-One-Out - Data'!$B$1:$BA$1,0)),0)*1000000</f>
        <v>0</v>
      </c>
      <c r="AF4" s="2">
        <f>IFERROR(INDEX('Leave-One-Out - Data'!$B:$BA,MATCH($P4,'Leave-One-Out - Data'!$A:$A,0),MATCH(AF$1,'Leave-One-Out - Data'!$B$1:$BA$1,0)),0)*1000000</f>
        <v>94.955917520564981</v>
      </c>
      <c r="AG4" s="2">
        <f>IFERROR(INDEX('Leave-One-Out - Data'!$B:$BA,MATCH($P4,'Leave-One-Out - Data'!$A:$A,0),MATCH(AG$1,'Leave-One-Out - Data'!$B$1:$BA$1,0)),0)*1000000</f>
        <v>0</v>
      </c>
      <c r="AH4" s="2">
        <f>IFERROR(INDEX('Leave-One-Out - Data'!$B:$BA,MATCH($P4,'Leave-One-Out - Data'!$A:$A,0),MATCH(AH$1,'Leave-One-Out - Data'!$B$1:$BA$1,0)),0)*1000000</f>
        <v>0</v>
      </c>
      <c r="AI4" s="2">
        <f>IFERROR(INDEX('Leave-One-Out - Data'!$B:$BA,MATCH($P4,'Leave-One-Out - Data'!$A:$A,0),MATCH(AI$1,'Leave-One-Out - Data'!$B$1:$BA$1,0)),0)*1000000</f>
        <v>0</v>
      </c>
      <c r="AJ4" s="2">
        <f>IFERROR(INDEX('Leave-One-Out - Data'!$B:$BA,MATCH($P4,'Leave-One-Out - Data'!$A:$A,0),MATCH(AJ$1,'Leave-One-Out - Data'!$B$1:$BA$1,0)),0)*1000000</f>
        <v>94.199380211648531</v>
      </c>
      <c r="AK4" s="2">
        <f>IFERROR(INDEX('Leave-One-Out - Data'!$B:$BA,MATCH($P4,'Leave-One-Out - Data'!$A:$A,0),MATCH(AK$1,'Leave-One-Out - Data'!$B$1:$BA$1,0)),0)*1000000</f>
        <v>0</v>
      </c>
      <c r="AL4" s="2">
        <f>IFERROR(INDEX('Leave-One-Out - Data'!$B:$BA,MATCH($P4,'Leave-One-Out - Data'!$A:$A,0),MATCH(AL$1,'Leave-One-Out - Data'!$B$1:$BA$1,0)),0)*1000000</f>
        <v>93.500857416074723</v>
      </c>
      <c r="AM4" s="2">
        <f>IFERROR(INDEX('Leave-One-Out - Data'!$B:$BA,MATCH($P4,'Leave-One-Out - Data'!$A:$A,0),MATCH(AM$1,'Leave-One-Out - Data'!$B$1:$BA$1,0)),0)*1000000</f>
        <v>95.516292887623408</v>
      </c>
      <c r="AN4" s="2">
        <f>IFERROR(INDEX('Leave-One-Out - Data'!$B:$BA,MATCH($P4,'Leave-One-Out - Data'!$A:$A,0),MATCH(AN$1,'Leave-One-Out - Data'!$B$1:$BA$1,0)),0)*1000000</f>
        <v>0</v>
      </c>
      <c r="AO4" s="2">
        <f>IFERROR(INDEX('Leave-One-Out - Data'!$B:$BA,MATCH($P4,'Leave-One-Out - Data'!$A:$A,0),MATCH(AO$1,'Leave-One-Out - Data'!$B$1:$BA$1,0)),0)*1000000</f>
        <v>0</v>
      </c>
      <c r="AP4" s="2">
        <f>IFERROR(INDEX('Leave-One-Out - Data'!$B:$BA,MATCH($P4,'Leave-One-Out - Data'!$A:$A,0),MATCH(AP$1,'Leave-One-Out - Data'!$B$1:$BA$1,0)),0)*1000000</f>
        <v>0</v>
      </c>
      <c r="AQ4" s="2">
        <f>IFERROR(INDEX('Leave-One-Out - Data'!$B:$BA,MATCH($P4,'Leave-One-Out - Data'!$A:$A,0),MATCH(AQ$1,'Leave-One-Out - Data'!$B$1:$BA$1,0)),0)*1000000</f>
        <v>93.986980922636576</v>
      </c>
      <c r="AR4" s="2">
        <f>IFERROR(INDEX('Leave-One-Out - Data'!$B:$BA,MATCH($P4,'Leave-One-Out - Data'!$A:$A,0),MATCH(AR$1,'Leave-One-Out - Data'!$B$1:$BA$1,0)),0)*1000000</f>
        <v>0</v>
      </c>
      <c r="AS4" s="2">
        <f>IFERROR(INDEX('Leave-One-Out - Data'!$B:$BA,MATCH($P4,'Leave-One-Out - Data'!$A:$A,0),MATCH(AS$1,'Leave-One-Out - Data'!$B$1:$BA$1,0)),0)*1000000</f>
        <v>93.809861209592768</v>
      </c>
      <c r="AT4" s="2">
        <f>IFERROR(INDEX('Leave-One-Out - Data'!$B:$BA,MATCH($P4,'Leave-One-Out - Data'!$A:$A,0),MATCH(AT$1,'Leave-One-Out - Data'!$B$1:$BA$1,0)),0)*1000000</f>
        <v>0</v>
      </c>
      <c r="AU4" s="2">
        <f>IFERROR(INDEX('Leave-One-Out - Data'!$B:$BA,MATCH($P4,'Leave-One-Out - Data'!$A:$A,0),MATCH(AU$1,'Leave-One-Out - Data'!$B$1:$BA$1,0)),0)*1000000</f>
        <v>0</v>
      </c>
      <c r="AV4" s="2">
        <f>IFERROR(INDEX('Leave-One-Out - Data'!$B:$BA,MATCH($P4,'Leave-One-Out - Data'!$A:$A,0),MATCH(AV$1,'Leave-One-Out - Data'!$B$1:$BA$1,0)),0)*1000000</f>
        <v>0</v>
      </c>
      <c r="AW4" s="2">
        <f>IFERROR(INDEX('Leave-One-Out - Data'!$B:$BA,MATCH($P4,'Leave-One-Out - Data'!$A:$A,0),MATCH(AW$1,'Leave-One-Out - Data'!$B$1:$BA$1,0)),0)*1000000</f>
        <v>0</v>
      </c>
      <c r="AX4" s="2">
        <f>IFERROR(INDEX('Leave-One-Out - Data'!$B:$BA,MATCH($P4,'Leave-One-Out - Data'!$A:$A,0),MATCH(AX$1,'Leave-One-Out - Data'!$B$1:$BA$1,0)),0)*1000000</f>
        <v>0</v>
      </c>
      <c r="AY4" s="2">
        <f>IFERROR(INDEX('Leave-One-Out - Data'!$B:$BA,MATCH($P4,'Leave-One-Out - Data'!$A:$A,0),MATCH(AY$1,'Leave-One-Out - Data'!$B$1:$BA$1,0)),0)*1000000</f>
        <v>0</v>
      </c>
      <c r="AZ4" s="2">
        <f>IFERROR(INDEX('Leave-One-Out - Data'!$B:$BA,MATCH($P4,'Leave-One-Out - Data'!$A:$A,0),MATCH(AZ$1,'Leave-One-Out - Data'!$B$1:$BA$1,0)),0)*1000000</f>
        <v>0</v>
      </c>
      <c r="BA4" s="2">
        <f>IFERROR(INDEX('Leave-One-Out - Data'!$B:$BA,MATCH($P4,'Leave-One-Out - Data'!$A:$A,0),MATCH(BA$1,'Leave-One-Out - Data'!$B$1:$BA$1,0)),0)*1000000</f>
        <v>0</v>
      </c>
      <c r="BB4" s="2">
        <f>IFERROR(INDEX('Leave-One-Out - Data'!$B:$BA,MATCH($P4,'Leave-One-Out - Data'!$A:$A,0),MATCH(BB$1,'Leave-One-Out - Data'!$B$1:$BA$1,0)),0)*1000000</f>
        <v>0</v>
      </c>
      <c r="BC4" s="2">
        <f>IFERROR(INDEX('Leave-One-Out - Data'!$B:$BA,MATCH($P4,'Leave-One-Out - Data'!$A:$A,0),MATCH(BC$1,'Leave-One-Out - Data'!$B$1:$BA$1,0)),0)*1000000</f>
        <v>0</v>
      </c>
      <c r="BD4" s="2">
        <f>IFERROR(INDEX('Leave-One-Out - Data'!$B:$BA,MATCH($P4,'Leave-One-Out - Data'!$A:$A,0),MATCH(BD$1,'Leave-One-Out - Data'!$B$1:$BA$1,0)),0)*1000000</f>
        <v>0</v>
      </c>
      <c r="BE4" s="2">
        <f>IFERROR(INDEX('Leave-One-Out - Data'!$B:$BA,MATCH($P4,'Leave-One-Out - Data'!$A:$A,0),MATCH(BE$1,'Leave-One-Out - Data'!$B$1:$BA$1,0)),0)*1000000</f>
        <v>0</v>
      </c>
      <c r="BF4" s="2">
        <f>IFERROR(INDEX('Leave-One-Out - Data'!$B:$BA,MATCH($P4,'Leave-One-Out - Data'!$A:$A,0),MATCH(BF$1,'Leave-One-Out - Data'!$B$1:$BA$1,0)),0)*1000000</f>
        <v>0</v>
      </c>
      <c r="BG4" s="2">
        <f>IFERROR(INDEX('Leave-One-Out - Data'!$B:$BA,MATCH($P4,'Leave-One-Out - Data'!$A:$A,0),MATCH(BG$1,'Leave-One-Out - Data'!$B$1:$BA$1,0)),0)*1000000</f>
        <v>0</v>
      </c>
      <c r="BH4" s="2">
        <f>IFERROR(INDEX('Leave-One-Out - Data'!$B:$BA,MATCH($P4,'Leave-One-Out - Data'!$A:$A,0),MATCH(BH$1,'Leave-One-Out - Data'!$B$1:$BA$1,0)),0)*1000000</f>
        <v>0</v>
      </c>
      <c r="BI4" s="2">
        <f>IFERROR(INDEX('Leave-One-Out - Data'!$B:$BA,MATCH($P4,'Leave-One-Out - Data'!$A:$A,0),MATCH(BI$1,'Leave-One-Out - Data'!$B$1:$BA$1,0)),0)*1000000</f>
        <v>0</v>
      </c>
      <c r="BJ4" s="2">
        <f>IFERROR(INDEX('Leave-One-Out - Data'!$B:$BA,MATCH($P4,'Leave-One-Out - Data'!$A:$A,0),MATCH(BJ$1,'Leave-One-Out - Data'!$B$1:$BA$1,0)),0)*1000000</f>
        <v>0</v>
      </c>
      <c r="BK4" s="2">
        <f>IFERROR(INDEX('Leave-One-Out - Data'!$B:$BA,MATCH($P4,'Leave-One-Out - Data'!$A:$A,0),MATCH(BK$1,'Leave-One-Out - Data'!$B$1:$BA$1,0)),0)*1000000</f>
        <v>0</v>
      </c>
      <c r="BL4" s="2">
        <f>IFERROR(INDEX('Leave-One-Out - Data'!$B:$BA,MATCH($P4,'Leave-One-Out - Data'!$A:$A,0),MATCH(BL$1,'Leave-One-Out - Data'!$B$1:$BA$1,0)),0)*1000000</f>
        <v>0</v>
      </c>
      <c r="BM4" s="2">
        <f>IFERROR(INDEX('Leave-One-Out - Data'!$B:$BA,MATCH($P4,'Leave-One-Out - Data'!$A:$A,0),MATCH(BM$1,'Leave-One-Out - Data'!$B$1:$BA$1,0)),0)*1000000</f>
        <v>0</v>
      </c>
      <c r="BN4" s="2">
        <f>IFERROR(INDEX('Leave-One-Out - Data'!$B:$BA,MATCH($P4,'Leave-One-Out - Data'!$A:$A,0),MATCH(BN$1,'Leave-One-Out - Data'!$B$1:$BA$1,0)),0)*1000000</f>
        <v>0</v>
      </c>
      <c r="BO4" s="2">
        <f>IFERROR(INDEX('Leave-One-Out - Data'!$B:$BA,MATCH($P4,'Leave-One-Out - Data'!$A:$A,0),MATCH(BO$1,'Leave-One-Out - Data'!$B$1:$BA$1,0)),0)*1000000</f>
        <v>0</v>
      </c>
      <c r="BP4" s="2">
        <f>IFERROR(INDEX('Leave-One-Out - Data'!$B:$BA,MATCH($P4,'Leave-One-Out - Data'!$A:$A,0),MATCH(BP$1,'Leave-One-Out - Data'!$B$1:$BA$1,0)),0)*1000000</f>
        <v>0</v>
      </c>
      <c r="BQ4" s="2"/>
    </row>
    <row r="5" spans="16:70" x14ac:dyDescent="0.25">
      <c r="P5">
        <f>'Leave-One-Out - Data'!A4</f>
        <v>1984</v>
      </c>
      <c r="Q5" s="2">
        <f>IFERROR(INDEX('Leave-One-Out - Data'!$B:$BA,MATCH($P5,'Leave-One-Out - Data'!$A:$A,0),MATCH(Q$1,'Leave-One-Out - Data'!$B$1:$BA$1,0)),0)*1000000</f>
        <v>87.953194451984018</v>
      </c>
      <c r="R5" s="2">
        <f>IFERROR(INDEX('Leave-One-Out - Data'!$B:$BA,MATCH($P5,'Leave-One-Out - Data'!$A:$A,0),MATCH(R$1,'Leave-One-Out - Data'!$B$1:$BA$1,0)),0)*1000000</f>
        <v>86.165172906476073</v>
      </c>
      <c r="S5" s="2">
        <f>IFERROR(INDEX('Leave-One-Out - Data'!$B:$BA,MATCH($P5,'Leave-One-Out - Data'!$A:$A,0),MATCH(S$1,'Leave-One-Out - Data'!$B$1:$BA$1,0)),0)*1000000</f>
        <v>0</v>
      </c>
      <c r="T5" s="2">
        <f>IFERROR(INDEX('Leave-One-Out - Data'!$B:$BA,MATCH($P5,'Leave-One-Out - Data'!$A:$A,0),MATCH(T$1,'Leave-One-Out - Data'!$B$1:$BA$1,0)),0)*1000000</f>
        <v>0</v>
      </c>
      <c r="U5" s="2">
        <f>IFERROR(INDEX('Leave-One-Out - Data'!$B:$BA,MATCH($P5,'Leave-One-Out - Data'!$A:$A,0),MATCH(U$1,'Leave-One-Out - Data'!$B$1:$BA$1,0)),0)*1000000</f>
        <v>0</v>
      </c>
      <c r="V5" s="2">
        <f>IFERROR(INDEX('Leave-One-Out - Data'!$B:$BA,MATCH($P5,'Leave-One-Out - Data'!$A:$A,0),MATCH(V$1,'Leave-One-Out - Data'!$B$1:$BA$1,0)),0)*1000000</f>
        <v>0</v>
      </c>
      <c r="W5" s="2">
        <f>IFERROR(INDEX('Leave-One-Out - Data'!$B:$BA,MATCH($P5,'Leave-One-Out - Data'!$A:$A,0),MATCH(W$1,'Leave-One-Out - Data'!$B$1:$BA$1,0)),0)*1000000</f>
        <v>0</v>
      </c>
      <c r="X5" s="2">
        <f>IFERROR(INDEX('Leave-One-Out - Data'!$B:$BA,MATCH($P5,'Leave-One-Out - Data'!$A:$A,0),MATCH(X$1,'Leave-One-Out - Data'!$B$1:$BA$1,0)),0)*1000000</f>
        <v>0</v>
      </c>
      <c r="Y5" s="2">
        <f>IFERROR(INDEX('Leave-One-Out - Data'!$B:$BA,MATCH($P5,'Leave-One-Out - Data'!$A:$A,0),MATCH(Y$1,'Leave-One-Out - Data'!$B$1:$BA$1,0)),0)*1000000</f>
        <v>0</v>
      </c>
      <c r="Z5" s="2">
        <f>IFERROR(INDEX('Leave-One-Out - Data'!$B:$BA,MATCH($P5,'Leave-One-Out - Data'!$A:$A,0),MATCH(Z$1,'Leave-One-Out - Data'!$B$1:$BA$1,0)),0)*1000000</f>
        <v>0</v>
      </c>
      <c r="AA5" s="2">
        <f>IFERROR(INDEX('Leave-One-Out - Data'!$B:$BA,MATCH($P5,'Leave-One-Out - Data'!$A:$A,0),MATCH(AA$1,'Leave-One-Out - Data'!$B$1:$BA$1,0)),0)*1000000</f>
        <v>0</v>
      </c>
      <c r="AB5" s="2">
        <f>IFERROR(INDEX('Leave-One-Out - Data'!$B:$BA,MATCH($P5,'Leave-One-Out - Data'!$A:$A,0),MATCH(AB$1,'Leave-One-Out - Data'!$B$1:$BA$1,0)),0)*1000000</f>
        <v>0</v>
      </c>
      <c r="AC5" s="2">
        <f>IFERROR(INDEX('Leave-One-Out - Data'!$B:$BA,MATCH($P5,'Leave-One-Out - Data'!$A:$A,0),MATCH(AC$1,'Leave-One-Out - Data'!$B$1:$BA$1,0)),0)*1000000</f>
        <v>0</v>
      </c>
      <c r="AD5" s="2">
        <f>IFERROR(INDEX('Leave-One-Out - Data'!$B:$BA,MATCH($P5,'Leave-One-Out - Data'!$A:$A,0),MATCH(AD$1,'Leave-One-Out - Data'!$B$1:$BA$1,0)),0)*1000000</f>
        <v>0</v>
      </c>
      <c r="AE5" s="2">
        <f>IFERROR(INDEX('Leave-One-Out - Data'!$B:$BA,MATCH($P5,'Leave-One-Out - Data'!$A:$A,0),MATCH(AE$1,'Leave-One-Out - Data'!$B$1:$BA$1,0)),0)*1000000</f>
        <v>0</v>
      </c>
      <c r="AF5" s="2">
        <f>IFERROR(INDEX('Leave-One-Out - Data'!$B:$BA,MATCH($P5,'Leave-One-Out - Data'!$A:$A,0),MATCH(AF$1,'Leave-One-Out - Data'!$B$1:$BA$1,0)),0)*1000000</f>
        <v>84.452377930574599</v>
      </c>
      <c r="AG5" s="2">
        <f>IFERROR(INDEX('Leave-One-Out - Data'!$B:$BA,MATCH($P5,'Leave-One-Out - Data'!$A:$A,0),MATCH(AG$1,'Leave-One-Out - Data'!$B$1:$BA$1,0)),0)*1000000</f>
        <v>0</v>
      </c>
      <c r="AH5" s="2">
        <f>IFERROR(INDEX('Leave-One-Out - Data'!$B:$BA,MATCH($P5,'Leave-One-Out - Data'!$A:$A,0),MATCH(AH$1,'Leave-One-Out - Data'!$B$1:$BA$1,0)),0)*1000000</f>
        <v>0</v>
      </c>
      <c r="AI5" s="2">
        <f>IFERROR(INDEX('Leave-One-Out - Data'!$B:$BA,MATCH($P5,'Leave-One-Out - Data'!$A:$A,0),MATCH(AI$1,'Leave-One-Out - Data'!$B$1:$BA$1,0)),0)*1000000</f>
        <v>0</v>
      </c>
      <c r="AJ5" s="2">
        <f>IFERROR(INDEX('Leave-One-Out - Data'!$B:$BA,MATCH($P5,'Leave-One-Out - Data'!$A:$A,0),MATCH(AJ$1,'Leave-One-Out - Data'!$B$1:$BA$1,0)),0)*1000000</f>
        <v>82.708830050250981</v>
      </c>
      <c r="AK5" s="2">
        <f>IFERROR(INDEX('Leave-One-Out - Data'!$B:$BA,MATCH($P5,'Leave-One-Out - Data'!$A:$A,0),MATCH(AK$1,'Leave-One-Out - Data'!$B$1:$BA$1,0)),0)*1000000</f>
        <v>0</v>
      </c>
      <c r="AL5" s="2">
        <f>IFERROR(INDEX('Leave-One-Out - Data'!$B:$BA,MATCH($P5,'Leave-One-Out - Data'!$A:$A,0),MATCH(AL$1,'Leave-One-Out - Data'!$B$1:$BA$1,0)),0)*1000000</f>
        <v>86.092497316712979</v>
      </c>
      <c r="AM5" s="2">
        <f>IFERROR(INDEX('Leave-One-Out - Data'!$B:$BA,MATCH($P5,'Leave-One-Out - Data'!$A:$A,0),MATCH(AM$1,'Leave-One-Out - Data'!$B$1:$BA$1,0)),0)*1000000</f>
        <v>86.752494091342669</v>
      </c>
      <c r="AN5" s="2">
        <f>IFERROR(INDEX('Leave-One-Out - Data'!$B:$BA,MATCH($P5,'Leave-One-Out - Data'!$A:$A,0),MATCH(AN$1,'Leave-One-Out - Data'!$B$1:$BA$1,0)),0)*1000000</f>
        <v>0</v>
      </c>
      <c r="AO5" s="2">
        <f>IFERROR(INDEX('Leave-One-Out - Data'!$B:$BA,MATCH($P5,'Leave-One-Out - Data'!$A:$A,0),MATCH(AO$1,'Leave-One-Out - Data'!$B$1:$BA$1,0)),0)*1000000</f>
        <v>0</v>
      </c>
      <c r="AP5" s="2">
        <f>IFERROR(INDEX('Leave-One-Out - Data'!$B:$BA,MATCH($P5,'Leave-One-Out - Data'!$A:$A,0),MATCH(AP$1,'Leave-One-Out - Data'!$B$1:$BA$1,0)),0)*1000000</f>
        <v>0</v>
      </c>
      <c r="AQ5" s="2">
        <f>IFERROR(INDEX('Leave-One-Out - Data'!$B:$BA,MATCH($P5,'Leave-One-Out - Data'!$A:$A,0),MATCH(AQ$1,'Leave-One-Out - Data'!$B$1:$BA$1,0)),0)*1000000</f>
        <v>88.304069533478469</v>
      </c>
      <c r="AR5" s="2">
        <f>IFERROR(INDEX('Leave-One-Out - Data'!$B:$BA,MATCH($P5,'Leave-One-Out - Data'!$A:$A,0),MATCH(AR$1,'Leave-One-Out - Data'!$B$1:$BA$1,0)),0)*1000000</f>
        <v>0</v>
      </c>
      <c r="AS5" s="2">
        <f>IFERROR(INDEX('Leave-One-Out - Data'!$B:$BA,MATCH($P5,'Leave-One-Out - Data'!$A:$A,0),MATCH(AS$1,'Leave-One-Out - Data'!$B$1:$BA$1,0)),0)*1000000</f>
        <v>86.786703868710902</v>
      </c>
      <c r="AT5" s="2">
        <f>IFERROR(INDEX('Leave-One-Out - Data'!$B:$BA,MATCH($P5,'Leave-One-Out - Data'!$A:$A,0),MATCH(AT$1,'Leave-One-Out - Data'!$B$1:$BA$1,0)),0)*1000000</f>
        <v>0</v>
      </c>
      <c r="AU5" s="2">
        <f>IFERROR(INDEX('Leave-One-Out - Data'!$B:$BA,MATCH($P5,'Leave-One-Out - Data'!$A:$A,0),MATCH(AU$1,'Leave-One-Out - Data'!$B$1:$BA$1,0)),0)*1000000</f>
        <v>0</v>
      </c>
      <c r="AV5" s="2">
        <f>IFERROR(INDEX('Leave-One-Out - Data'!$B:$BA,MATCH($P5,'Leave-One-Out - Data'!$A:$A,0),MATCH(AV$1,'Leave-One-Out - Data'!$B$1:$BA$1,0)),0)*1000000</f>
        <v>0</v>
      </c>
      <c r="AW5" s="2">
        <f>IFERROR(INDEX('Leave-One-Out - Data'!$B:$BA,MATCH($P5,'Leave-One-Out - Data'!$A:$A,0),MATCH(AW$1,'Leave-One-Out - Data'!$B$1:$BA$1,0)),0)*1000000</f>
        <v>0</v>
      </c>
      <c r="AX5" s="2">
        <f>IFERROR(INDEX('Leave-One-Out - Data'!$B:$BA,MATCH($P5,'Leave-One-Out - Data'!$A:$A,0),MATCH(AX$1,'Leave-One-Out - Data'!$B$1:$BA$1,0)),0)*1000000</f>
        <v>0</v>
      </c>
      <c r="AY5" s="2">
        <f>IFERROR(INDEX('Leave-One-Out - Data'!$B:$BA,MATCH($P5,'Leave-One-Out - Data'!$A:$A,0),MATCH(AY$1,'Leave-One-Out - Data'!$B$1:$BA$1,0)),0)*1000000</f>
        <v>0</v>
      </c>
      <c r="AZ5" s="2">
        <f>IFERROR(INDEX('Leave-One-Out - Data'!$B:$BA,MATCH($P5,'Leave-One-Out - Data'!$A:$A,0),MATCH(AZ$1,'Leave-One-Out - Data'!$B$1:$BA$1,0)),0)*1000000</f>
        <v>0</v>
      </c>
      <c r="BA5" s="2">
        <f>IFERROR(INDEX('Leave-One-Out - Data'!$B:$BA,MATCH($P5,'Leave-One-Out - Data'!$A:$A,0),MATCH(BA$1,'Leave-One-Out - Data'!$B$1:$BA$1,0)),0)*1000000</f>
        <v>0</v>
      </c>
      <c r="BB5" s="2">
        <f>IFERROR(INDEX('Leave-One-Out - Data'!$B:$BA,MATCH($P5,'Leave-One-Out - Data'!$A:$A,0),MATCH(BB$1,'Leave-One-Out - Data'!$B$1:$BA$1,0)),0)*1000000</f>
        <v>0</v>
      </c>
      <c r="BC5" s="2">
        <f>IFERROR(INDEX('Leave-One-Out - Data'!$B:$BA,MATCH($P5,'Leave-One-Out - Data'!$A:$A,0),MATCH(BC$1,'Leave-One-Out - Data'!$B$1:$BA$1,0)),0)*1000000</f>
        <v>0</v>
      </c>
      <c r="BD5" s="2">
        <f>IFERROR(INDEX('Leave-One-Out - Data'!$B:$BA,MATCH($P5,'Leave-One-Out - Data'!$A:$A,0),MATCH(BD$1,'Leave-One-Out - Data'!$B$1:$BA$1,0)),0)*1000000</f>
        <v>0</v>
      </c>
      <c r="BE5" s="2">
        <f>IFERROR(INDEX('Leave-One-Out - Data'!$B:$BA,MATCH($P5,'Leave-One-Out - Data'!$A:$A,0),MATCH(BE$1,'Leave-One-Out - Data'!$B$1:$BA$1,0)),0)*1000000</f>
        <v>0</v>
      </c>
      <c r="BF5" s="2">
        <f>IFERROR(INDEX('Leave-One-Out - Data'!$B:$BA,MATCH($P5,'Leave-One-Out - Data'!$A:$A,0),MATCH(BF$1,'Leave-One-Out - Data'!$B$1:$BA$1,0)),0)*1000000</f>
        <v>0</v>
      </c>
      <c r="BG5" s="2">
        <f>IFERROR(INDEX('Leave-One-Out - Data'!$B:$BA,MATCH($P5,'Leave-One-Out - Data'!$A:$A,0),MATCH(BG$1,'Leave-One-Out - Data'!$B$1:$BA$1,0)),0)*1000000</f>
        <v>0</v>
      </c>
      <c r="BH5" s="2">
        <f>IFERROR(INDEX('Leave-One-Out - Data'!$B:$BA,MATCH($P5,'Leave-One-Out - Data'!$A:$A,0),MATCH(BH$1,'Leave-One-Out - Data'!$B$1:$BA$1,0)),0)*1000000</f>
        <v>0</v>
      </c>
      <c r="BI5" s="2">
        <f>IFERROR(INDEX('Leave-One-Out - Data'!$B:$BA,MATCH($P5,'Leave-One-Out - Data'!$A:$A,0),MATCH(BI$1,'Leave-One-Out - Data'!$B$1:$BA$1,0)),0)*1000000</f>
        <v>0</v>
      </c>
      <c r="BJ5" s="2">
        <f>IFERROR(INDEX('Leave-One-Out - Data'!$B:$BA,MATCH($P5,'Leave-One-Out - Data'!$A:$A,0),MATCH(BJ$1,'Leave-One-Out - Data'!$B$1:$BA$1,0)),0)*1000000</f>
        <v>0</v>
      </c>
      <c r="BK5" s="2">
        <f>IFERROR(INDEX('Leave-One-Out - Data'!$B:$BA,MATCH($P5,'Leave-One-Out - Data'!$A:$A,0),MATCH(BK$1,'Leave-One-Out - Data'!$B$1:$BA$1,0)),0)*1000000</f>
        <v>0</v>
      </c>
      <c r="BL5" s="2">
        <f>IFERROR(INDEX('Leave-One-Out - Data'!$B:$BA,MATCH($P5,'Leave-One-Out - Data'!$A:$A,0),MATCH(BL$1,'Leave-One-Out - Data'!$B$1:$BA$1,0)),0)*1000000</f>
        <v>0</v>
      </c>
      <c r="BM5" s="2">
        <f>IFERROR(INDEX('Leave-One-Out - Data'!$B:$BA,MATCH($P5,'Leave-One-Out - Data'!$A:$A,0),MATCH(BM$1,'Leave-One-Out - Data'!$B$1:$BA$1,0)),0)*1000000</f>
        <v>0</v>
      </c>
      <c r="BN5" s="2">
        <f>IFERROR(INDEX('Leave-One-Out - Data'!$B:$BA,MATCH($P5,'Leave-One-Out - Data'!$A:$A,0),MATCH(BN$1,'Leave-One-Out - Data'!$B$1:$BA$1,0)),0)*1000000</f>
        <v>0</v>
      </c>
      <c r="BO5" s="2">
        <f>IFERROR(INDEX('Leave-One-Out - Data'!$B:$BA,MATCH($P5,'Leave-One-Out - Data'!$A:$A,0),MATCH(BO$1,'Leave-One-Out - Data'!$B$1:$BA$1,0)),0)*1000000</f>
        <v>0</v>
      </c>
      <c r="BP5" s="2">
        <f>IFERROR(INDEX('Leave-One-Out - Data'!$B:$BA,MATCH($P5,'Leave-One-Out - Data'!$A:$A,0),MATCH(BP$1,'Leave-One-Out - Data'!$B$1:$BA$1,0)),0)*1000000</f>
        <v>0</v>
      </c>
      <c r="BQ5" s="2"/>
    </row>
    <row r="6" spans="16:70" x14ac:dyDescent="0.25">
      <c r="P6">
        <f>'Leave-One-Out - Data'!A5</f>
        <v>1985</v>
      </c>
      <c r="Q6" s="2">
        <f>IFERROR(INDEX('Leave-One-Out - Data'!$B:$BA,MATCH($P6,'Leave-One-Out - Data'!$A:$A,0),MATCH(Q$1,'Leave-One-Out - Data'!$B$1:$BA$1,0)),0)*1000000</f>
        <v>74.536430474836379</v>
      </c>
      <c r="R6" s="2">
        <f>IFERROR(INDEX('Leave-One-Out - Data'!$B:$BA,MATCH($P6,'Leave-One-Out - Data'!$A:$A,0),MATCH(R$1,'Leave-One-Out - Data'!$B$1:$BA$1,0)),0)*1000000</f>
        <v>78.266088421514709</v>
      </c>
      <c r="S6" s="2">
        <f>IFERROR(INDEX('Leave-One-Out - Data'!$B:$BA,MATCH($P6,'Leave-One-Out - Data'!$A:$A,0),MATCH(S$1,'Leave-One-Out - Data'!$B$1:$BA$1,0)),0)*1000000</f>
        <v>0</v>
      </c>
      <c r="T6" s="2">
        <f>IFERROR(INDEX('Leave-One-Out - Data'!$B:$BA,MATCH($P6,'Leave-One-Out - Data'!$A:$A,0),MATCH(T$1,'Leave-One-Out - Data'!$B$1:$BA$1,0)),0)*1000000</f>
        <v>0</v>
      </c>
      <c r="U6" s="2">
        <f>IFERROR(INDEX('Leave-One-Out - Data'!$B:$BA,MATCH($P6,'Leave-One-Out - Data'!$A:$A,0),MATCH(U$1,'Leave-One-Out - Data'!$B$1:$BA$1,0)),0)*1000000</f>
        <v>0</v>
      </c>
      <c r="V6" s="2">
        <f>IFERROR(INDEX('Leave-One-Out - Data'!$B:$BA,MATCH($P6,'Leave-One-Out - Data'!$A:$A,0),MATCH(V$1,'Leave-One-Out - Data'!$B$1:$BA$1,0)),0)*1000000</f>
        <v>0</v>
      </c>
      <c r="W6" s="2">
        <f>IFERROR(INDEX('Leave-One-Out - Data'!$B:$BA,MATCH($P6,'Leave-One-Out - Data'!$A:$A,0),MATCH(W$1,'Leave-One-Out - Data'!$B$1:$BA$1,0)),0)*1000000</f>
        <v>0</v>
      </c>
      <c r="X6" s="2">
        <f>IFERROR(INDEX('Leave-One-Out - Data'!$B:$BA,MATCH($P6,'Leave-One-Out - Data'!$A:$A,0),MATCH(X$1,'Leave-One-Out - Data'!$B$1:$BA$1,0)),0)*1000000</f>
        <v>0</v>
      </c>
      <c r="Y6" s="2">
        <f>IFERROR(INDEX('Leave-One-Out - Data'!$B:$BA,MATCH($P6,'Leave-One-Out - Data'!$A:$A,0),MATCH(Y$1,'Leave-One-Out - Data'!$B$1:$BA$1,0)),0)*1000000</f>
        <v>0</v>
      </c>
      <c r="Z6" s="2">
        <f>IFERROR(INDEX('Leave-One-Out - Data'!$B:$BA,MATCH($P6,'Leave-One-Out - Data'!$A:$A,0),MATCH(Z$1,'Leave-One-Out - Data'!$B$1:$BA$1,0)),0)*1000000</f>
        <v>0</v>
      </c>
      <c r="AA6" s="2">
        <f>IFERROR(INDEX('Leave-One-Out - Data'!$B:$BA,MATCH($P6,'Leave-One-Out - Data'!$A:$A,0),MATCH(AA$1,'Leave-One-Out - Data'!$B$1:$BA$1,0)),0)*1000000</f>
        <v>0</v>
      </c>
      <c r="AB6" s="2">
        <f>IFERROR(INDEX('Leave-One-Out - Data'!$B:$BA,MATCH($P6,'Leave-One-Out - Data'!$A:$A,0),MATCH(AB$1,'Leave-One-Out - Data'!$B$1:$BA$1,0)),0)*1000000</f>
        <v>0</v>
      </c>
      <c r="AC6" s="2">
        <f>IFERROR(INDEX('Leave-One-Out - Data'!$B:$BA,MATCH($P6,'Leave-One-Out - Data'!$A:$A,0),MATCH(AC$1,'Leave-One-Out - Data'!$B$1:$BA$1,0)),0)*1000000</f>
        <v>0</v>
      </c>
      <c r="AD6" s="2">
        <f>IFERROR(INDEX('Leave-One-Out - Data'!$B:$BA,MATCH($P6,'Leave-One-Out - Data'!$A:$A,0),MATCH(AD$1,'Leave-One-Out - Data'!$B$1:$BA$1,0)),0)*1000000</f>
        <v>0</v>
      </c>
      <c r="AE6" s="2">
        <f>IFERROR(INDEX('Leave-One-Out - Data'!$B:$BA,MATCH($P6,'Leave-One-Out - Data'!$A:$A,0),MATCH(AE$1,'Leave-One-Out - Data'!$B$1:$BA$1,0)),0)*1000000</f>
        <v>0</v>
      </c>
      <c r="AF6" s="2">
        <f>IFERROR(INDEX('Leave-One-Out - Data'!$B:$BA,MATCH($P6,'Leave-One-Out - Data'!$A:$A,0),MATCH(AF$1,'Leave-One-Out - Data'!$B$1:$BA$1,0)),0)*1000000</f>
        <v>78.638279250299092</v>
      </c>
      <c r="AG6" s="2">
        <f>IFERROR(INDEX('Leave-One-Out - Data'!$B:$BA,MATCH($P6,'Leave-One-Out - Data'!$A:$A,0),MATCH(AG$1,'Leave-One-Out - Data'!$B$1:$BA$1,0)),0)*1000000</f>
        <v>0</v>
      </c>
      <c r="AH6" s="2">
        <f>IFERROR(INDEX('Leave-One-Out - Data'!$B:$BA,MATCH($P6,'Leave-One-Out - Data'!$A:$A,0),MATCH(AH$1,'Leave-One-Out - Data'!$B$1:$BA$1,0)),0)*1000000</f>
        <v>0</v>
      </c>
      <c r="AI6" s="2">
        <f>IFERROR(INDEX('Leave-One-Out - Data'!$B:$BA,MATCH($P6,'Leave-One-Out - Data'!$A:$A,0),MATCH(AI$1,'Leave-One-Out - Data'!$B$1:$BA$1,0)),0)*1000000</f>
        <v>0</v>
      </c>
      <c r="AJ6" s="2">
        <f>IFERROR(INDEX('Leave-One-Out - Data'!$B:$BA,MATCH($P6,'Leave-One-Out - Data'!$A:$A,0),MATCH(AJ$1,'Leave-One-Out - Data'!$B$1:$BA$1,0)),0)*1000000</f>
        <v>78.147255204385161</v>
      </c>
      <c r="AK6" s="2">
        <f>IFERROR(INDEX('Leave-One-Out - Data'!$B:$BA,MATCH($P6,'Leave-One-Out - Data'!$A:$A,0),MATCH(AK$1,'Leave-One-Out - Data'!$B$1:$BA$1,0)),0)*1000000</f>
        <v>0</v>
      </c>
      <c r="AL6" s="2">
        <f>IFERROR(INDEX('Leave-One-Out - Data'!$B:$BA,MATCH($P6,'Leave-One-Out - Data'!$A:$A,0),MATCH(AL$1,'Leave-One-Out - Data'!$B$1:$BA$1,0)),0)*1000000</f>
        <v>78.133404065738418</v>
      </c>
      <c r="AM6" s="2">
        <f>IFERROR(INDEX('Leave-One-Out - Data'!$B:$BA,MATCH($P6,'Leave-One-Out - Data'!$A:$A,0),MATCH(AM$1,'Leave-One-Out - Data'!$B$1:$BA$1,0)),0)*1000000</f>
        <v>78.222765150712789</v>
      </c>
      <c r="AN6" s="2">
        <f>IFERROR(INDEX('Leave-One-Out - Data'!$B:$BA,MATCH($P6,'Leave-One-Out - Data'!$A:$A,0),MATCH(AN$1,'Leave-One-Out - Data'!$B$1:$BA$1,0)),0)*1000000</f>
        <v>0</v>
      </c>
      <c r="AO6" s="2">
        <f>IFERROR(INDEX('Leave-One-Out - Data'!$B:$BA,MATCH($P6,'Leave-One-Out - Data'!$A:$A,0),MATCH(AO$1,'Leave-One-Out - Data'!$B$1:$BA$1,0)),0)*1000000</f>
        <v>0</v>
      </c>
      <c r="AP6" s="2">
        <f>IFERROR(INDEX('Leave-One-Out - Data'!$B:$BA,MATCH($P6,'Leave-One-Out - Data'!$A:$A,0),MATCH(AP$1,'Leave-One-Out - Data'!$B$1:$BA$1,0)),0)*1000000</f>
        <v>0</v>
      </c>
      <c r="AQ6" s="2">
        <f>IFERROR(INDEX('Leave-One-Out - Data'!$B:$BA,MATCH($P6,'Leave-One-Out - Data'!$A:$A,0),MATCH(AQ$1,'Leave-One-Out - Data'!$B$1:$BA$1,0)),0)*1000000</f>
        <v>77.792941447114572</v>
      </c>
      <c r="AR6" s="2">
        <f>IFERROR(INDEX('Leave-One-Out - Data'!$B:$BA,MATCH($P6,'Leave-One-Out - Data'!$A:$A,0),MATCH(AR$1,'Leave-One-Out - Data'!$B$1:$BA$1,0)),0)*1000000</f>
        <v>0</v>
      </c>
      <c r="AS6" s="2">
        <f>IFERROR(INDEX('Leave-One-Out - Data'!$B:$BA,MATCH($P6,'Leave-One-Out - Data'!$A:$A,0),MATCH(AS$1,'Leave-One-Out - Data'!$B$1:$BA$1,0)),0)*1000000</f>
        <v>78.38615398213733</v>
      </c>
      <c r="AT6" s="2">
        <f>IFERROR(INDEX('Leave-One-Out - Data'!$B:$BA,MATCH($P6,'Leave-One-Out - Data'!$A:$A,0),MATCH(AT$1,'Leave-One-Out - Data'!$B$1:$BA$1,0)),0)*1000000</f>
        <v>0</v>
      </c>
      <c r="AU6" s="2">
        <f>IFERROR(INDEX('Leave-One-Out - Data'!$B:$BA,MATCH($P6,'Leave-One-Out - Data'!$A:$A,0),MATCH(AU$1,'Leave-One-Out - Data'!$B$1:$BA$1,0)),0)*1000000</f>
        <v>0</v>
      </c>
      <c r="AV6" s="2">
        <f>IFERROR(INDEX('Leave-One-Out - Data'!$B:$BA,MATCH($P6,'Leave-One-Out - Data'!$A:$A,0),MATCH(AV$1,'Leave-One-Out - Data'!$B$1:$BA$1,0)),0)*1000000</f>
        <v>0</v>
      </c>
      <c r="AW6" s="2">
        <f>IFERROR(INDEX('Leave-One-Out - Data'!$B:$BA,MATCH($P6,'Leave-One-Out - Data'!$A:$A,0),MATCH(AW$1,'Leave-One-Out - Data'!$B$1:$BA$1,0)),0)*1000000</f>
        <v>0</v>
      </c>
      <c r="AX6" s="2">
        <f>IFERROR(INDEX('Leave-One-Out - Data'!$B:$BA,MATCH($P6,'Leave-One-Out - Data'!$A:$A,0),MATCH(AX$1,'Leave-One-Out - Data'!$B$1:$BA$1,0)),0)*1000000</f>
        <v>0</v>
      </c>
      <c r="AY6" s="2">
        <f>IFERROR(INDEX('Leave-One-Out - Data'!$B:$BA,MATCH($P6,'Leave-One-Out - Data'!$A:$A,0),MATCH(AY$1,'Leave-One-Out - Data'!$B$1:$BA$1,0)),0)*1000000</f>
        <v>0</v>
      </c>
      <c r="AZ6" s="2">
        <f>IFERROR(INDEX('Leave-One-Out - Data'!$B:$BA,MATCH($P6,'Leave-One-Out - Data'!$A:$A,0),MATCH(AZ$1,'Leave-One-Out - Data'!$B$1:$BA$1,0)),0)*1000000</f>
        <v>0</v>
      </c>
      <c r="BA6" s="2">
        <f>IFERROR(INDEX('Leave-One-Out - Data'!$B:$BA,MATCH($P6,'Leave-One-Out - Data'!$A:$A,0),MATCH(BA$1,'Leave-One-Out - Data'!$B$1:$BA$1,0)),0)*1000000</f>
        <v>0</v>
      </c>
      <c r="BB6" s="2">
        <f>IFERROR(INDEX('Leave-One-Out - Data'!$B:$BA,MATCH($P6,'Leave-One-Out - Data'!$A:$A,0),MATCH(BB$1,'Leave-One-Out - Data'!$B$1:$BA$1,0)),0)*1000000</f>
        <v>0</v>
      </c>
      <c r="BC6" s="2">
        <f>IFERROR(INDEX('Leave-One-Out - Data'!$B:$BA,MATCH($P6,'Leave-One-Out - Data'!$A:$A,0),MATCH(BC$1,'Leave-One-Out - Data'!$B$1:$BA$1,0)),0)*1000000</f>
        <v>0</v>
      </c>
      <c r="BD6" s="2">
        <f>IFERROR(INDEX('Leave-One-Out - Data'!$B:$BA,MATCH($P6,'Leave-One-Out - Data'!$A:$A,0),MATCH(BD$1,'Leave-One-Out - Data'!$B$1:$BA$1,0)),0)*1000000</f>
        <v>0</v>
      </c>
      <c r="BE6" s="2">
        <f>IFERROR(INDEX('Leave-One-Out - Data'!$B:$BA,MATCH($P6,'Leave-One-Out - Data'!$A:$A,0),MATCH(BE$1,'Leave-One-Out - Data'!$B$1:$BA$1,0)),0)*1000000</f>
        <v>0</v>
      </c>
      <c r="BF6" s="2">
        <f>IFERROR(INDEX('Leave-One-Out - Data'!$B:$BA,MATCH($P6,'Leave-One-Out - Data'!$A:$A,0),MATCH(BF$1,'Leave-One-Out - Data'!$B$1:$BA$1,0)),0)*1000000</f>
        <v>0</v>
      </c>
      <c r="BG6" s="2">
        <f>IFERROR(INDEX('Leave-One-Out - Data'!$B:$BA,MATCH($P6,'Leave-One-Out - Data'!$A:$A,0),MATCH(BG$1,'Leave-One-Out - Data'!$B$1:$BA$1,0)),0)*1000000</f>
        <v>0</v>
      </c>
      <c r="BH6" s="2">
        <f>IFERROR(INDEX('Leave-One-Out - Data'!$B:$BA,MATCH($P6,'Leave-One-Out - Data'!$A:$A,0),MATCH(BH$1,'Leave-One-Out - Data'!$B$1:$BA$1,0)),0)*1000000</f>
        <v>0</v>
      </c>
      <c r="BI6" s="2">
        <f>IFERROR(INDEX('Leave-One-Out - Data'!$B:$BA,MATCH($P6,'Leave-One-Out - Data'!$A:$A,0),MATCH(BI$1,'Leave-One-Out - Data'!$B$1:$BA$1,0)),0)*1000000</f>
        <v>0</v>
      </c>
      <c r="BJ6" s="2">
        <f>IFERROR(INDEX('Leave-One-Out - Data'!$B:$BA,MATCH($P6,'Leave-One-Out - Data'!$A:$A,0),MATCH(BJ$1,'Leave-One-Out - Data'!$B$1:$BA$1,0)),0)*1000000</f>
        <v>0</v>
      </c>
      <c r="BK6" s="2">
        <f>IFERROR(INDEX('Leave-One-Out - Data'!$B:$BA,MATCH($P6,'Leave-One-Out - Data'!$A:$A,0),MATCH(BK$1,'Leave-One-Out - Data'!$B$1:$BA$1,0)),0)*1000000</f>
        <v>0</v>
      </c>
      <c r="BL6" s="2">
        <f>IFERROR(INDEX('Leave-One-Out - Data'!$B:$BA,MATCH($P6,'Leave-One-Out - Data'!$A:$A,0),MATCH(BL$1,'Leave-One-Out - Data'!$B$1:$BA$1,0)),0)*1000000</f>
        <v>0</v>
      </c>
      <c r="BM6" s="2">
        <f>IFERROR(INDEX('Leave-One-Out - Data'!$B:$BA,MATCH($P6,'Leave-One-Out - Data'!$A:$A,0),MATCH(BM$1,'Leave-One-Out - Data'!$B$1:$BA$1,0)),0)*1000000</f>
        <v>0</v>
      </c>
      <c r="BN6" s="2">
        <f>IFERROR(INDEX('Leave-One-Out - Data'!$B:$BA,MATCH($P6,'Leave-One-Out - Data'!$A:$A,0),MATCH(BN$1,'Leave-One-Out - Data'!$B$1:$BA$1,0)),0)*1000000</f>
        <v>0</v>
      </c>
      <c r="BO6" s="2">
        <f>IFERROR(INDEX('Leave-One-Out - Data'!$B:$BA,MATCH($P6,'Leave-One-Out - Data'!$A:$A,0),MATCH(BO$1,'Leave-One-Out - Data'!$B$1:$BA$1,0)),0)*1000000</f>
        <v>0</v>
      </c>
      <c r="BP6" s="2">
        <f>IFERROR(INDEX('Leave-One-Out - Data'!$B:$BA,MATCH($P6,'Leave-One-Out - Data'!$A:$A,0),MATCH(BP$1,'Leave-One-Out - Data'!$B$1:$BA$1,0)),0)*1000000</f>
        <v>0</v>
      </c>
      <c r="BQ6" s="2"/>
    </row>
    <row r="7" spans="16:70" x14ac:dyDescent="0.25">
      <c r="P7">
        <f>'Leave-One-Out - Data'!A6</f>
        <v>1986</v>
      </c>
      <c r="Q7" s="2">
        <f>IFERROR(INDEX('Leave-One-Out - Data'!$B:$BA,MATCH($P7,'Leave-One-Out - Data'!$A:$A,0),MATCH(Q$1,'Leave-One-Out - Data'!$B$1:$BA$1,0)),0)*1000000</f>
        <v>78.524019045289606</v>
      </c>
      <c r="R7" s="2">
        <f>IFERROR(INDEX('Leave-One-Out - Data'!$B:$BA,MATCH($P7,'Leave-One-Out - Data'!$A:$A,0),MATCH(R$1,'Leave-One-Out - Data'!$B$1:$BA$1,0)),0)*1000000</f>
        <v>82.188687847519759</v>
      </c>
      <c r="S7" s="2">
        <f>IFERROR(INDEX('Leave-One-Out - Data'!$B:$BA,MATCH($P7,'Leave-One-Out - Data'!$A:$A,0),MATCH(S$1,'Leave-One-Out - Data'!$B$1:$BA$1,0)),0)*1000000</f>
        <v>0</v>
      </c>
      <c r="T7" s="2">
        <f>IFERROR(INDEX('Leave-One-Out - Data'!$B:$BA,MATCH($P7,'Leave-One-Out - Data'!$A:$A,0),MATCH(T$1,'Leave-One-Out - Data'!$B$1:$BA$1,0)),0)*1000000</f>
        <v>0</v>
      </c>
      <c r="U7" s="2">
        <f>IFERROR(INDEX('Leave-One-Out - Data'!$B:$BA,MATCH($P7,'Leave-One-Out - Data'!$A:$A,0),MATCH(U$1,'Leave-One-Out - Data'!$B$1:$BA$1,0)),0)*1000000</f>
        <v>0</v>
      </c>
      <c r="V7" s="2">
        <f>IFERROR(INDEX('Leave-One-Out - Data'!$B:$BA,MATCH($P7,'Leave-One-Out - Data'!$A:$A,0),MATCH(V$1,'Leave-One-Out - Data'!$B$1:$BA$1,0)),0)*1000000</f>
        <v>0</v>
      </c>
      <c r="W7" s="2">
        <f>IFERROR(INDEX('Leave-One-Out - Data'!$B:$BA,MATCH($P7,'Leave-One-Out - Data'!$A:$A,0),MATCH(W$1,'Leave-One-Out - Data'!$B$1:$BA$1,0)),0)*1000000</f>
        <v>0</v>
      </c>
      <c r="X7" s="2">
        <f>IFERROR(INDEX('Leave-One-Out - Data'!$B:$BA,MATCH($P7,'Leave-One-Out - Data'!$A:$A,0),MATCH(X$1,'Leave-One-Out - Data'!$B$1:$BA$1,0)),0)*1000000</f>
        <v>0</v>
      </c>
      <c r="Y7" s="2">
        <f>IFERROR(INDEX('Leave-One-Out - Data'!$B:$BA,MATCH($P7,'Leave-One-Out - Data'!$A:$A,0),MATCH(Y$1,'Leave-One-Out - Data'!$B$1:$BA$1,0)),0)*1000000</f>
        <v>0</v>
      </c>
      <c r="Z7" s="2">
        <f>IFERROR(INDEX('Leave-One-Out - Data'!$B:$BA,MATCH($P7,'Leave-One-Out - Data'!$A:$A,0),MATCH(Z$1,'Leave-One-Out - Data'!$B$1:$BA$1,0)),0)*1000000</f>
        <v>0</v>
      </c>
      <c r="AA7" s="2">
        <f>IFERROR(INDEX('Leave-One-Out - Data'!$B:$BA,MATCH($P7,'Leave-One-Out - Data'!$A:$A,0),MATCH(AA$1,'Leave-One-Out - Data'!$B$1:$BA$1,0)),0)*1000000</f>
        <v>0</v>
      </c>
      <c r="AB7" s="2">
        <f>IFERROR(INDEX('Leave-One-Out - Data'!$B:$BA,MATCH($P7,'Leave-One-Out - Data'!$A:$A,0),MATCH(AB$1,'Leave-One-Out - Data'!$B$1:$BA$1,0)),0)*1000000</f>
        <v>0</v>
      </c>
      <c r="AC7" s="2">
        <f>IFERROR(INDEX('Leave-One-Out - Data'!$B:$BA,MATCH($P7,'Leave-One-Out - Data'!$A:$A,0),MATCH(AC$1,'Leave-One-Out - Data'!$B$1:$BA$1,0)),0)*1000000</f>
        <v>0</v>
      </c>
      <c r="AD7" s="2">
        <f>IFERROR(INDEX('Leave-One-Out - Data'!$B:$BA,MATCH($P7,'Leave-One-Out - Data'!$A:$A,0),MATCH(AD$1,'Leave-One-Out - Data'!$B$1:$BA$1,0)),0)*1000000</f>
        <v>0</v>
      </c>
      <c r="AE7" s="2">
        <f>IFERROR(INDEX('Leave-One-Out - Data'!$B:$BA,MATCH($P7,'Leave-One-Out - Data'!$A:$A,0),MATCH(AE$1,'Leave-One-Out - Data'!$B$1:$BA$1,0)),0)*1000000</f>
        <v>0</v>
      </c>
      <c r="AF7" s="2">
        <f>IFERROR(INDEX('Leave-One-Out - Data'!$B:$BA,MATCH($P7,'Leave-One-Out - Data'!$A:$A,0),MATCH(AF$1,'Leave-One-Out - Data'!$B$1:$BA$1,0)),0)*1000000</f>
        <v>82.109956609201632</v>
      </c>
      <c r="AG7" s="2">
        <f>IFERROR(INDEX('Leave-One-Out - Data'!$B:$BA,MATCH($P7,'Leave-One-Out - Data'!$A:$A,0),MATCH(AG$1,'Leave-One-Out - Data'!$B$1:$BA$1,0)),0)*1000000</f>
        <v>0</v>
      </c>
      <c r="AH7" s="2">
        <f>IFERROR(INDEX('Leave-One-Out - Data'!$B:$BA,MATCH($P7,'Leave-One-Out - Data'!$A:$A,0),MATCH(AH$1,'Leave-One-Out - Data'!$B$1:$BA$1,0)),0)*1000000</f>
        <v>0</v>
      </c>
      <c r="AI7" s="2">
        <f>IFERROR(INDEX('Leave-One-Out - Data'!$B:$BA,MATCH($P7,'Leave-One-Out - Data'!$A:$A,0),MATCH(AI$1,'Leave-One-Out - Data'!$B$1:$BA$1,0)),0)*1000000</f>
        <v>0</v>
      </c>
      <c r="AJ7" s="2">
        <f>IFERROR(INDEX('Leave-One-Out - Data'!$B:$BA,MATCH($P7,'Leave-One-Out - Data'!$A:$A,0),MATCH(AJ$1,'Leave-One-Out - Data'!$B$1:$BA$1,0)),0)*1000000</f>
        <v>85.630357498303056</v>
      </c>
      <c r="AK7" s="2">
        <f>IFERROR(INDEX('Leave-One-Out - Data'!$B:$BA,MATCH($P7,'Leave-One-Out - Data'!$A:$A,0),MATCH(AK$1,'Leave-One-Out - Data'!$B$1:$BA$1,0)),0)*1000000</f>
        <v>0</v>
      </c>
      <c r="AL7" s="2">
        <f>IFERROR(INDEX('Leave-One-Out - Data'!$B:$BA,MATCH($P7,'Leave-One-Out - Data'!$A:$A,0),MATCH(AL$1,'Leave-One-Out - Data'!$B$1:$BA$1,0)),0)*1000000</f>
        <v>81.911274261074141</v>
      </c>
      <c r="AM7" s="2">
        <f>IFERROR(INDEX('Leave-One-Out - Data'!$B:$BA,MATCH($P7,'Leave-One-Out - Data'!$A:$A,0),MATCH(AM$1,'Leave-One-Out - Data'!$B$1:$BA$1,0)),0)*1000000</f>
        <v>88.078111177310348</v>
      </c>
      <c r="AN7" s="2">
        <f>IFERROR(INDEX('Leave-One-Out - Data'!$B:$BA,MATCH($P7,'Leave-One-Out - Data'!$A:$A,0),MATCH(AN$1,'Leave-One-Out - Data'!$B$1:$BA$1,0)),0)*1000000</f>
        <v>0</v>
      </c>
      <c r="AO7" s="2">
        <f>IFERROR(INDEX('Leave-One-Out - Data'!$B:$BA,MATCH($P7,'Leave-One-Out - Data'!$A:$A,0),MATCH(AO$1,'Leave-One-Out - Data'!$B$1:$BA$1,0)),0)*1000000</f>
        <v>0</v>
      </c>
      <c r="AP7" s="2">
        <f>IFERROR(INDEX('Leave-One-Out - Data'!$B:$BA,MATCH($P7,'Leave-One-Out - Data'!$A:$A,0),MATCH(AP$1,'Leave-One-Out - Data'!$B$1:$BA$1,0)),0)*1000000</f>
        <v>0</v>
      </c>
      <c r="AQ7" s="2">
        <f>IFERROR(INDEX('Leave-One-Out - Data'!$B:$BA,MATCH($P7,'Leave-One-Out - Data'!$A:$A,0),MATCH(AQ$1,'Leave-One-Out - Data'!$B$1:$BA$1,0)),0)*1000000</f>
        <v>80.089290480827913</v>
      </c>
      <c r="AR7" s="2">
        <f>IFERROR(INDEX('Leave-One-Out - Data'!$B:$BA,MATCH($P7,'Leave-One-Out - Data'!$A:$A,0),MATCH(AR$1,'Leave-One-Out - Data'!$B$1:$BA$1,0)),0)*1000000</f>
        <v>0</v>
      </c>
      <c r="AS7" s="2">
        <f>IFERROR(INDEX('Leave-One-Out - Data'!$B:$BA,MATCH($P7,'Leave-One-Out - Data'!$A:$A,0),MATCH(AS$1,'Leave-One-Out - Data'!$B$1:$BA$1,0)),0)*1000000</f>
        <v>81.56144073291216</v>
      </c>
      <c r="AT7" s="2">
        <f>IFERROR(INDEX('Leave-One-Out - Data'!$B:$BA,MATCH($P7,'Leave-One-Out - Data'!$A:$A,0),MATCH(AT$1,'Leave-One-Out - Data'!$B$1:$BA$1,0)),0)*1000000</f>
        <v>0</v>
      </c>
      <c r="AU7" s="2">
        <f>IFERROR(INDEX('Leave-One-Out - Data'!$B:$BA,MATCH($P7,'Leave-One-Out - Data'!$A:$A,0),MATCH(AU$1,'Leave-One-Out - Data'!$B$1:$BA$1,0)),0)*1000000</f>
        <v>0</v>
      </c>
      <c r="AV7" s="2">
        <f>IFERROR(INDEX('Leave-One-Out - Data'!$B:$BA,MATCH($P7,'Leave-One-Out - Data'!$A:$A,0),MATCH(AV$1,'Leave-One-Out - Data'!$B$1:$BA$1,0)),0)*1000000</f>
        <v>0</v>
      </c>
      <c r="AW7" s="2">
        <f>IFERROR(INDEX('Leave-One-Out - Data'!$B:$BA,MATCH($P7,'Leave-One-Out - Data'!$A:$A,0),MATCH(AW$1,'Leave-One-Out - Data'!$B$1:$BA$1,0)),0)*1000000</f>
        <v>0</v>
      </c>
      <c r="AX7" s="2">
        <f>IFERROR(INDEX('Leave-One-Out - Data'!$B:$BA,MATCH($P7,'Leave-One-Out - Data'!$A:$A,0),MATCH(AX$1,'Leave-One-Out - Data'!$B$1:$BA$1,0)),0)*1000000</f>
        <v>0</v>
      </c>
      <c r="AY7" s="2">
        <f>IFERROR(INDEX('Leave-One-Out - Data'!$B:$BA,MATCH($P7,'Leave-One-Out - Data'!$A:$A,0),MATCH(AY$1,'Leave-One-Out - Data'!$B$1:$BA$1,0)),0)*1000000</f>
        <v>0</v>
      </c>
      <c r="AZ7" s="2">
        <f>IFERROR(INDEX('Leave-One-Out - Data'!$B:$BA,MATCH($P7,'Leave-One-Out - Data'!$A:$A,0),MATCH(AZ$1,'Leave-One-Out - Data'!$B$1:$BA$1,0)),0)*1000000</f>
        <v>0</v>
      </c>
      <c r="BA7" s="2">
        <f>IFERROR(INDEX('Leave-One-Out - Data'!$B:$BA,MATCH($P7,'Leave-One-Out - Data'!$A:$A,0),MATCH(BA$1,'Leave-One-Out - Data'!$B$1:$BA$1,0)),0)*1000000</f>
        <v>0</v>
      </c>
      <c r="BB7" s="2">
        <f>IFERROR(INDEX('Leave-One-Out - Data'!$B:$BA,MATCH($P7,'Leave-One-Out - Data'!$A:$A,0),MATCH(BB$1,'Leave-One-Out - Data'!$B$1:$BA$1,0)),0)*1000000</f>
        <v>0</v>
      </c>
      <c r="BC7" s="2">
        <f>IFERROR(INDEX('Leave-One-Out - Data'!$B:$BA,MATCH($P7,'Leave-One-Out - Data'!$A:$A,0),MATCH(BC$1,'Leave-One-Out - Data'!$B$1:$BA$1,0)),0)*1000000</f>
        <v>0</v>
      </c>
      <c r="BD7" s="2">
        <f>IFERROR(INDEX('Leave-One-Out - Data'!$B:$BA,MATCH($P7,'Leave-One-Out - Data'!$A:$A,0),MATCH(BD$1,'Leave-One-Out - Data'!$B$1:$BA$1,0)),0)*1000000</f>
        <v>0</v>
      </c>
      <c r="BE7" s="2">
        <f>IFERROR(INDEX('Leave-One-Out - Data'!$B:$BA,MATCH($P7,'Leave-One-Out - Data'!$A:$A,0),MATCH(BE$1,'Leave-One-Out - Data'!$B$1:$BA$1,0)),0)*1000000</f>
        <v>0</v>
      </c>
      <c r="BF7" s="2">
        <f>IFERROR(INDEX('Leave-One-Out - Data'!$B:$BA,MATCH($P7,'Leave-One-Out - Data'!$A:$A,0),MATCH(BF$1,'Leave-One-Out - Data'!$B$1:$BA$1,0)),0)*1000000</f>
        <v>0</v>
      </c>
      <c r="BG7" s="2">
        <f>IFERROR(INDEX('Leave-One-Out - Data'!$B:$BA,MATCH($P7,'Leave-One-Out - Data'!$A:$A,0),MATCH(BG$1,'Leave-One-Out - Data'!$B$1:$BA$1,0)),0)*1000000</f>
        <v>0</v>
      </c>
      <c r="BH7" s="2">
        <f>IFERROR(INDEX('Leave-One-Out - Data'!$B:$BA,MATCH($P7,'Leave-One-Out - Data'!$A:$A,0),MATCH(BH$1,'Leave-One-Out - Data'!$B$1:$BA$1,0)),0)*1000000</f>
        <v>0</v>
      </c>
      <c r="BI7" s="2">
        <f>IFERROR(INDEX('Leave-One-Out - Data'!$B:$BA,MATCH($P7,'Leave-One-Out - Data'!$A:$A,0),MATCH(BI$1,'Leave-One-Out - Data'!$B$1:$BA$1,0)),0)*1000000</f>
        <v>0</v>
      </c>
      <c r="BJ7" s="2">
        <f>IFERROR(INDEX('Leave-One-Out - Data'!$B:$BA,MATCH($P7,'Leave-One-Out - Data'!$A:$A,0),MATCH(BJ$1,'Leave-One-Out - Data'!$B$1:$BA$1,0)),0)*1000000</f>
        <v>0</v>
      </c>
      <c r="BK7" s="2">
        <f>IFERROR(INDEX('Leave-One-Out - Data'!$B:$BA,MATCH($P7,'Leave-One-Out - Data'!$A:$A,0),MATCH(BK$1,'Leave-One-Out - Data'!$B$1:$BA$1,0)),0)*1000000</f>
        <v>0</v>
      </c>
      <c r="BL7" s="2">
        <f>IFERROR(INDEX('Leave-One-Out - Data'!$B:$BA,MATCH($P7,'Leave-One-Out - Data'!$A:$A,0),MATCH(BL$1,'Leave-One-Out - Data'!$B$1:$BA$1,0)),0)*1000000</f>
        <v>0</v>
      </c>
      <c r="BM7" s="2">
        <f>IFERROR(INDEX('Leave-One-Out - Data'!$B:$BA,MATCH($P7,'Leave-One-Out - Data'!$A:$A,0),MATCH(BM$1,'Leave-One-Out - Data'!$B$1:$BA$1,0)),0)*1000000</f>
        <v>0</v>
      </c>
      <c r="BN7" s="2">
        <f>IFERROR(INDEX('Leave-One-Out - Data'!$B:$BA,MATCH($P7,'Leave-One-Out - Data'!$A:$A,0),MATCH(BN$1,'Leave-One-Out - Data'!$B$1:$BA$1,0)),0)*1000000</f>
        <v>0</v>
      </c>
      <c r="BO7" s="2">
        <f>IFERROR(INDEX('Leave-One-Out - Data'!$B:$BA,MATCH($P7,'Leave-One-Out - Data'!$A:$A,0),MATCH(BO$1,'Leave-One-Out - Data'!$B$1:$BA$1,0)),0)*1000000</f>
        <v>0</v>
      </c>
      <c r="BP7" s="2">
        <f>IFERROR(INDEX('Leave-One-Out - Data'!$B:$BA,MATCH($P7,'Leave-One-Out - Data'!$A:$A,0),MATCH(BP$1,'Leave-One-Out - Data'!$B$1:$BA$1,0)),0)*1000000</f>
        <v>0</v>
      </c>
      <c r="BQ7" s="2"/>
    </row>
    <row r="8" spans="16:70" x14ac:dyDescent="0.25">
      <c r="P8">
        <f>'Leave-One-Out - Data'!A7</f>
        <v>1987</v>
      </c>
      <c r="Q8" s="2">
        <f>IFERROR(INDEX('Leave-One-Out - Data'!$B:$BA,MATCH($P8,'Leave-One-Out - Data'!$A:$A,0),MATCH(Q$1,'Leave-One-Out - Data'!$B$1:$BA$1,0)),0)*1000000</f>
        <v>76.536969572771341</v>
      </c>
      <c r="R8" s="2">
        <f>IFERROR(INDEX('Leave-One-Out - Data'!$B:$BA,MATCH($P8,'Leave-One-Out - Data'!$A:$A,0),MATCH(R$1,'Leave-One-Out - Data'!$B$1:$BA$1,0)),0)*1000000</f>
        <v>78.525790100684389</v>
      </c>
      <c r="S8" s="2">
        <f>IFERROR(INDEX('Leave-One-Out - Data'!$B:$BA,MATCH($P8,'Leave-One-Out - Data'!$A:$A,0),MATCH(S$1,'Leave-One-Out - Data'!$B$1:$BA$1,0)),0)*1000000</f>
        <v>0</v>
      </c>
      <c r="T8" s="2">
        <f>IFERROR(INDEX('Leave-One-Out - Data'!$B:$BA,MATCH($P8,'Leave-One-Out - Data'!$A:$A,0),MATCH(T$1,'Leave-One-Out - Data'!$B$1:$BA$1,0)),0)*1000000</f>
        <v>0</v>
      </c>
      <c r="U8" s="2">
        <f>IFERROR(INDEX('Leave-One-Out - Data'!$B:$BA,MATCH($P8,'Leave-One-Out - Data'!$A:$A,0),MATCH(U$1,'Leave-One-Out - Data'!$B$1:$BA$1,0)),0)*1000000</f>
        <v>0</v>
      </c>
      <c r="V8" s="2">
        <f>IFERROR(INDEX('Leave-One-Out - Data'!$B:$BA,MATCH($P8,'Leave-One-Out - Data'!$A:$A,0),MATCH(V$1,'Leave-One-Out - Data'!$B$1:$BA$1,0)),0)*1000000</f>
        <v>0</v>
      </c>
      <c r="W8" s="2">
        <f>IFERROR(INDEX('Leave-One-Out - Data'!$B:$BA,MATCH($P8,'Leave-One-Out - Data'!$A:$A,0),MATCH(W$1,'Leave-One-Out - Data'!$B$1:$BA$1,0)),0)*1000000</f>
        <v>0</v>
      </c>
      <c r="X8" s="2">
        <f>IFERROR(INDEX('Leave-One-Out - Data'!$B:$BA,MATCH($P8,'Leave-One-Out - Data'!$A:$A,0),MATCH(X$1,'Leave-One-Out - Data'!$B$1:$BA$1,0)),0)*1000000</f>
        <v>0</v>
      </c>
      <c r="Y8" s="2">
        <f>IFERROR(INDEX('Leave-One-Out - Data'!$B:$BA,MATCH($P8,'Leave-One-Out - Data'!$A:$A,0),MATCH(Y$1,'Leave-One-Out - Data'!$B$1:$BA$1,0)),0)*1000000</f>
        <v>0</v>
      </c>
      <c r="Z8" s="2">
        <f>IFERROR(INDEX('Leave-One-Out - Data'!$B:$BA,MATCH($P8,'Leave-One-Out - Data'!$A:$A,0),MATCH(Z$1,'Leave-One-Out - Data'!$B$1:$BA$1,0)),0)*1000000</f>
        <v>0</v>
      </c>
      <c r="AA8" s="2">
        <f>IFERROR(INDEX('Leave-One-Out - Data'!$B:$BA,MATCH($P8,'Leave-One-Out - Data'!$A:$A,0),MATCH(AA$1,'Leave-One-Out - Data'!$B$1:$BA$1,0)),0)*1000000</f>
        <v>0</v>
      </c>
      <c r="AB8" s="2">
        <f>IFERROR(INDEX('Leave-One-Out - Data'!$B:$BA,MATCH($P8,'Leave-One-Out - Data'!$A:$A,0),MATCH(AB$1,'Leave-One-Out - Data'!$B$1:$BA$1,0)),0)*1000000</f>
        <v>0</v>
      </c>
      <c r="AC8" s="2">
        <f>IFERROR(INDEX('Leave-One-Out - Data'!$B:$BA,MATCH($P8,'Leave-One-Out - Data'!$A:$A,0),MATCH(AC$1,'Leave-One-Out - Data'!$B$1:$BA$1,0)),0)*1000000</f>
        <v>0</v>
      </c>
      <c r="AD8" s="2">
        <f>IFERROR(INDEX('Leave-One-Out - Data'!$B:$BA,MATCH($P8,'Leave-One-Out - Data'!$A:$A,0),MATCH(AD$1,'Leave-One-Out - Data'!$B$1:$BA$1,0)),0)*1000000</f>
        <v>0</v>
      </c>
      <c r="AE8" s="2">
        <f>IFERROR(INDEX('Leave-One-Out - Data'!$B:$BA,MATCH($P8,'Leave-One-Out - Data'!$A:$A,0),MATCH(AE$1,'Leave-One-Out - Data'!$B$1:$BA$1,0)),0)*1000000</f>
        <v>0</v>
      </c>
      <c r="AF8" s="2">
        <f>IFERROR(INDEX('Leave-One-Out - Data'!$B:$BA,MATCH($P8,'Leave-One-Out - Data'!$A:$A,0),MATCH(AF$1,'Leave-One-Out - Data'!$B$1:$BA$1,0)),0)*1000000</f>
        <v>79.481870467134286</v>
      </c>
      <c r="AG8" s="2">
        <f>IFERROR(INDEX('Leave-One-Out - Data'!$B:$BA,MATCH($P8,'Leave-One-Out - Data'!$A:$A,0),MATCH(AG$1,'Leave-One-Out - Data'!$B$1:$BA$1,0)),0)*1000000</f>
        <v>0</v>
      </c>
      <c r="AH8" s="2">
        <f>IFERROR(INDEX('Leave-One-Out - Data'!$B:$BA,MATCH($P8,'Leave-One-Out - Data'!$A:$A,0),MATCH(AH$1,'Leave-One-Out - Data'!$B$1:$BA$1,0)),0)*1000000</f>
        <v>0</v>
      </c>
      <c r="AI8" s="2">
        <f>IFERROR(INDEX('Leave-One-Out - Data'!$B:$BA,MATCH($P8,'Leave-One-Out - Data'!$A:$A,0),MATCH(AI$1,'Leave-One-Out - Data'!$B$1:$BA$1,0)),0)*1000000</f>
        <v>0</v>
      </c>
      <c r="AJ8" s="2">
        <f>IFERROR(INDEX('Leave-One-Out - Data'!$B:$BA,MATCH($P8,'Leave-One-Out - Data'!$A:$A,0),MATCH(AJ$1,'Leave-One-Out - Data'!$B$1:$BA$1,0)),0)*1000000</f>
        <v>80.969447088136803</v>
      </c>
      <c r="AK8" s="2">
        <f>IFERROR(INDEX('Leave-One-Out - Data'!$B:$BA,MATCH($P8,'Leave-One-Out - Data'!$A:$A,0),MATCH(AK$1,'Leave-One-Out - Data'!$B$1:$BA$1,0)),0)*1000000</f>
        <v>0</v>
      </c>
      <c r="AL8" s="2">
        <f>IFERROR(INDEX('Leave-One-Out - Data'!$B:$BA,MATCH($P8,'Leave-One-Out - Data'!$A:$A,0),MATCH(AL$1,'Leave-One-Out - Data'!$B$1:$BA$1,0)),0)*1000000</f>
        <v>78.276627413288224</v>
      </c>
      <c r="AM8" s="2">
        <f>IFERROR(INDEX('Leave-One-Out - Data'!$B:$BA,MATCH($P8,'Leave-One-Out - Data'!$A:$A,0),MATCH(AM$1,'Leave-One-Out - Data'!$B$1:$BA$1,0)),0)*1000000</f>
        <v>75.864901948079932</v>
      </c>
      <c r="AN8" s="2">
        <f>IFERROR(INDEX('Leave-One-Out - Data'!$B:$BA,MATCH($P8,'Leave-One-Out - Data'!$A:$A,0),MATCH(AN$1,'Leave-One-Out - Data'!$B$1:$BA$1,0)),0)*1000000</f>
        <v>0</v>
      </c>
      <c r="AO8" s="2">
        <f>IFERROR(INDEX('Leave-One-Out - Data'!$B:$BA,MATCH($P8,'Leave-One-Out - Data'!$A:$A,0),MATCH(AO$1,'Leave-One-Out - Data'!$B$1:$BA$1,0)),0)*1000000</f>
        <v>0</v>
      </c>
      <c r="AP8" s="2">
        <f>IFERROR(INDEX('Leave-One-Out - Data'!$B:$BA,MATCH($P8,'Leave-One-Out - Data'!$A:$A,0),MATCH(AP$1,'Leave-One-Out - Data'!$B$1:$BA$1,0)),0)*1000000</f>
        <v>0</v>
      </c>
      <c r="AQ8" s="2">
        <f>IFERROR(INDEX('Leave-One-Out - Data'!$B:$BA,MATCH($P8,'Leave-One-Out - Data'!$A:$A,0),MATCH(AQ$1,'Leave-One-Out - Data'!$B$1:$BA$1,0)),0)*1000000</f>
        <v>75.818130171683137</v>
      </c>
      <c r="AR8" s="2">
        <f>IFERROR(INDEX('Leave-One-Out - Data'!$B:$BA,MATCH($P8,'Leave-One-Out - Data'!$A:$A,0),MATCH(AR$1,'Leave-One-Out - Data'!$B$1:$BA$1,0)),0)*1000000</f>
        <v>0</v>
      </c>
      <c r="AS8" s="2">
        <f>IFERROR(INDEX('Leave-One-Out - Data'!$B:$BA,MATCH($P8,'Leave-One-Out - Data'!$A:$A,0),MATCH(AS$1,'Leave-One-Out - Data'!$B$1:$BA$1,0)),0)*1000000</f>
        <v>77.994257721002214</v>
      </c>
      <c r="AT8" s="2">
        <f>IFERROR(INDEX('Leave-One-Out - Data'!$B:$BA,MATCH($P8,'Leave-One-Out - Data'!$A:$A,0),MATCH(AT$1,'Leave-One-Out - Data'!$B$1:$BA$1,0)),0)*1000000</f>
        <v>0</v>
      </c>
      <c r="AU8" s="2">
        <f>IFERROR(INDEX('Leave-One-Out - Data'!$B:$BA,MATCH($P8,'Leave-One-Out - Data'!$A:$A,0),MATCH(AU$1,'Leave-One-Out - Data'!$B$1:$BA$1,0)),0)*1000000</f>
        <v>0</v>
      </c>
      <c r="AV8" s="2">
        <f>IFERROR(INDEX('Leave-One-Out - Data'!$B:$BA,MATCH($P8,'Leave-One-Out - Data'!$A:$A,0),MATCH(AV$1,'Leave-One-Out - Data'!$B$1:$BA$1,0)),0)*1000000</f>
        <v>0</v>
      </c>
      <c r="AW8" s="2">
        <f>IFERROR(INDEX('Leave-One-Out - Data'!$B:$BA,MATCH($P8,'Leave-One-Out - Data'!$A:$A,0),MATCH(AW$1,'Leave-One-Out - Data'!$B$1:$BA$1,0)),0)*1000000</f>
        <v>0</v>
      </c>
      <c r="AX8" s="2">
        <f>IFERROR(INDEX('Leave-One-Out - Data'!$B:$BA,MATCH($P8,'Leave-One-Out - Data'!$A:$A,0),MATCH(AX$1,'Leave-One-Out - Data'!$B$1:$BA$1,0)),0)*1000000</f>
        <v>0</v>
      </c>
      <c r="AY8" s="2">
        <f>IFERROR(INDEX('Leave-One-Out - Data'!$B:$BA,MATCH($P8,'Leave-One-Out - Data'!$A:$A,0),MATCH(AY$1,'Leave-One-Out - Data'!$B$1:$BA$1,0)),0)*1000000</f>
        <v>0</v>
      </c>
      <c r="AZ8" s="2">
        <f>IFERROR(INDEX('Leave-One-Out - Data'!$B:$BA,MATCH($P8,'Leave-One-Out - Data'!$A:$A,0),MATCH(AZ$1,'Leave-One-Out - Data'!$B$1:$BA$1,0)),0)*1000000</f>
        <v>0</v>
      </c>
      <c r="BA8" s="2">
        <f>IFERROR(INDEX('Leave-One-Out - Data'!$B:$BA,MATCH($P8,'Leave-One-Out - Data'!$A:$A,0),MATCH(BA$1,'Leave-One-Out - Data'!$B$1:$BA$1,0)),0)*1000000</f>
        <v>0</v>
      </c>
      <c r="BB8" s="2">
        <f>IFERROR(INDEX('Leave-One-Out - Data'!$B:$BA,MATCH($P8,'Leave-One-Out - Data'!$A:$A,0),MATCH(BB$1,'Leave-One-Out - Data'!$B$1:$BA$1,0)),0)*1000000</f>
        <v>0</v>
      </c>
      <c r="BC8" s="2">
        <f>IFERROR(INDEX('Leave-One-Out - Data'!$B:$BA,MATCH($P8,'Leave-One-Out - Data'!$A:$A,0),MATCH(BC$1,'Leave-One-Out - Data'!$B$1:$BA$1,0)),0)*1000000</f>
        <v>0</v>
      </c>
      <c r="BD8" s="2">
        <f>IFERROR(INDEX('Leave-One-Out - Data'!$B:$BA,MATCH($P8,'Leave-One-Out - Data'!$A:$A,0),MATCH(BD$1,'Leave-One-Out - Data'!$B$1:$BA$1,0)),0)*1000000</f>
        <v>0</v>
      </c>
      <c r="BE8" s="2">
        <f>IFERROR(INDEX('Leave-One-Out - Data'!$B:$BA,MATCH($P8,'Leave-One-Out - Data'!$A:$A,0),MATCH(BE$1,'Leave-One-Out - Data'!$B$1:$BA$1,0)),0)*1000000</f>
        <v>0</v>
      </c>
      <c r="BF8" s="2">
        <f>IFERROR(INDEX('Leave-One-Out - Data'!$B:$BA,MATCH($P8,'Leave-One-Out - Data'!$A:$A,0),MATCH(BF$1,'Leave-One-Out - Data'!$B$1:$BA$1,0)),0)*1000000</f>
        <v>0</v>
      </c>
      <c r="BG8" s="2">
        <f>IFERROR(INDEX('Leave-One-Out - Data'!$B:$BA,MATCH($P8,'Leave-One-Out - Data'!$A:$A,0),MATCH(BG$1,'Leave-One-Out - Data'!$B$1:$BA$1,0)),0)*1000000</f>
        <v>0</v>
      </c>
      <c r="BH8" s="2">
        <f>IFERROR(INDEX('Leave-One-Out - Data'!$B:$BA,MATCH($P8,'Leave-One-Out - Data'!$A:$A,0),MATCH(BH$1,'Leave-One-Out - Data'!$B$1:$BA$1,0)),0)*1000000</f>
        <v>0</v>
      </c>
      <c r="BI8" s="2">
        <f>IFERROR(INDEX('Leave-One-Out - Data'!$B:$BA,MATCH($P8,'Leave-One-Out - Data'!$A:$A,0),MATCH(BI$1,'Leave-One-Out - Data'!$B$1:$BA$1,0)),0)*1000000</f>
        <v>0</v>
      </c>
      <c r="BJ8" s="2">
        <f>IFERROR(INDEX('Leave-One-Out - Data'!$B:$BA,MATCH($P8,'Leave-One-Out - Data'!$A:$A,0),MATCH(BJ$1,'Leave-One-Out - Data'!$B$1:$BA$1,0)),0)*1000000</f>
        <v>0</v>
      </c>
      <c r="BK8" s="2">
        <f>IFERROR(INDEX('Leave-One-Out - Data'!$B:$BA,MATCH($P8,'Leave-One-Out - Data'!$A:$A,0),MATCH(BK$1,'Leave-One-Out - Data'!$B$1:$BA$1,0)),0)*1000000</f>
        <v>0</v>
      </c>
      <c r="BL8" s="2">
        <f>IFERROR(INDEX('Leave-One-Out - Data'!$B:$BA,MATCH($P8,'Leave-One-Out - Data'!$A:$A,0),MATCH(BL$1,'Leave-One-Out - Data'!$B$1:$BA$1,0)),0)*1000000</f>
        <v>0</v>
      </c>
      <c r="BM8" s="2">
        <f>IFERROR(INDEX('Leave-One-Out - Data'!$B:$BA,MATCH($P8,'Leave-One-Out - Data'!$A:$A,0),MATCH(BM$1,'Leave-One-Out - Data'!$B$1:$BA$1,0)),0)*1000000</f>
        <v>0</v>
      </c>
      <c r="BN8" s="2">
        <f>IFERROR(INDEX('Leave-One-Out - Data'!$B:$BA,MATCH($P8,'Leave-One-Out - Data'!$A:$A,0),MATCH(BN$1,'Leave-One-Out - Data'!$B$1:$BA$1,0)),0)*1000000</f>
        <v>0</v>
      </c>
      <c r="BO8" s="2">
        <f>IFERROR(INDEX('Leave-One-Out - Data'!$B:$BA,MATCH($P8,'Leave-One-Out - Data'!$A:$A,0),MATCH(BO$1,'Leave-One-Out - Data'!$B$1:$BA$1,0)),0)*1000000</f>
        <v>0</v>
      </c>
      <c r="BP8" s="2">
        <f>IFERROR(INDEX('Leave-One-Out - Data'!$B:$BA,MATCH($P8,'Leave-One-Out - Data'!$A:$A,0),MATCH(BP$1,'Leave-One-Out - Data'!$B$1:$BA$1,0)),0)*1000000</f>
        <v>0</v>
      </c>
      <c r="BQ8" s="2"/>
    </row>
    <row r="9" spans="16:70" x14ac:dyDescent="0.25">
      <c r="P9">
        <f>'Leave-One-Out - Data'!A8</f>
        <v>1988</v>
      </c>
      <c r="Q9" s="2">
        <f>IFERROR(INDEX('Leave-One-Out - Data'!$B:$BA,MATCH($P9,'Leave-One-Out - Data'!$A:$A,0),MATCH(Q$1,'Leave-One-Out - Data'!$B$1:$BA$1,0)),0)*1000000</f>
        <v>86.746891611255705</v>
      </c>
      <c r="R9" s="2">
        <f>IFERROR(INDEX('Leave-One-Out - Data'!$B:$BA,MATCH($P9,'Leave-One-Out - Data'!$A:$A,0),MATCH(R$1,'Leave-One-Out - Data'!$B$1:$BA$1,0)),0)*1000000</f>
        <v>80.75526756147157</v>
      </c>
      <c r="S9" s="2">
        <f>IFERROR(INDEX('Leave-One-Out - Data'!$B:$BA,MATCH($P9,'Leave-One-Out - Data'!$A:$A,0),MATCH(S$1,'Leave-One-Out - Data'!$B$1:$BA$1,0)),0)*1000000</f>
        <v>0</v>
      </c>
      <c r="T9" s="2">
        <f>IFERROR(INDEX('Leave-One-Out - Data'!$B:$BA,MATCH($P9,'Leave-One-Out - Data'!$A:$A,0),MATCH(T$1,'Leave-One-Out - Data'!$B$1:$BA$1,0)),0)*1000000</f>
        <v>0</v>
      </c>
      <c r="U9" s="2">
        <f>IFERROR(INDEX('Leave-One-Out - Data'!$B:$BA,MATCH($P9,'Leave-One-Out - Data'!$A:$A,0),MATCH(U$1,'Leave-One-Out - Data'!$B$1:$BA$1,0)),0)*1000000</f>
        <v>0</v>
      </c>
      <c r="V9" s="2">
        <f>IFERROR(INDEX('Leave-One-Out - Data'!$B:$BA,MATCH($P9,'Leave-One-Out - Data'!$A:$A,0),MATCH(V$1,'Leave-One-Out - Data'!$B$1:$BA$1,0)),0)*1000000</f>
        <v>0</v>
      </c>
      <c r="W9" s="2">
        <f>IFERROR(INDEX('Leave-One-Out - Data'!$B:$BA,MATCH($P9,'Leave-One-Out - Data'!$A:$A,0),MATCH(W$1,'Leave-One-Out - Data'!$B$1:$BA$1,0)),0)*1000000</f>
        <v>0</v>
      </c>
      <c r="X9" s="2">
        <f>IFERROR(INDEX('Leave-One-Out - Data'!$B:$BA,MATCH($P9,'Leave-One-Out - Data'!$A:$A,0),MATCH(X$1,'Leave-One-Out - Data'!$B$1:$BA$1,0)),0)*1000000</f>
        <v>0</v>
      </c>
      <c r="Y9" s="2">
        <f>IFERROR(INDEX('Leave-One-Out - Data'!$B:$BA,MATCH($P9,'Leave-One-Out - Data'!$A:$A,0),MATCH(Y$1,'Leave-One-Out - Data'!$B$1:$BA$1,0)),0)*1000000</f>
        <v>0</v>
      </c>
      <c r="Z9" s="2">
        <f>IFERROR(INDEX('Leave-One-Out - Data'!$B:$BA,MATCH($P9,'Leave-One-Out - Data'!$A:$A,0),MATCH(Z$1,'Leave-One-Out - Data'!$B$1:$BA$1,0)),0)*1000000</f>
        <v>0</v>
      </c>
      <c r="AA9" s="2">
        <f>IFERROR(INDEX('Leave-One-Out - Data'!$B:$BA,MATCH($P9,'Leave-One-Out - Data'!$A:$A,0),MATCH(AA$1,'Leave-One-Out - Data'!$B$1:$BA$1,0)),0)*1000000</f>
        <v>0</v>
      </c>
      <c r="AB9" s="2">
        <f>IFERROR(INDEX('Leave-One-Out - Data'!$B:$BA,MATCH($P9,'Leave-One-Out - Data'!$A:$A,0),MATCH(AB$1,'Leave-One-Out - Data'!$B$1:$BA$1,0)),0)*1000000</f>
        <v>0</v>
      </c>
      <c r="AC9" s="2">
        <f>IFERROR(INDEX('Leave-One-Out - Data'!$B:$BA,MATCH($P9,'Leave-One-Out - Data'!$A:$A,0),MATCH(AC$1,'Leave-One-Out - Data'!$B$1:$BA$1,0)),0)*1000000</f>
        <v>0</v>
      </c>
      <c r="AD9" s="2">
        <f>IFERROR(INDEX('Leave-One-Out - Data'!$B:$BA,MATCH($P9,'Leave-One-Out - Data'!$A:$A,0),MATCH(AD$1,'Leave-One-Out - Data'!$B$1:$BA$1,0)),0)*1000000</f>
        <v>0</v>
      </c>
      <c r="AE9" s="2">
        <f>IFERROR(INDEX('Leave-One-Out - Data'!$B:$BA,MATCH($P9,'Leave-One-Out - Data'!$A:$A,0),MATCH(AE$1,'Leave-One-Out - Data'!$B$1:$BA$1,0)),0)*1000000</f>
        <v>0</v>
      </c>
      <c r="AF9" s="2">
        <f>IFERROR(INDEX('Leave-One-Out - Data'!$B:$BA,MATCH($P9,'Leave-One-Out - Data'!$A:$A,0),MATCH(AF$1,'Leave-One-Out - Data'!$B$1:$BA$1,0)),0)*1000000</f>
        <v>80.794073619472314</v>
      </c>
      <c r="AG9" s="2">
        <f>IFERROR(INDEX('Leave-One-Out - Data'!$B:$BA,MATCH($P9,'Leave-One-Out - Data'!$A:$A,0),MATCH(AG$1,'Leave-One-Out - Data'!$B$1:$BA$1,0)),0)*1000000</f>
        <v>0</v>
      </c>
      <c r="AH9" s="2">
        <f>IFERROR(INDEX('Leave-One-Out - Data'!$B:$BA,MATCH($P9,'Leave-One-Out - Data'!$A:$A,0),MATCH(AH$1,'Leave-One-Out - Data'!$B$1:$BA$1,0)),0)*1000000</f>
        <v>0</v>
      </c>
      <c r="AI9" s="2">
        <f>IFERROR(INDEX('Leave-One-Out - Data'!$B:$BA,MATCH($P9,'Leave-One-Out - Data'!$A:$A,0),MATCH(AI$1,'Leave-One-Out - Data'!$B$1:$BA$1,0)),0)*1000000</f>
        <v>0</v>
      </c>
      <c r="AJ9" s="2">
        <f>IFERROR(INDEX('Leave-One-Out - Data'!$B:$BA,MATCH($P9,'Leave-One-Out - Data'!$A:$A,0),MATCH(AJ$1,'Leave-One-Out - Data'!$B$1:$BA$1,0)),0)*1000000</f>
        <v>81.605604143987875</v>
      </c>
      <c r="AK9" s="2">
        <f>IFERROR(INDEX('Leave-One-Out - Data'!$B:$BA,MATCH($P9,'Leave-One-Out - Data'!$A:$A,0),MATCH(AK$1,'Leave-One-Out - Data'!$B$1:$BA$1,0)),0)*1000000</f>
        <v>0</v>
      </c>
      <c r="AL9" s="2">
        <f>IFERROR(INDEX('Leave-One-Out - Data'!$B:$BA,MATCH($P9,'Leave-One-Out - Data'!$A:$A,0),MATCH(AL$1,'Leave-One-Out - Data'!$B$1:$BA$1,0)),0)*1000000</f>
        <v>80.493073481193278</v>
      </c>
      <c r="AM9" s="2">
        <f>IFERROR(INDEX('Leave-One-Out - Data'!$B:$BA,MATCH($P9,'Leave-One-Out - Data'!$A:$A,0),MATCH(AM$1,'Leave-One-Out - Data'!$B$1:$BA$1,0)),0)*1000000</f>
        <v>77.680039634287823</v>
      </c>
      <c r="AN9" s="2">
        <f>IFERROR(INDEX('Leave-One-Out - Data'!$B:$BA,MATCH($P9,'Leave-One-Out - Data'!$A:$A,0),MATCH(AN$1,'Leave-One-Out - Data'!$B$1:$BA$1,0)),0)*1000000</f>
        <v>0</v>
      </c>
      <c r="AO9" s="2">
        <f>IFERROR(INDEX('Leave-One-Out - Data'!$B:$BA,MATCH($P9,'Leave-One-Out - Data'!$A:$A,0),MATCH(AO$1,'Leave-One-Out - Data'!$B$1:$BA$1,0)),0)*1000000</f>
        <v>0</v>
      </c>
      <c r="AP9" s="2">
        <f>IFERROR(INDEX('Leave-One-Out - Data'!$B:$BA,MATCH($P9,'Leave-One-Out - Data'!$A:$A,0),MATCH(AP$1,'Leave-One-Out - Data'!$B$1:$BA$1,0)),0)*1000000</f>
        <v>0</v>
      </c>
      <c r="AQ9" s="2">
        <f>IFERROR(INDEX('Leave-One-Out - Data'!$B:$BA,MATCH($P9,'Leave-One-Out - Data'!$A:$A,0),MATCH(AQ$1,'Leave-One-Out - Data'!$B$1:$BA$1,0)),0)*1000000</f>
        <v>78.353078242798816</v>
      </c>
      <c r="AR9" s="2">
        <f>IFERROR(INDEX('Leave-One-Out - Data'!$B:$BA,MATCH($P9,'Leave-One-Out - Data'!$A:$A,0),MATCH(AR$1,'Leave-One-Out - Data'!$B$1:$BA$1,0)),0)*1000000</f>
        <v>0</v>
      </c>
      <c r="AS9" s="2">
        <f>IFERROR(INDEX('Leave-One-Out - Data'!$B:$BA,MATCH($P9,'Leave-One-Out - Data'!$A:$A,0),MATCH(AS$1,'Leave-One-Out - Data'!$B$1:$BA$1,0)),0)*1000000</f>
        <v>80.200585500278962</v>
      </c>
      <c r="AT9" s="2">
        <f>IFERROR(INDEX('Leave-One-Out - Data'!$B:$BA,MATCH($P9,'Leave-One-Out - Data'!$A:$A,0),MATCH(AT$1,'Leave-One-Out - Data'!$B$1:$BA$1,0)),0)*1000000</f>
        <v>0</v>
      </c>
      <c r="AU9" s="2">
        <f>IFERROR(INDEX('Leave-One-Out - Data'!$B:$BA,MATCH($P9,'Leave-One-Out - Data'!$A:$A,0),MATCH(AU$1,'Leave-One-Out - Data'!$B$1:$BA$1,0)),0)*1000000</f>
        <v>0</v>
      </c>
      <c r="AV9" s="2">
        <f>IFERROR(INDEX('Leave-One-Out - Data'!$B:$BA,MATCH($P9,'Leave-One-Out - Data'!$A:$A,0),MATCH(AV$1,'Leave-One-Out - Data'!$B$1:$BA$1,0)),0)*1000000</f>
        <v>0</v>
      </c>
      <c r="AW9" s="2">
        <f>IFERROR(INDEX('Leave-One-Out - Data'!$B:$BA,MATCH($P9,'Leave-One-Out - Data'!$A:$A,0),MATCH(AW$1,'Leave-One-Out - Data'!$B$1:$BA$1,0)),0)*1000000</f>
        <v>0</v>
      </c>
      <c r="AX9" s="2">
        <f>IFERROR(INDEX('Leave-One-Out - Data'!$B:$BA,MATCH($P9,'Leave-One-Out - Data'!$A:$A,0),MATCH(AX$1,'Leave-One-Out - Data'!$B$1:$BA$1,0)),0)*1000000</f>
        <v>0</v>
      </c>
      <c r="AY9" s="2">
        <f>IFERROR(INDEX('Leave-One-Out - Data'!$B:$BA,MATCH($P9,'Leave-One-Out - Data'!$A:$A,0),MATCH(AY$1,'Leave-One-Out - Data'!$B$1:$BA$1,0)),0)*1000000</f>
        <v>0</v>
      </c>
      <c r="AZ9" s="2">
        <f>IFERROR(INDEX('Leave-One-Out - Data'!$B:$BA,MATCH($P9,'Leave-One-Out - Data'!$A:$A,0),MATCH(AZ$1,'Leave-One-Out - Data'!$B$1:$BA$1,0)),0)*1000000</f>
        <v>0</v>
      </c>
      <c r="BA9" s="2">
        <f>IFERROR(INDEX('Leave-One-Out - Data'!$B:$BA,MATCH($P9,'Leave-One-Out - Data'!$A:$A,0),MATCH(BA$1,'Leave-One-Out - Data'!$B$1:$BA$1,0)),0)*1000000</f>
        <v>0</v>
      </c>
      <c r="BB9" s="2">
        <f>IFERROR(INDEX('Leave-One-Out - Data'!$B:$BA,MATCH($P9,'Leave-One-Out - Data'!$A:$A,0),MATCH(BB$1,'Leave-One-Out - Data'!$B$1:$BA$1,0)),0)*1000000</f>
        <v>0</v>
      </c>
      <c r="BC9" s="2">
        <f>IFERROR(INDEX('Leave-One-Out - Data'!$B:$BA,MATCH($P9,'Leave-One-Out - Data'!$A:$A,0),MATCH(BC$1,'Leave-One-Out - Data'!$B$1:$BA$1,0)),0)*1000000</f>
        <v>0</v>
      </c>
      <c r="BD9" s="2">
        <f>IFERROR(INDEX('Leave-One-Out - Data'!$B:$BA,MATCH($P9,'Leave-One-Out - Data'!$A:$A,0),MATCH(BD$1,'Leave-One-Out - Data'!$B$1:$BA$1,0)),0)*1000000</f>
        <v>0</v>
      </c>
      <c r="BE9" s="2">
        <f>IFERROR(INDEX('Leave-One-Out - Data'!$B:$BA,MATCH($P9,'Leave-One-Out - Data'!$A:$A,0),MATCH(BE$1,'Leave-One-Out - Data'!$B$1:$BA$1,0)),0)*1000000</f>
        <v>0</v>
      </c>
      <c r="BF9" s="2">
        <f>IFERROR(INDEX('Leave-One-Out - Data'!$B:$BA,MATCH($P9,'Leave-One-Out - Data'!$A:$A,0),MATCH(BF$1,'Leave-One-Out - Data'!$B$1:$BA$1,0)),0)*1000000</f>
        <v>0</v>
      </c>
      <c r="BG9" s="2">
        <f>IFERROR(INDEX('Leave-One-Out - Data'!$B:$BA,MATCH($P9,'Leave-One-Out - Data'!$A:$A,0),MATCH(BG$1,'Leave-One-Out - Data'!$B$1:$BA$1,0)),0)*1000000</f>
        <v>0</v>
      </c>
      <c r="BH9" s="2">
        <f>IFERROR(INDEX('Leave-One-Out - Data'!$B:$BA,MATCH($P9,'Leave-One-Out - Data'!$A:$A,0),MATCH(BH$1,'Leave-One-Out - Data'!$B$1:$BA$1,0)),0)*1000000</f>
        <v>0</v>
      </c>
      <c r="BI9" s="2">
        <f>IFERROR(INDEX('Leave-One-Out - Data'!$B:$BA,MATCH($P9,'Leave-One-Out - Data'!$A:$A,0),MATCH(BI$1,'Leave-One-Out - Data'!$B$1:$BA$1,0)),0)*1000000</f>
        <v>0</v>
      </c>
      <c r="BJ9" s="2">
        <f>IFERROR(INDEX('Leave-One-Out - Data'!$B:$BA,MATCH($P9,'Leave-One-Out - Data'!$A:$A,0),MATCH(BJ$1,'Leave-One-Out - Data'!$B$1:$BA$1,0)),0)*1000000</f>
        <v>0</v>
      </c>
      <c r="BK9" s="2">
        <f>IFERROR(INDEX('Leave-One-Out - Data'!$B:$BA,MATCH($P9,'Leave-One-Out - Data'!$A:$A,0),MATCH(BK$1,'Leave-One-Out - Data'!$B$1:$BA$1,0)),0)*1000000</f>
        <v>0</v>
      </c>
      <c r="BL9" s="2">
        <f>IFERROR(INDEX('Leave-One-Out - Data'!$B:$BA,MATCH($P9,'Leave-One-Out - Data'!$A:$A,0),MATCH(BL$1,'Leave-One-Out - Data'!$B$1:$BA$1,0)),0)*1000000</f>
        <v>0</v>
      </c>
      <c r="BM9" s="2">
        <f>IFERROR(INDEX('Leave-One-Out - Data'!$B:$BA,MATCH($P9,'Leave-One-Out - Data'!$A:$A,0),MATCH(BM$1,'Leave-One-Out - Data'!$B$1:$BA$1,0)),0)*1000000</f>
        <v>0</v>
      </c>
      <c r="BN9" s="2">
        <f>IFERROR(INDEX('Leave-One-Out - Data'!$B:$BA,MATCH($P9,'Leave-One-Out - Data'!$A:$A,0),MATCH(BN$1,'Leave-One-Out - Data'!$B$1:$BA$1,0)),0)*1000000</f>
        <v>0</v>
      </c>
      <c r="BO9" s="2">
        <f>IFERROR(INDEX('Leave-One-Out - Data'!$B:$BA,MATCH($P9,'Leave-One-Out - Data'!$A:$A,0),MATCH(BO$1,'Leave-One-Out - Data'!$B$1:$BA$1,0)),0)*1000000</f>
        <v>0</v>
      </c>
      <c r="BP9" s="2">
        <f>IFERROR(INDEX('Leave-One-Out - Data'!$B:$BA,MATCH($P9,'Leave-One-Out - Data'!$A:$A,0),MATCH(BP$1,'Leave-One-Out - Data'!$B$1:$BA$1,0)),0)*1000000</f>
        <v>0</v>
      </c>
      <c r="BQ9" s="2"/>
    </row>
    <row r="10" spans="16:70" x14ac:dyDescent="0.25">
      <c r="P10">
        <f>'Leave-One-Out - Data'!A9</f>
        <v>1989</v>
      </c>
      <c r="Q10" s="2">
        <f>IFERROR(INDEX('Leave-One-Out - Data'!$B:$BA,MATCH($P10,'Leave-One-Out - Data'!$A:$A,0),MATCH(Q$1,'Leave-One-Out - Data'!$B$1:$BA$1,0)),0)*1000000</f>
        <v>79.66517296154052</v>
      </c>
      <c r="R10" s="2">
        <f>IFERROR(INDEX('Leave-One-Out - Data'!$B:$BA,MATCH($P10,'Leave-One-Out - Data'!$A:$A,0),MATCH(R$1,'Leave-One-Out - Data'!$B$1:$BA$1,0)),0)*1000000</f>
        <v>73.561655775847612</v>
      </c>
      <c r="S10" s="2">
        <f>IFERROR(INDEX('Leave-One-Out - Data'!$B:$BA,MATCH($P10,'Leave-One-Out - Data'!$A:$A,0),MATCH(S$1,'Leave-One-Out - Data'!$B$1:$BA$1,0)),0)*1000000</f>
        <v>0</v>
      </c>
      <c r="T10" s="2">
        <f>IFERROR(INDEX('Leave-One-Out - Data'!$B:$BA,MATCH($P10,'Leave-One-Out - Data'!$A:$A,0),MATCH(T$1,'Leave-One-Out - Data'!$B$1:$BA$1,0)),0)*1000000</f>
        <v>0</v>
      </c>
      <c r="U10" s="2">
        <f>IFERROR(INDEX('Leave-One-Out - Data'!$B:$BA,MATCH($P10,'Leave-One-Out - Data'!$A:$A,0),MATCH(U$1,'Leave-One-Out - Data'!$B$1:$BA$1,0)),0)*1000000</f>
        <v>0</v>
      </c>
      <c r="V10" s="2">
        <f>IFERROR(INDEX('Leave-One-Out - Data'!$B:$BA,MATCH($P10,'Leave-One-Out - Data'!$A:$A,0),MATCH(V$1,'Leave-One-Out - Data'!$B$1:$BA$1,0)),0)*1000000</f>
        <v>0</v>
      </c>
      <c r="W10" s="2">
        <f>IFERROR(INDEX('Leave-One-Out - Data'!$B:$BA,MATCH($P10,'Leave-One-Out - Data'!$A:$A,0),MATCH(W$1,'Leave-One-Out - Data'!$B$1:$BA$1,0)),0)*1000000</f>
        <v>0</v>
      </c>
      <c r="X10" s="2">
        <f>IFERROR(INDEX('Leave-One-Out - Data'!$B:$BA,MATCH($P10,'Leave-One-Out - Data'!$A:$A,0),MATCH(X$1,'Leave-One-Out - Data'!$B$1:$BA$1,0)),0)*1000000</f>
        <v>0</v>
      </c>
      <c r="Y10" s="2">
        <f>IFERROR(INDEX('Leave-One-Out - Data'!$B:$BA,MATCH($P10,'Leave-One-Out - Data'!$A:$A,0),MATCH(Y$1,'Leave-One-Out - Data'!$B$1:$BA$1,0)),0)*1000000</f>
        <v>0</v>
      </c>
      <c r="Z10" s="2">
        <f>IFERROR(INDEX('Leave-One-Out - Data'!$B:$BA,MATCH($P10,'Leave-One-Out - Data'!$A:$A,0),MATCH(Z$1,'Leave-One-Out - Data'!$B$1:$BA$1,0)),0)*1000000</f>
        <v>0</v>
      </c>
      <c r="AA10" s="2">
        <f>IFERROR(INDEX('Leave-One-Out - Data'!$B:$BA,MATCH($P10,'Leave-One-Out - Data'!$A:$A,0),MATCH(AA$1,'Leave-One-Out - Data'!$B$1:$BA$1,0)),0)*1000000</f>
        <v>0</v>
      </c>
      <c r="AB10" s="2">
        <f>IFERROR(INDEX('Leave-One-Out - Data'!$B:$BA,MATCH($P10,'Leave-One-Out - Data'!$A:$A,0),MATCH(AB$1,'Leave-One-Out - Data'!$B$1:$BA$1,0)),0)*1000000</f>
        <v>0</v>
      </c>
      <c r="AC10" s="2">
        <f>IFERROR(INDEX('Leave-One-Out - Data'!$B:$BA,MATCH($P10,'Leave-One-Out - Data'!$A:$A,0),MATCH(AC$1,'Leave-One-Out - Data'!$B$1:$BA$1,0)),0)*1000000</f>
        <v>0</v>
      </c>
      <c r="AD10" s="2">
        <f>IFERROR(INDEX('Leave-One-Out - Data'!$B:$BA,MATCH($P10,'Leave-One-Out - Data'!$A:$A,0),MATCH(AD$1,'Leave-One-Out - Data'!$B$1:$BA$1,0)),0)*1000000</f>
        <v>0</v>
      </c>
      <c r="AE10" s="2">
        <f>IFERROR(INDEX('Leave-One-Out - Data'!$B:$BA,MATCH($P10,'Leave-One-Out - Data'!$A:$A,0),MATCH(AE$1,'Leave-One-Out - Data'!$B$1:$BA$1,0)),0)*1000000</f>
        <v>0</v>
      </c>
      <c r="AF10" s="2">
        <f>IFERROR(INDEX('Leave-One-Out - Data'!$B:$BA,MATCH($P10,'Leave-One-Out - Data'!$A:$A,0),MATCH(AF$1,'Leave-One-Out - Data'!$B$1:$BA$1,0)),0)*1000000</f>
        <v>74.379576028150041</v>
      </c>
      <c r="AG10" s="2">
        <f>IFERROR(INDEX('Leave-One-Out - Data'!$B:$BA,MATCH($P10,'Leave-One-Out - Data'!$A:$A,0),MATCH(AG$1,'Leave-One-Out - Data'!$B$1:$BA$1,0)),0)*1000000</f>
        <v>0</v>
      </c>
      <c r="AH10" s="2">
        <f>IFERROR(INDEX('Leave-One-Out - Data'!$B:$BA,MATCH($P10,'Leave-One-Out - Data'!$A:$A,0),MATCH(AH$1,'Leave-One-Out - Data'!$B$1:$BA$1,0)),0)*1000000</f>
        <v>0</v>
      </c>
      <c r="AI10" s="2">
        <f>IFERROR(INDEX('Leave-One-Out - Data'!$B:$BA,MATCH($P10,'Leave-One-Out - Data'!$A:$A,0),MATCH(AI$1,'Leave-One-Out - Data'!$B$1:$BA$1,0)),0)*1000000</f>
        <v>0</v>
      </c>
      <c r="AJ10" s="2">
        <f>IFERROR(INDEX('Leave-One-Out - Data'!$B:$BA,MATCH($P10,'Leave-One-Out - Data'!$A:$A,0),MATCH(AJ$1,'Leave-One-Out - Data'!$B$1:$BA$1,0)),0)*1000000</f>
        <v>73.306914935528766</v>
      </c>
      <c r="AK10" s="2">
        <f>IFERROR(INDEX('Leave-One-Out - Data'!$B:$BA,MATCH($P10,'Leave-One-Out - Data'!$A:$A,0),MATCH(AK$1,'Leave-One-Out - Data'!$B$1:$BA$1,0)),0)*1000000</f>
        <v>0</v>
      </c>
      <c r="AL10" s="2">
        <f>IFERROR(INDEX('Leave-One-Out - Data'!$B:$BA,MATCH($P10,'Leave-One-Out - Data'!$A:$A,0),MATCH(AL$1,'Leave-One-Out - Data'!$B$1:$BA$1,0)),0)*1000000</f>
        <v>73.306780031998642</v>
      </c>
      <c r="AM10" s="2">
        <f>IFERROR(INDEX('Leave-One-Out - Data'!$B:$BA,MATCH($P10,'Leave-One-Out - Data'!$A:$A,0),MATCH(AM$1,'Leave-One-Out - Data'!$B$1:$BA$1,0)),0)*1000000</f>
        <v>73.23556166011258</v>
      </c>
      <c r="AN10" s="2">
        <f>IFERROR(INDEX('Leave-One-Out - Data'!$B:$BA,MATCH($P10,'Leave-One-Out - Data'!$A:$A,0),MATCH(AN$1,'Leave-One-Out - Data'!$B$1:$BA$1,0)),0)*1000000</f>
        <v>0</v>
      </c>
      <c r="AO10" s="2">
        <f>IFERROR(INDEX('Leave-One-Out - Data'!$B:$BA,MATCH($P10,'Leave-One-Out - Data'!$A:$A,0),MATCH(AO$1,'Leave-One-Out - Data'!$B$1:$BA$1,0)),0)*1000000</f>
        <v>0</v>
      </c>
      <c r="AP10" s="2">
        <f>IFERROR(INDEX('Leave-One-Out - Data'!$B:$BA,MATCH($P10,'Leave-One-Out - Data'!$A:$A,0),MATCH(AP$1,'Leave-One-Out - Data'!$B$1:$BA$1,0)),0)*1000000</f>
        <v>0</v>
      </c>
      <c r="AQ10" s="2">
        <f>IFERROR(INDEX('Leave-One-Out - Data'!$B:$BA,MATCH($P10,'Leave-One-Out - Data'!$A:$A,0),MATCH(AQ$1,'Leave-One-Out - Data'!$B$1:$BA$1,0)),0)*1000000</f>
        <v>72.33731497763074</v>
      </c>
      <c r="AR10" s="2">
        <f>IFERROR(INDEX('Leave-One-Out - Data'!$B:$BA,MATCH($P10,'Leave-One-Out - Data'!$A:$A,0),MATCH(AR$1,'Leave-One-Out - Data'!$B$1:$BA$1,0)),0)*1000000</f>
        <v>0</v>
      </c>
      <c r="AS10" s="2">
        <f>IFERROR(INDEX('Leave-One-Out - Data'!$B:$BA,MATCH($P10,'Leave-One-Out - Data'!$A:$A,0),MATCH(AS$1,'Leave-One-Out - Data'!$B$1:$BA$1,0)),0)*1000000</f>
        <v>72.923025472846348</v>
      </c>
      <c r="AT10" s="2">
        <f>IFERROR(INDEX('Leave-One-Out - Data'!$B:$BA,MATCH($P10,'Leave-One-Out - Data'!$A:$A,0),MATCH(AT$1,'Leave-One-Out - Data'!$B$1:$BA$1,0)),0)*1000000</f>
        <v>0</v>
      </c>
      <c r="AU10" s="2">
        <f>IFERROR(INDEX('Leave-One-Out - Data'!$B:$BA,MATCH($P10,'Leave-One-Out - Data'!$A:$A,0),MATCH(AU$1,'Leave-One-Out - Data'!$B$1:$BA$1,0)),0)*1000000</f>
        <v>0</v>
      </c>
      <c r="AV10" s="2">
        <f>IFERROR(INDEX('Leave-One-Out - Data'!$B:$BA,MATCH($P10,'Leave-One-Out - Data'!$A:$A,0),MATCH(AV$1,'Leave-One-Out - Data'!$B$1:$BA$1,0)),0)*1000000</f>
        <v>0</v>
      </c>
      <c r="AW10" s="2">
        <f>IFERROR(INDEX('Leave-One-Out - Data'!$B:$BA,MATCH($P10,'Leave-One-Out - Data'!$A:$A,0),MATCH(AW$1,'Leave-One-Out - Data'!$B$1:$BA$1,0)),0)*1000000</f>
        <v>0</v>
      </c>
      <c r="AX10" s="2">
        <f>IFERROR(INDEX('Leave-One-Out - Data'!$B:$BA,MATCH($P10,'Leave-One-Out - Data'!$A:$A,0),MATCH(AX$1,'Leave-One-Out - Data'!$B$1:$BA$1,0)),0)*1000000</f>
        <v>0</v>
      </c>
      <c r="AY10" s="2">
        <f>IFERROR(INDEX('Leave-One-Out - Data'!$B:$BA,MATCH($P10,'Leave-One-Out - Data'!$A:$A,0),MATCH(AY$1,'Leave-One-Out - Data'!$B$1:$BA$1,0)),0)*1000000</f>
        <v>0</v>
      </c>
      <c r="AZ10" s="2">
        <f>IFERROR(INDEX('Leave-One-Out - Data'!$B:$BA,MATCH($P10,'Leave-One-Out - Data'!$A:$A,0),MATCH(AZ$1,'Leave-One-Out - Data'!$B$1:$BA$1,0)),0)*1000000</f>
        <v>0</v>
      </c>
      <c r="BA10" s="2">
        <f>IFERROR(INDEX('Leave-One-Out - Data'!$B:$BA,MATCH($P10,'Leave-One-Out - Data'!$A:$A,0),MATCH(BA$1,'Leave-One-Out - Data'!$B$1:$BA$1,0)),0)*1000000</f>
        <v>0</v>
      </c>
      <c r="BB10" s="2">
        <f>IFERROR(INDEX('Leave-One-Out - Data'!$B:$BA,MATCH($P10,'Leave-One-Out - Data'!$A:$A,0),MATCH(BB$1,'Leave-One-Out - Data'!$B$1:$BA$1,0)),0)*1000000</f>
        <v>0</v>
      </c>
      <c r="BC10" s="2">
        <f>IFERROR(INDEX('Leave-One-Out - Data'!$B:$BA,MATCH($P10,'Leave-One-Out - Data'!$A:$A,0),MATCH(BC$1,'Leave-One-Out - Data'!$B$1:$BA$1,0)),0)*1000000</f>
        <v>0</v>
      </c>
      <c r="BD10" s="2">
        <f>IFERROR(INDEX('Leave-One-Out - Data'!$B:$BA,MATCH($P10,'Leave-One-Out - Data'!$A:$A,0),MATCH(BD$1,'Leave-One-Out - Data'!$B$1:$BA$1,0)),0)*1000000</f>
        <v>0</v>
      </c>
      <c r="BE10" s="2">
        <f>IFERROR(INDEX('Leave-One-Out - Data'!$B:$BA,MATCH($P10,'Leave-One-Out - Data'!$A:$A,0),MATCH(BE$1,'Leave-One-Out - Data'!$B$1:$BA$1,0)),0)*1000000</f>
        <v>0</v>
      </c>
      <c r="BF10" s="2">
        <f>IFERROR(INDEX('Leave-One-Out - Data'!$B:$BA,MATCH($P10,'Leave-One-Out - Data'!$A:$A,0),MATCH(BF$1,'Leave-One-Out - Data'!$B$1:$BA$1,0)),0)*1000000</f>
        <v>0</v>
      </c>
      <c r="BG10" s="2">
        <f>IFERROR(INDEX('Leave-One-Out - Data'!$B:$BA,MATCH($P10,'Leave-One-Out - Data'!$A:$A,0),MATCH(BG$1,'Leave-One-Out - Data'!$B$1:$BA$1,0)),0)*1000000</f>
        <v>0</v>
      </c>
      <c r="BH10" s="2">
        <f>IFERROR(INDEX('Leave-One-Out - Data'!$B:$BA,MATCH($P10,'Leave-One-Out - Data'!$A:$A,0),MATCH(BH$1,'Leave-One-Out - Data'!$B$1:$BA$1,0)),0)*1000000</f>
        <v>0</v>
      </c>
      <c r="BI10" s="2">
        <f>IFERROR(INDEX('Leave-One-Out - Data'!$B:$BA,MATCH($P10,'Leave-One-Out - Data'!$A:$A,0),MATCH(BI$1,'Leave-One-Out - Data'!$B$1:$BA$1,0)),0)*1000000</f>
        <v>0</v>
      </c>
      <c r="BJ10" s="2">
        <f>IFERROR(INDEX('Leave-One-Out - Data'!$B:$BA,MATCH($P10,'Leave-One-Out - Data'!$A:$A,0),MATCH(BJ$1,'Leave-One-Out - Data'!$B$1:$BA$1,0)),0)*1000000</f>
        <v>0</v>
      </c>
      <c r="BK10" s="2">
        <f>IFERROR(INDEX('Leave-One-Out - Data'!$B:$BA,MATCH($P10,'Leave-One-Out - Data'!$A:$A,0),MATCH(BK$1,'Leave-One-Out - Data'!$B$1:$BA$1,0)),0)*1000000</f>
        <v>0</v>
      </c>
      <c r="BL10" s="2">
        <f>IFERROR(INDEX('Leave-One-Out - Data'!$B:$BA,MATCH($P10,'Leave-One-Out - Data'!$A:$A,0),MATCH(BL$1,'Leave-One-Out - Data'!$B$1:$BA$1,0)),0)*1000000</f>
        <v>0</v>
      </c>
      <c r="BM10" s="2">
        <f>IFERROR(INDEX('Leave-One-Out - Data'!$B:$BA,MATCH($P10,'Leave-One-Out - Data'!$A:$A,0),MATCH(BM$1,'Leave-One-Out - Data'!$B$1:$BA$1,0)),0)*1000000</f>
        <v>0</v>
      </c>
      <c r="BN10" s="2">
        <f>IFERROR(INDEX('Leave-One-Out - Data'!$B:$BA,MATCH($P10,'Leave-One-Out - Data'!$A:$A,0),MATCH(BN$1,'Leave-One-Out - Data'!$B$1:$BA$1,0)),0)*1000000</f>
        <v>0</v>
      </c>
      <c r="BO10" s="2">
        <f>IFERROR(INDEX('Leave-One-Out - Data'!$B:$BA,MATCH($P10,'Leave-One-Out - Data'!$A:$A,0),MATCH(BO$1,'Leave-One-Out - Data'!$B$1:$BA$1,0)),0)*1000000</f>
        <v>0</v>
      </c>
      <c r="BP10" s="2">
        <f>IFERROR(INDEX('Leave-One-Out - Data'!$B:$BA,MATCH($P10,'Leave-One-Out - Data'!$A:$A,0),MATCH(BP$1,'Leave-One-Out - Data'!$B$1:$BA$1,0)),0)*1000000</f>
        <v>0</v>
      </c>
      <c r="BQ10" s="2"/>
    </row>
    <row r="11" spans="16:70" x14ac:dyDescent="0.25">
      <c r="P11">
        <f>'Leave-One-Out - Data'!A10</f>
        <v>1990</v>
      </c>
      <c r="Q11" s="2">
        <f>IFERROR(INDEX('Leave-One-Out - Data'!$B:$BA,MATCH($P11,'Leave-One-Out - Data'!$A:$A,0),MATCH(Q$1,'Leave-One-Out - Data'!$B$1:$BA$1,0)),0)*1000000</f>
        <v>74.437281000427902</v>
      </c>
      <c r="R11" s="2">
        <f>IFERROR(INDEX('Leave-One-Out - Data'!$B:$BA,MATCH($P11,'Leave-One-Out - Data'!$A:$A,0),MATCH(R$1,'Leave-One-Out - Data'!$B$1:$BA$1,0)),0)*1000000</f>
        <v>77.048917493812027</v>
      </c>
      <c r="S11" s="2">
        <f>IFERROR(INDEX('Leave-One-Out - Data'!$B:$BA,MATCH($P11,'Leave-One-Out - Data'!$A:$A,0),MATCH(S$1,'Leave-One-Out - Data'!$B$1:$BA$1,0)),0)*1000000</f>
        <v>0</v>
      </c>
      <c r="T11" s="2">
        <f>IFERROR(INDEX('Leave-One-Out - Data'!$B:$BA,MATCH($P11,'Leave-One-Out - Data'!$A:$A,0),MATCH(T$1,'Leave-One-Out - Data'!$B$1:$BA$1,0)),0)*1000000</f>
        <v>0</v>
      </c>
      <c r="U11" s="2">
        <f>IFERROR(INDEX('Leave-One-Out - Data'!$B:$BA,MATCH($P11,'Leave-One-Out - Data'!$A:$A,0),MATCH(U$1,'Leave-One-Out - Data'!$B$1:$BA$1,0)),0)*1000000</f>
        <v>0</v>
      </c>
      <c r="V11" s="2">
        <f>IFERROR(INDEX('Leave-One-Out - Data'!$B:$BA,MATCH($P11,'Leave-One-Out - Data'!$A:$A,0),MATCH(V$1,'Leave-One-Out - Data'!$B$1:$BA$1,0)),0)*1000000</f>
        <v>0</v>
      </c>
      <c r="W11" s="2">
        <f>IFERROR(INDEX('Leave-One-Out - Data'!$B:$BA,MATCH($P11,'Leave-One-Out - Data'!$A:$A,0),MATCH(W$1,'Leave-One-Out - Data'!$B$1:$BA$1,0)),0)*1000000</f>
        <v>0</v>
      </c>
      <c r="X11" s="2">
        <f>IFERROR(INDEX('Leave-One-Out - Data'!$B:$BA,MATCH($P11,'Leave-One-Out - Data'!$A:$A,0),MATCH(X$1,'Leave-One-Out - Data'!$B$1:$BA$1,0)),0)*1000000</f>
        <v>0</v>
      </c>
      <c r="Y11" s="2">
        <f>IFERROR(INDEX('Leave-One-Out - Data'!$B:$BA,MATCH($P11,'Leave-One-Out - Data'!$A:$A,0),MATCH(Y$1,'Leave-One-Out - Data'!$B$1:$BA$1,0)),0)*1000000</f>
        <v>0</v>
      </c>
      <c r="Z11" s="2">
        <f>IFERROR(INDEX('Leave-One-Out - Data'!$B:$BA,MATCH($P11,'Leave-One-Out - Data'!$A:$A,0),MATCH(Z$1,'Leave-One-Out - Data'!$B$1:$BA$1,0)),0)*1000000</f>
        <v>0</v>
      </c>
      <c r="AA11" s="2">
        <f>IFERROR(INDEX('Leave-One-Out - Data'!$B:$BA,MATCH($P11,'Leave-One-Out - Data'!$A:$A,0),MATCH(AA$1,'Leave-One-Out - Data'!$B$1:$BA$1,0)),0)*1000000</f>
        <v>0</v>
      </c>
      <c r="AB11" s="2">
        <f>IFERROR(INDEX('Leave-One-Out - Data'!$B:$BA,MATCH($P11,'Leave-One-Out - Data'!$A:$A,0),MATCH(AB$1,'Leave-One-Out - Data'!$B$1:$BA$1,0)),0)*1000000</f>
        <v>0</v>
      </c>
      <c r="AC11" s="2">
        <f>IFERROR(INDEX('Leave-One-Out - Data'!$B:$BA,MATCH($P11,'Leave-One-Out - Data'!$A:$A,0),MATCH(AC$1,'Leave-One-Out - Data'!$B$1:$BA$1,0)),0)*1000000</f>
        <v>0</v>
      </c>
      <c r="AD11" s="2">
        <f>IFERROR(INDEX('Leave-One-Out - Data'!$B:$BA,MATCH($P11,'Leave-One-Out - Data'!$A:$A,0),MATCH(AD$1,'Leave-One-Out - Data'!$B$1:$BA$1,0)),0)*1000000</f>
        <v>0</v>
      </c>
      <c r="AE11" s="2">
        <f>IFERROR(INDEX('Leave-One-Out - Data'!$B:$BA,MATCH($P11,'Leave-One-Out - Data'!$A:$A,0),MATCH(AE$1,'Leave-One-Out - Data'!$B$1:$BA$1,0)),0)*1000000</f>
        <v>0</v>
      </c>
      <c r="AF11" s="2">
        <f>IFERROR(INDEX('Leave-One-Out - Data'!$B:$BA,MATCH($P11,'Leave-One-Out - Data'!$A:$A,0),MATCH(AF$1,'Leave-One-Out - Data'!$B$1:$BA$1,0)),0)*1000000</f>
        <v>74.120845529250815</v>
      </c>
      <c r="AG11" s="2">
        <f>IFERROR(INDEX('Leave-One-Out - Data'!$B:$BA,MATCH($P11,'Leave-One-Out - Data'!$A:$A,0),MATCH(AG$1,'Leave-One-Out - Data'!$B$1:$BA$1,0)),0)*1000000</f>
        <v>0</v>
      </c>
      <c r="AH11" s="2">
        <f>IFERROR(INDEX('Leave-One-Out - Data'!$B:$BA,MATCH($P11,'Leave-One-Out - Data'!$A:$A,0),MATCH(AH$1,'Leave-One-Out - Data'!$B$1:$BA$1,0)),0)*1000000</f>
        <v>0</v>
      </c>
      <c r="AI11" s="2">
        <f>IFERROR(INDEX('Leave-One-Out - Data'!$B:$BA,MATCH($P11,'Leave-One-Out - Data'!$A:$A,0),MATCH(AI$1,'Leave-One-Out - Data'!$B$1:$BA$1,0)),0)*1000000</f>
        <v>0</v>
      </c>
      <c r="AJ11" s="2">
        <f>IFERROR(INDEX('Leave-One-Out - Data'!$B:$BA,MATCH($P11,'Leave-One-Out - Data'!$A:$A,0),MATCH(AJ$1,'Leave-One-Out - Data'!$B$1:$BA$1,0)),0)*1000000</f>
        <v>74.644435160735156</v>
      </c>
      <c r="AK11" s="2">
        <f>IFERROR(INDEX('Leave-One-Out - Data'!$B:$BA,MATCH($P11,'Leave-One-Out - Data'!$A:$A,0),MATCH(AK$1,'Leave-One-Out - Data'!$B$1:$BA$1,0)),0)*1000000</f>
        <v>0</v>
      </c>
      <c r="AL11" s="2">
        <f>IFERROR(INDEX('Leave-One-Out - Data'!$B:$BA,MATCH($P11,'Leave-One-Out - Data'!$A:$A,0),MATCH(AL$1,'Leave-One-Out - Data'!$B$1:$BA$1,0)),0)*1000000</f>
        <v>76.888111114385538</v>
      </c>
      <c r="AM11" s="2">
        <f>IFERROR(INDEX('Leave-One-Out - Data'!$B:$BA,MATCH($P11,'Leave-One-Out - Data'!$A:$A,0),MATCH(AM$1,'Leave-One-Out - Data'!$B$1:$BA$1,0)),0)*1000000</f>
        <v>69.692681252490729</v>
      </c>
      <c r="AN11" s="2">
        <f>IFERROR(INDEX('Leave-One-Out - Data'!$B:$BA,MATCH($P11,'Leave-One-Out - Data'!$A:$A,0),MATCH(AN$1,'Leave-One-Out - Data'!$B$1:$BA$1,0)),0)*1000000</f>
        <v>0</v>
      </c>
      <c r="AO11" s="2">
        <f>IFERROR(INDEX('Leave-One-Out - Data'!$B:$BA,MATCH($P11,'Leave-One-Out - Data'!$A:$A,0),MATCH(AO$1,'Leave-One-Out - Data'!$B$1:$BA$1,0)),0)*1000000</f>
        <v>0</v>
      </c>
      <c r="AP11" s="2">
        <f>IFERROR(INDEX('Leave-One-Out - Data'!$B:$BA,MATCH($P11,'Leave-One-Out - Data'!$A:$A,0),MATCH(AP$1,'Leave-One-Out - Data'!$B$1:$BA$1,0)),0)*1000000</f>
        <v>0</v>
      </c>
      <c r="AQ11" s="2">
        <f>IFERROR(INDEX('Leave-One-Out - Data'!$B:$BA,MATCH($P11,'Leave-One-Out - Data'!$A:$A,0),MATCH(AQ$1,'Leave-One-Out - Data'!$B$1:$BA$1,0)),0)*1000000</f>
        <v>75.901610765868085</v>
      </c>
      <c r="AR11" s="2">
        <f>IFERROR(INDEX('Leave-One-Out - Data'!$B:$BA,MATCH($P11,'Leave-One-Out - Data'!$A:$A,0),MATCH(AR$1,'Leave-One-Out - Data'!$B$1:$BA$1,0)),0)*1000000</f>
        <v>0</v>
      </c>
      <c r="AS11" s="2">
        <f>IFERROR(INDEX('Leave-One-Out - Data'!$B:$BA,MATCH($P11,'Leave-One-Out - Data'!$A:$A,0),MATCH(AS$1,'Leave-One-Out - Data'!$B$1:$BA$1,0)),0)*1000000</f>
        <v>77.098209454561584</v>
      </c>
      <c r="AT11" s="2">
        <f>IFERROR(INDEX('Leave-One-Out - Data'!$B:$BA,MATCH($P11,'Leave-One-Out - Data'!$A:$A,0),MATCH(AT$1,'Leave-One-Out - Data'!$B$1:$BA$1,0)),0)*1000000</f>
        <v>0</v>
      </c>
      <c r="AU11" s="2">
        <f>IFERROR(INDEX('Leave-One-Out - Data'!$B:$BA,MATCH($P11,'Leave-One-Out - Data'!$A:$A,0),MATCH(AU$1,'Leave-One-Out - Data'!$B$1:$BA$1,0)),0)*1000000</f>
        <v>0</v>
      </c>
      <c r="AV11" s="2">
        <f>IFERROR(INDEX('Leave-One-Out - Data'!$B:$BA,MATCH($P11,'Leave-One-Out - Data'!$A:$A,0),MATCH(AV$1,'Leave-One-Out - Data'!$B$1:$BA$1,0)),0)*1000000</f>
        <v>0</v>
      </c>
      <c r="AW11" s="2">
        <f>IFERROR(INDEX('Leave-One-Out - Data'!$B:$BA,MATCH($P11,'Leave-One-Out - Data'!$A:$A,0),MATCH(AW$1,'Leave-One-Out - Data'!$B$1:$BA$1,0)),0)*1000000</f>
        <v>0</v>
      </c>
      <c r="AX11" s="2">
        <f>IFERROR(INDEX('Leave-One-Out - Data'!$B:$BA,MATCH($P11,'Leave-One-Out - Data'!$A:$A,0),MATCH(AX$1,'Leave-One-Out - Data'!$B$1:$BA$1,0)),0)*1000000</f>
        <v>0</v>
      </c>
      <c r="AY11" s="2">
        <f>IFERROR(INDEX('Leave-One-Out - Data'!$B:$BA,MATCH($P11,'Leave-One-Out - Data'!$A:$A,0),MATCH(AY$1,'Leave-One-Out - Data'!$B$1:$BA$1,0)),0)*1000000</f>
        <v>0</v>
      </c>
      <c r="AZ11" s="2">
        <f>IFERROR(INDEX('Leave-One-Out - Data'!$B:$BA,MATCH($P11,'Leave-One-Out - Data'!$A:$A,0),MATCH(AZ$1,'Leave-One-Out - Data'!$B$1:$BA$1,0)),0)*1000000</f>
        <v>0</v>
      </c>
      <c r="BA11" s="2">
        <f>IFERROR(INDEX('Leave-One-Out - Data'!$B:$BA,MATCH($P11,'Leave-One-Out - Data'!$A:$A,0),MATCH(BA$1,'Leave-One-Out - Data'!$B$1:$BA$1,0)),0)*1000000</f>
        <v>0</v>
      </c>
      <c r="BB11" s="2">
        <f>IFERROR(INDEX('Leave-One-Out - Data'!$B:$BA,MATCH($P11,'Leave-One-Out - Data'!$A:$A,0),MATCH(BB$1,'Leave-One-Out - Data'!$B$1:$BA$1,0)),0)*1000000</f>
        <v>0</v>
      </c>
      <c r="BC11" s="2">
        <f>IFERROR(INDEX('Leave-One-Out - Data'!$B:$BA,MATCH($P11,'Leave-One-Out - Data'!$A:$A,0),MATCH(BC$1,'Leave-One-Out - Data'!$B$1:$BA$1,0)),0)*1000000</f>
        <v>0</v>
      </c>
      <c r="BD11" s="2">
        <f>IFERROR(INDEX('Leave-One-Out - Data'!$B:$BA,MATCH($P11,'Leave-One-Out - Data'!$A:$A,0),MATCH(BD$1,'Leave-One-Out - Data'!$B$1:$BA$1,0)),0)*1000000</f>
        <v>0</v>
      </c>
      <c r="BE11" s="2">
        <f>IFERROR(INDEX('Leave-One-Out - Data'!$B:$BA,MATCH($P11,'Leave-One-Out - Data'!$A:$A,0),MATCH(BE$1,'Leave-One-Out - Data'!$B$1:$BA$1,0)),0)*1000000</f>
        <v>0</v>
      </c>
      <c r="BF11" s="2">
        <f>IFERROR(INDEX('Leave-One-Out - Data'!$B:$BA,MATCH($P11,'Leave-One-Out - Data'!$A:$A,0),MATCH(BF$1,'Leave-One-Out - Data'!$B$1:$BA$1,0)),0)*1000000</f>
        <v>0</v>
      </c>
      <c r="BG11" s="2">
        <f>IFERROR(INDEX('Leave-One-Out - Data'!$B:$BA,MATCH($P11,'Leave-One-Out - Data'!$A:$A,0),MATCH(BG$1,'Leave-One-Out - Data'!$B$1:$BA$1,0)),0)*1000000</f>
        <v>0</v>
      </c>
      <c r="BH11" s="2">
        <f>IFERROR(INDEX('Leave-One-Out - Data'!$B:$BA,MATCH($P11,'Leave-One-Out - Data'!$A:$A,0),MATCH(BH$1,'Leave-One-Out - Data'!$B$1:$BA$1,0)),0)*1000000</f>
        <v>0</v>
      </c>
      <c r="BI11" s="2">
        <f>IFERROR(INDEX('Leave-One-Out - Data'!$B:$BA,MATCH($P11,'Leave-One-Out - Data'!$A:$A,0),MATCH(BI$1,'Leave-One-Out - Data'!$B$1:$BA$1,0)),0)*1000000</f>
        <v>0</v>
      </c>
      <c r="BJ11" s="2">
        <f>IFERROR(INDEX('Leave-One-Out - Data'!$B:$BA,MATCH($P11,'Leave-One-Out - Data'!$A:$A,0),MATCH(BJ$1,'Leave-One-Out - Data'!$B$1:$BA$1,0)),0)*1000000</f>
        <v>0</v>
      </c>
      <c r="BK11" s="2">
        <f>IFERROR(INDEX('Leave-One-Out - Data'!$B:$BA,MATCH($P11,'Leave-One-Out - Data'!$A:$A,0),MATCH(BK$1,'Leave-One-Out - Data'!$B$1:$BA$1,0)),0)*1000000</f>
        <v>0</v>
      </c>
      <c r="BL11" s="2">
        <f>IFERROR(INDEX('Leave-One-Out - Data'!$B:$BA,MATCH($P11,'Leave-One-Out - Data'!$A:$A,0),MATCH(BL$1,'Leave-One-Out - Data'!$B$1:$BA$1,0)),0)*1000000</f>
        <v>0</v>
      </c>
      <c r="BM11" s="2">
        <f>IFERROR(INDEX('Leave-One-Out - Data'!$B:$BA,MATCH($P11,'Leave-One-Out - Data'!$A:$A,0),MATCH(BM$1,'Leave-One-Out - Data'!$B$1:$BA$1,0)),0)*1000000</f>
        <v>0</v>
      </c>
      <c r="BN11" s="2">
        <f>IFERROR(INDEX('Leave-One-Out - Data'!$B:$BA,MATCH($P11,'Leave-One-Out - Data'!$A:$A,0),MATCH(BN$1,'Leave-One-Out - Data'!$B$1:$BA$1,0)),0)*1000000</f>
        <v>0</v>
      </c>
      <c r="BO11" s="2">
        <f>IFERROR(INDEX('Leave-One-Out - Data'!$B:$BA,MATCH($P11,'Leave-One-Out - Data'!$A:$A,0),MATCH(BO$1,'Leave-One-Out - Data'!$B$1:$BA$1,0)),0)*1000000</f>
        <v>0</v>
      </c>
      <c r="BP11" s="2">
        <f>IFERROR(INDEX('Leave-One-Out - Data'!$B:$BA,MATCH($P11,'Leave-One-Out - Data'!$A:$A,0),MATCH(BP$1,'Leave-One-Out - Data'!$B$1:$BA$1,0)),0)*1000000</f>
        <v>0</v>
      </c>
      <c r="BQ11" s="2"/>
    </row>
    <row r="12" spans="16:70" x14ac:dyDescent="0.25">
      <c r="P12">
        <f>'Leave-One-Out - Data'!A11</f>
        <v>1991</v>
      </c>
      <c r="Q12" s="2">
        <f>IFERROR(INDEX('Leave-One-Out - Data'!$B:$BA,MATCH($P12,'Leave-One-Out - Data'!$A:$A,0),MATCH(Q$1,'Leave-One-Out - Data'!$B$1:$BA$1,0)),0)*1000000</f>
        <v>65.900887420866638</v>
      </c>
      <c r="R12" s="2">
        <f>IFERROR(INDEX('Leave-One-Out - Data'!$B:$BA,MATCH($P12,'Leave-One-Out - Data'!$A:$A,0),MATCH(R$1,'Leave-One-Out - Data'!$B$1:$BA$1,0)),0)*1000000</f>
        <v>67.755332747765337</v>
      </c>
      <c r="S12" s="2">
        <f>IFERROR(INDEX('Leave-One-Out - Data'!$B:$BA,MATCH($P12,'Leave-One-Out - Data'!$A:$A,0),MATCH(S$1,'Leave-One-Out - Data'!$B$1:$BA$1,0)),0)*1000000</f>
        <v>0</v>
      </c>
      <c r="T12" s="2">
        <f>IFERROR(INDEX('Leave-One-Out - Data'!$B:$BA,MATCH($P12,'Leave-One-Out - Data'!$A:$A,0),MATCH(T$1,'Leave-One-Out - Data'!$B$1:$BA$1,0)),0)*1000000</f>
        <v>0</v>
      </c>
      <c r="U12" s="2">
        <f>IFERROR(INDEX('Leave-One-Out - Data'!$B:$BA,MATCH($P12,'Leave-One-Out - Data'!$A:$A,0),MATCH(U$1,'Leave-One-Out - Data'!$B$1:$BA$1,0)),0)*1000000</f>
        <v>0</v>
      </c>
      <c r="V12" s="2">
        <f>IFERROR(INDEX('Leave-One-Out - Data'!$B:$BA,MATCH($P12,'Leave-One-Out - Data'!$A:$A,0),MATCH(V$1,'Leave-One-Out - Data'!$B$1:$BA$1,0)),0)*1000000</f>
        <v>0</v>
      </c>
      <c r="W12" s="2">
        <f>IFERROR(INDEX('Leave-One-Out - Data'!$B:$BA,MATCH($P12,'Leave-One-Out - Data'!$A:$A,0),MATCH(W$1,'Leave-One-Out - Data'!$B$1:$BA$1,0)),0)*1000000</f>
        <v>0</v>
      </c>
      <c r="X12" s="2">
        <f>IFERROR(INDEX('Leave-One-Out - Data'!$B:$BA,MATCH($P12,'Leave-One-Out - Data'!$A:$A,0),MATCH(X$1,'Leave-One-Out - Data'!$B$1:$BA$1,0)),0)*1000000</f>
        <v>0</v>
      </c>
      <c r="Y12" s="2">
        <f>IFERROR(INDEX('Leave-One-Out - Data'!$B:$BA,MATCH($P12,'Leave-One-Out - Data'!$A:$A,0),MATCH(Y$1,'Leave-One-Out - Data'!$B$1:$BA$1,0)),0)*1000000</f>
        <v>0</v>
      </c>
      <c r="Z12" s="2">
        <f>IFERROR(INDEX('Leave-One-Out - Data'!$B:$BA,MATCH($P12,'Leave-One-Out - Data'!$A:$A,0),MATCH(Z$1,'Leave-One-Out - Data'!$B$1:$BA$1,0)),0)*1000000</f>
        <v>0</v>
      </c>
      <c r="AA12" s="2">
        <f>IFERROR(INDEX('Leave-One-Out - Data'!$B:$BA,MATCH($P12,'Leave-One-Out - Data'!$A:$A,0),MATCH(AA$1,'Leave-One-Out - Data'!$B$1:$BA$1,0)),0)*1000000</f>
        <v>0</v>
      </c>
      <c r="AB12" s="2">
        <f>IFERROR(INDEX('Leave-One-Out - Data'!$B:$BA,MATCH($P12,'Leave-One-Out - Data'!$A:$A,0),MATCH(AB$1,'Leave-One-Out - Data'!$B$1:$BA$1,0)),0)*1000000</f>
        <v>0</v>
      </c>
      <c r="AC12" s="2">
        <f>IFERROR(INDEX('Leave-One-Out - Data'!$B:$BA,MATCH($P12,'Leave-One-Out - Data'!$A:$A,0),MATCH(AC$1,'Leave-One-Out - Data'!$B$1:$BA$1,0)),0)*1000000</f>
        <v>0</v>
      </c>
      <c r="AD12" s="2">
        <f>IFERROR(INDEX('Leave-One-Out - Data'!$B:$BA,MATCH($P12,'Leave-One-Out - Data'!$A:$A,0),MATCH(AD$1,'Leave-One-Out - Data'!$B$1:$BA$1,0)),0)*1000000</f>
        <v>0</v>
      </c>
      <c r="AE12" s="2">
        <f>IFERROR(INDEX('Leave-One-Out - Data'!$B:$BA,MATCH($P12,'Leave-One-Out - Data'!$A:$A,0),MATCH(AE$1,'Leave-One-Out - Data'!$B$1:$BA$1,0)),0)*1000000</f>
        <v>0</v>
      </c>
      <c r="AF12" s="2">
        <f>IFERROR(INDEX('Leave-One-Out - Data'!$B:$BA,MATCH($P12,'Leave-One-Out - Data'!$A:$A,0),MATCH(AF$1,'Leave-One-Out - Data'!$B$1:$BA$1,0)),0)*1000000</f>
        <v>64.08726084191585</v>
      </c>
      <c r="AG12" s="2">
        <f>IFERROR(INDEX('Leave-One-Out - Data'!$B:$BA,MATCH($P12,'Leave-One-Out - Data'!$A:$A,0),MATCH(AG$1,'Leave-One-Out - Data'!$B$1:$BA$1,0)),0)*1000000</f>
        <v>0</v>
      </c>
      <c r="AH12" s="2">
        <f>IFERROR(INDEX('Leave-One-Out - Data'!$B:$BA,MATCH($P12,'Leave-One-Out - Data'!$A:$A,0),MATCH(AH$1,'Leave-One-Out - Data'!$B$1:$BA$1,0)),0)*1000000</f>
        <v>0</v>
      </c>
      <c r="AI12" s="2">
        <f>IFERROR(INDEX('Leave-One-Out - Data'!$B:$BA,MATCH($P12,'Leave-One-Out - Data'!$A:$A,0),MATCH(AI$1,'Leave-One-Out - Data'!$B$1:$BA$1,0)),0)*1000000</f>
        <v>0</v>
      </c>
      <c r="AJ12" s="2">
        <f>IFERROR(INDEX('Leave-One-Out - Data'!$B:$BA,MATCH($P12,'Leave-One-Out - Data'!$A:$A,0),MATCH(AJ$1,'Leave-One-Out - Data'!$B$1:$BA$1,0)),0)*1000000</f>
        <v>68.031529081054032</v>
      </c>
      <c r="AK12" s="2">
        <f>IFERROR(INDEX('Leave-One-Out - Data'!$B:$BA,MATCH($P12,'Leave-One-Out - Data'!$A:$A,0),MATCH(AK$1,'Leave-One-Out - Data'!$B$1:$BA$1,0)),0)*1000000</f>
        <v>0</v>
      </c>
      <c r="AL12" s="2">
        <f>IFERROR(INDEX('Leave-One-Out - Data'!$B:$BA,MATCH($P12,'Leave-One-Out - Data'!$A:$A,0),MATCH(AL$1,'Leave-One-Out - Data'!$B$1:$BA$1,0)),0)*1000000</f>
        <v>67.541009862907231</v>
      </c>
      <c r="AM12" s="2">
        <f>IFERROR(INDEX('Leave-One-Out - Data'!$B:$BA,MATCH($P12,'Leave-One-Out - Data'!$A:$A,0),MATCH(AM$1,'Leave-One-Out - Data'!$B$1:$BA$1,0)),0)*1000000</f>
        <v>63.838794409093694</v>
      </c>
      <c r="AN12" s="2">
        <f>IFERROR(INDEX('Leave-One-Out - Data'!$B:$BA,MATCH($P12,'Leave-One-Out - Data'!$A:$A,0),MATCH(AN$1,'Leave-One-Out - Data'!$B$1:$BA$1,0)),0)*1000000</f>
        <v>0</v>
      </c>
      <c r="AO12" s="2">
        <f>IFERROR(INDEX('Leave-One-Out - Data'!$B:$BA,MATCH($P12,'Leave-One-Out - Data'!$A:$A,0),MATCH(AO$1,'Leave-One-Out - Data'!$B$1:$BA$1,0)),0)*1000000</f>
        <v>0</v>
      </c>
      <c r="AP12" s="2">
        <f>IFERROR(INDEX('Leave-One-Out - Data'!$B:$BA,MATCH($P12,'Leave-One-Out - Data'!$A:$A,0),MATCH(AP$1,'Leave-One-Out - Data'!$B$1:$BA$1,0)),0)*1000000</f>
        <v>0</v>
      </c>
      <c r="AQ12" s="2">
        <f>IFERROR(INDEX('Leave-One-Out - Data'!$B:$BA,MATCH($P12,'Leave-One-Out - Data'!$A:$A,0),MATCH(AQ$1,'Leave-One-Out - Data'!$B$1:$BA$1,0)),0)*1000000</f>
        <v>66.433895328373168</v>
      </c>
      <c r="AR12" s="2">
        <f>IFERROR(INDEX('Leave-One-Out - Data'!$B:$BA,MATCH($P12,'Leave-One-Out - Data'!$A:$A,0),MATCH(AR$1,'Leave-One-Out - Data'!$B$1:$BA$1,0)),0)*1000000</f>
        <v>0</v>
      </c>
      <c r="AS12" s="2">
        <f>IFERROR(INDEX('Leave-One-Out - Data'!$B:$BA,MATCH($P12,'Leave-One-Out - Data'!$A:$A,0),MATCH(AS$1,'Leave-One-Out - Data'!$B$1:$BA$1,0)),0)*1000000</f>
        <v>67.439233069308102</v>
      </c>
      <c r="AT12" s="2">
        <f>IFERROR(INDEX('Leave-One-Out - Data'!$B:$BA,MATCH($P12,'Leave-One-Out - Data'!$A:$A,0),MATCH(AT$1,'Leave-One-Out - Data'!$B$1:$BA$1,0)),0)*1000000</f>
        <v>0</v>
      </c>
      <c r="AU12" s="2">
        <f>IFERROR(INDEX('Leave-One-Out - Data'!$B:$BA,MATCH($P12,'Leave-One-Out - Data'!$A:$A,0),MATCH(AU$1,'Leave-One-Out - Data'!$B$1:$BA$1,0)),0)*1000000</f>
        <v>0</v>
      </c>
      <c r="AV12" s="2">
        <f>IFERROR(INDEX('Leave-One-Out - Data'!$B:$BA,MATCH($P12,'Leave-One-Out - Data'!$A:$A,0),MATCH(AV$1,'Leave-One-Out - Data'!$B$1:$BA$1,0)),0)*1000000</f>
        <v>0</v>
      </c>
      <c r="AW12" s="2">
        <f>IFERROR(INDEX('Leave-One-Out - Data'!$B:$BA,MATCH($P12,'Leave-One-Out - Data'!$A:$A,0),MATCH(AW$1,'Leave-One-Out - Data'!$B$1:$BA$1,0)),0)*1000000</f>
        <v>0</v>
      </c>
      <c r="AX12" s="2">
        <f>IFERROR(INDEX('Leave-One-Out - Data'!$B:$BA,MATCH($P12,'Leave-One-Out - Data'!$A:$A,0),MATCH(AX$1,'Leave-One-Out - Data'!$B$1:$BA$1,0)),0)*1000000</f>
        <v>0</v>
      </c>
      <c r="AY12" s="2">
        <f>IFERROR(INDEX('Leave-One-Out - Data'!$B:$BA,MATCH($P12,'Leave-One-Out - Data'!$A:$A,0),MATCH(AY$1,'Leave-One-Out - Data'!$B$1:$BA$1,0)),0)*1000000</f>
        <v>0</v>
      </c>
      <c r="AZ12" s="2">
        <f>IFERROR(INDEX('Leave-One-Out - Data'!$B:$BA,MATCH($P12,'Leave-One-Out - Data'!$A:$A,0),MATCH(AZ$1,'Leave-One-Out - Data'!$B$1:$BA$1,0)),0)*1000000</f>
        <v>0</v>
      </c>
      <c r="BA12" s="2">
        <f>IFERROR(INDEX('Leave-One-Out - Data'!$B:$BA,MATCH($P12,'Leave-One-Out - Data'!$A:$A,0),MATCH(BA$1,'Leave-One-Out - Data'!$B$1:$BA$1,0)),0)*1000000</f>
        <v>0</v>
      </c>
      <c r="BB12" s="2">
        <f>IFERROR(INDEX('Leave-One-Out - Data'!$B:$BA,MATCH($P12,'Leave-One-Out - Data'!$A:$A,0),MATCH(BB$1,'Leave-One-Out - Data'!$B$1:$BA$1,0)),0)*1000000</f>
        <v>0</v>
      </c>
      <c r="BC12" s="2">
        <f>IFERROR(INDEX('Leave-One-Out - Data'!$B:$BA,MATCH($P12,'Leave-One-Out - Data'!$A:$A,0),MATCH(BC$1,'Leave-One-Out - Data'!$B$1:$BA$1,0)),0)*1000000</f>
        <v>0</v>
      </c>
      <c r="BD12" s="2">
        <f>IFERROR(INDEX('Leave-One-Out - Data'!$B:$BA,MATCH($P12,'Leave-One-Out - Data'!$A:$A,0),MATCH(BD$1,'Leave-One-Out - Data'!$B$1:$BA$1,0)),0)*1000000</f>
        <v>0</v>
      </c>
      <c r="BE12" s="2">
        <f>IFERROR(INDEX('Leave-One-Out - Data'!$B:$BA,MATCH($P12,'Leave-One-Out - Data'!$A:$A,0),MATCH(BE$1,'Leave-One-Out - Data'!$B$1:$BA$1,0)),0)*1000000</f>
        <v>0</v>
      </c>
      <c r="BF12" s="2">
        <f>IFERROR(INDEX('Leave-One-Out - Data'!$B:$BA,MATCH($P12,'Leave-One-Out - Data'!$A:$A,0),MATCH(BF$1,'Leave-One-Out - Data'!$B$1:$BA$1,0)),0)*1000000</f>
        <v>0</v>
      </c>
      <c r="BG12" s="2">
        <f>IFERROR(INDEX('Leave-One-Out - Data'!$B:$BA,MATCH($P12,'Leave-One-Out - Data'!$A:$A,0),MATCH(BG$1,'Leave-One-Out - Data'!$B$1:$BA$1,0)),0)*1000000</f>
        <v>0</v>
      </c>
      <c r="BH12" s="2">
        <f>IFERROR(INDEX('Leave-One-Out - Data'!$B:$BA,MATCH($P12,'Leave-One-Out - Data'!$A:$A,0),MATCH(BH$1,'Leave-One-Out - Data'!$B$1:$BA$1,0)),0)*1000000</f>
        <v>0</v>
      </c>
      <c r="BI12" s="2">
        <f>IFERROR(INDEX('Leave-One-Out - Data'!$B:$BA,MATCH($P12,'Leave-One-Out - Data'!$A:$A,0),MATCH(BI$1,'Leave-One-Out - Data'!$B$1:$BA$1,0)),0)*1000000</f>
        <v>0</v>
      </c>
      <c r="BJ12" s="2">
        <f>IFERROR(INDEX('Leave-One-Out - Data'!$B:$BA,MATCH($P12,'Leave-One-Out - Data'!$A:$A,0),MATCH(BJ$1,'Leave-One-Out - Data'!$B$1:$BA$1,0)),0)*1000000</f>
        <v>0</v>
      </c>
      <c r="BK12" s="2">
        <f>IFERROR(INDEX('Leave-One-Out - Data'!$B:$BA,MATCH($P12,'Leave-One-Out - Data'!$A:$A,0),MATCH(BK$1,'Leave-One-Out - Data'!$B$1:$BA$1,0)),0)*1000000</f>
        <v>0</v>
      </c>
      <c r="BL12" s="2">
        <f>IFERROR(INDEX('Leave-One-Out - Data'!$B:$BA,MATCH($P12,'Leave-One-Out - Data'!$A:$A,0),MATCH(BL$1,'Leave-One-Out - Data'!$B$1:$BA$1,0)),0)*1000000</f>
        <v>0</v>
      </c>
      <c r="BM12" s="2">
        <f>IFERROR(INDEX('Leave-One-Out - Data'!$B:$BA,MATCH($P12,'Leave-One-Out - Data'!$A:$A,0),MATCH(BM$1,'Leave-One-Out - Data'!$B$1:$BA$1,0)),0)*1000000</f>
        <v>0</v>
      </c>
      <c r="BN12" s="2">
        <f>IFERROR(INDEX('Leave-One-Out - Data'!$B:$BA,MATCH($P12,'Leave-One-Out - Data'!$A:$A,0),MATCH(BN$1,'Leave-One-Out - Data'!$B$1:$BA$1,0)),0)*1000000</f>
        <v>0</v>
      </c>
      <c r="BO12" s="2">
        <f>IFERROR(INDEX('Leave-One-Out - Data'!$B:$BA,MATCH($P12,'Leave-One-Out - Data'!$A:$A,0),MATCH(BO$1,'Leave-One-Out - Data'!$B$1:$BA$1,0)),0)*1000000</f>
        <v>0</v>
      </c>
      <c r="BP12" s="2">
        <f>IFERROR(INDEX('Leave-One-Out - Data'!$B:$BA,MATCH($P12,'Leave-One-Out - Data'!$A:$A,0),MATCH(BP$1,'Leave-One-Out - Data'!$B$1:$BA$1,0)),0)*1000000</f>
        <v>0</v>
      </c>
      <c r="BQ12" s="2"/>
    </row>
    <row r="13" spans="16:70" x14ac:dyDescent="0.25">
      <c r="P13">
        <f>'Leave-One-Out - Data'!A12</f>
        <v>1992</v>
      </c>
      <c r="Q13" s="2">
        <f>IFERROR(INDEX('Leave-One-Out - Data'!$B:$BA,MATCH($P13,'Leave-One-Out - Data'!$A:$A,0),MATCH(Q$1,'Leave-One-Out - Data'!$B$1:$BA$1,0)),0)*1000000</f>
        <v>59.373665862949565</v>
      </c>
      <c r="R13" s="2">
        <f>IFERROR(INDEX('Leave-One-Out - Data'!$B:$BA,MATCH($P13,'Leave-One-Out - Data'!$A:$A,0),MATCH(R$1,'Leave-One-Out - Data'!$B$1:$BA$1,0)),0)*1000000</f>
        <v>58.659131009335404</v>
      </c>
      <c r="S13" s="2">
        <f>IFERROR(INDEX('Leave-One-Out - Data'!$B:$BA,MATCH($P13,'Leave-One-Out - Data'!$A:$A,0),MATCH(S$1,'Leave-One-Out - Data'!$B$1:$BA$1,0)),0)*1000000</f>
        <v>0</v>
      </c>
      <c r="T13" s="2">
        <f>IFERROR(INDEX('Leave-One-Out - Data'!$B:$BA,MATCH($P13,'Leave-One-Out - Data'!$A:$A,0),MATCH(T$1,'Leave-One-Out - Data'!$B$1:$BA$1,0)),0)*1000000</f>
        <v>0</v>
      </c>
      <c r="U13" s="2">
        <f>IFERROR(INDEX('Leave-One-Out - Data'!$B:$BA,MATCH($P13,'Leave-One-Out - Data'!$A:$A,0),MATCH(U$1,'Leave-One-Out - Data'!$B$1:$BA$1,0)),0)*1000000</f>
        <v>0</v>
      </c>
      <c r="V13" s="2">
        <f>IFERROR(INDEX('Leave-One-Out - Data'!$B:$BA,MATCH($P13,'Leave-One-Out - Data'!$A:$A,0),MATCH(V$1,'Leave-One-Out - Data'!$B$1:$BA$1,0)),0)*1000000</f>
        <v>0</v>
      </c>
      <c r="W13" s="2">
        <f>IFERROR(INDEX('Leave-One-Out - Data'!$B:$BA,MATCH($P13,'Leave-One-Out - Data'!$A:$A,0),MATCH(W$1,'Leave-One-Out - Data'!$B$1:$BA$1,0)),0)*1000000</f>
        <v>0</v>
      </c>
      <c r="X13" s="2">
        <f>IFERROR(INDEX('Leave-One-Out - Data'!$B:$BA,MATCH($P13,'Leave-One-Out - Data'!$A:$A,0),MATCH(X$1,'Leave-One-Out - Data'!$B$1:$BA$1,0)),0)*1000000</f>
        <v>0</v>
      </c>
      <c r="Y13" s="2">
        <f>IFERROR(INDEX('Leave-One-Out - Data'!$B:$BA,MATCH($P13,'Leave-One-Out - Data'!$A:$A,0),MATCH(Y$1,'Leave-One-Out - Data'!$B$1:$BA$1,0)),0)*1000000</f>
        <v>0</v>
      </c>
      <c r="Z13" s="2">
        <f>IFERROR(INDEX('Leave-One-Out - Data'!$B:$BA,MATCH($P13,'Leave-One-Out - Data'!$A:$A,0),MATCH(Z$1,'Leave-One-Out - Data'!$B$1:$BA$1,0)),0)*1000000</f>
        <v>0</v>
      </c>
      <c r="AA13" s="2">
        <f>IFERROR(INDEX('Leave-One-Out - Data'!$B:$BA,MATCH($P13,'Leave-One-Out - Data'!$A:$A,0),MATCH(AA$1,'Leave-One-Out - Data'!$B$1:$BA$1,0)),0)*1000000</f>
        <v>0</v>
      </c>
      <c r="AB13" s="2">
        <f>IFERROR(INDEX('Leave-One-Out - Data'!$B:$BA,MATCH($P13,'Leave-One-Out - Data'!$A:$A,0),MATCH(AB$1,'Leave-One-Out - Data'!$B$1:$BA$1,0)),0)*1000000</f>
        <v>0</v>
      </c>
      <c r="AC13" s="2">
        <f>IFERROR(INDEX('Leave-One-Out - Data'!$B:$BA,MATCH($P13,'Leave-One-Out - Data'!$A:$A,0),MATCH(AC$1,'Leave-One-Out - Data'!$B$1:$BA$1,0)),0)*1000000</f>
        <v>0</v>
      </c>
      <c r="AD13" s="2">
        <f>IFERROR(INDEX('Leave-One-Out - Data'!$B:$BA,MATCH($P13,'Leave-One-Out - Data'!$A:$A,0),MATCH(AD$1,'Leave-One-Out - Data'!$B$1:$BA$1,0)),0)*1000000</f>
        <v>0</v>
      </c>
      <c r="AE13" s="2">
        <f>IFERROR(INDEX('Leave-One-Out - Data'!$B:$BA,MATCH($P13,'Leave-One-Out - Data'!$A:$A,0),MATCH(AE$1,'Leave-One-Out - Data'!$B$1:$BA$1,0)),0)*1000000</f>
        <v>0</v>
      </c>
      <c r="AF13" s="2">
        <f>IFERROR(INDEX('Leave-One-Out - Data'!$B:$BA,MATCH($P13,'Leave-One-Out - Data'!$A:$A,0),MATCH(AF$1,'Leave-One-Out - Data'!$B$1:$BA$1,0)),0)*1000000</f>
        <v>59.548867167904973</v>
      </c>
      <c r="AG13" s="2">
        <f>IFERROR(INDEX('Leave-One-Out - Data'!$B:$BA,MATCH($P13,'Leave-One-Out - Data'!$A:$A,0),MATCH(AG$1,'Leave-One-Out - Data'!$B$1:$BA$1,0)),0)*1000000</f>
        <v>0</v>
      </c>
      <c r="AH13" s="2">
        <f>IFERROR(INDEX('Leave-One-Out - Data'!$B:$BA,MATCH($P13,'Leave-One-Out - Data'!$A:$A,0),MATCH(AH$1,'Leave-One-Out - Data'!$B$1:$BA$1,0)),0)*1000000</f>
        <v>0</v>
      </c>
      <c r="AI13" s="2">
        <f>IFERROR(INDEX('Leave-One-Out - Data'!$B:$BA,MATCH($P13,'Leave-One-Out - Data'!$A:$A,0),MATCH(AI$1,'Leave-One-Out - Data'!$B$1:$BA$1,0)),0)*1000000</f>
        <v>0</v>
      </c>
      <c r="AJ13" s="2">
        <f>IFERROR(INDEX('Leave-One-Out - Data'!$B:$BA,MATCH($P13,'Leave-One-Out - Data'!$A:$A,0),MATCH(AJ$1,'Leave-One-Out - Data'!$B$1:$BA$1,0)),0)*1000000</f>
        <v>57.223371266445611</v>
      </c>
      <c r="AK13" s="2">
        <f>IFERROR(INDEX('Leave-One-Out - Data'!$B:$BA,MATCH($P13,'Leave-One-Out - Data'!$A:$A,0),MATCH(AK$1,'Leave-One-Out - Data'!$B$1:$BA$1,0)),0)*1000000</f>
        <v>0</v>
      </c>
      <c r="AL13" s="2">
        <f>IFERROR(INDEX('Leave-One-Out - Data'!$B:$BA,MATCH($P13,'Leave-One-Out - Data'!$A:$A,0),MATCH(AL$1,'Leave-One-Out - Data'!$B$1:$BA$1,0)),0)*1000000</f>
        <v>58.516953235084657</v>
      </c>
      <c r="AM13" s="2">
        <f>IFERROR(INDEX('Leave-One-Out - Data'!$B:$BA,MATCH($P13,'Leave-One-Out - Data'!$A:$A,0),MATCH(AM$1,'Leave-One-Out - Data'!$B$1:$BA$1,0)),0)*1000000</f>
        <v>58.472173172049231</v>
      </c>
      <c r="AN13" s="2">
        <f>IFERROR(INDEX('Leave-One-Out - Data'!$B:$BA,MATCH($P13,'Leave-One-Out - Data'!$A:$A,0),MATCH(AN$1,'Leave-One-Out - Data'!$B$1:$BA$1,0)),0)*1000000</f>
        <v>0</v>
      </c>
      <c r="AO13" s="2">
        <f>IFERROR(INDEX('Leave-One-Out - Data'!$B:$BA,MATCH($P13,'Leave-One-Out - Data'!$A:$A,0),MATCH(AO$1,'Leave-One-Out - Data'!$B$1:$BA$1,0)),0)*1000000</f>
        <v>0</v>
      </c>
      <c r="AP13" s="2">
        <f>IFERROR(INDEX('Leave-One-Out - Data'!$B:$BA,MATCH($P13,'Leave-One-Out - Data'!$A:$A,0),MATCH(AP$1,'Leave-One-Out - Data'!$B$1:$BA$1,0)),0)*1000000</f>
        <v>0</v>
      </c>
      <c r="AQ13" s="2">
        <f>IFERROR(INDEX('Leave-One-Out - Data'!$B:$BA,MATCH($P13,'Leave-One-Out - Data'!$A:$A,0),MATCH(AQ$1,'Leave-One-Out - Data'!$B$1:$BA$1,0)),0)*1000000</f>
        <v>58.255406143871369</v>
      </c>
      <c r="AR13" s="2">
        <f>IFERROR(INDEX('Leave-One-Out - Data'!$B:$BA,MATCH($P13,'Leave-One-Out - Data'!$A:$A,0),MATCH(AR$1,'Leave-One-Out - Data'!$B$1:$BA$1,0)),0)*1000000</f>
        <v>0</v>
      </c>
      <c r="AS13" s="2">
        <f>IFERROR(INDEX('Leave-One-Out - Data'!$B:$BA,MATCH($P13,'Leave-One-Out - Data'!$A:$A,0),MATCH(AS$1,'Leave-One-Out - Data'!$B$1:$BA$1,0)),0)*1000000</f>
        <v>58.560292265610769</v>
      </c>
      <c r="AT13" s="2">
        <f>IFERROR(INDEX('Leave-One-Out - Data'!$B:$BA,MATCH($P13,'Leave-One-Out - Data'!$A:$A,0),MATCH(AT$1,'Leave-One-Out - Data'!$B$1:$BA$1,0)),0)*1000000</f>
        <v>0</v>
      </c>
      <c r="AU13" s="2">
        <f>IFERROR(INDEX('Leave-One-Out - Data'!$B:$BA,MATCH($P13,'Leave-One-Out - Data'!$A:$A,0),MATCH(AU$1,'Leave-One-Out - Data'!$B$1:$BA$1,0)),0)*1000000</f>
        <v>0</v>
      </c>
      <c r="AV13" s="2">
        <f>IFERROR(INDEX('Leave-One-Out - Data'!$B:$BA,MATCH($P13,'Leave-One-Out - Data'!$A:$A,0),MATCH(AV$1,'Leave-One-Out - Data'!$B$1:$BA$1,0)),0)*1000000</f>
        <v>0</v>
      </c>
      <c r="AW13" s="2">
        <f>IFERROR(INDEX('Leave-One-Out - Data'!$B:$BA,MATCH($P13,'Leave-One-Out - Data'!$A:$A,0),MATCH(AW$1,'Leave-One-Out - Data'!$B$1:$BA$1,0)),0)*1000000</f>
        <v>0</v>
      </c>
      <c r="AX13" s="2">
        <f>IFERROR(INDEX('Leave-One-Out - Data'!$B:$BA,MATCH($P13,'Leave-One-Out - Data'!$A:$A,0),MATCH(AX$1,'Leave-One-Out - Data'!$B$1:$BA$1,0)),0)*1000000</f>
        <v>0</v>
      </c>
      <c r="AY13" s="2">
        <f>IFERROR(INDEX('Leave-One-Out - Data'!$B:$BA,MATCH($P13,'Leave-One-Out - Data'!$A:$A,0),MATCH(AY$1,'Leave-One-Out - Data'!$B$1:$BA$1,0)),0)*1000000</f>
        <v>0</v>
      </c>
      <c r="AZ13" s="2">
        <f>IFERROR(INDEX('Leave-One-Out - Data'!$B:$BA,MATCH($P13,'Leave-One-Out - Data'!$A:$A,0),MATCH(AZ$1,'Leave-One-Out - Data'!$B$1:$BA$1,0)),0)*1000000</f>
        <v>0</v>
      </c>
      <c r="BA13" s="2">
        <f>IFERROR(INDEX('Leave-One-Out - Data'!$B:$BA,MATCH($P13,'Leave-One-Out - Data'!$A:$A,0),MATCH(BA$1,'Leave-One-Out - Data'!$B$1:$BA$1,0)),0)*1000000</f>
        <v>0</v>
      </c>
      <c r="BB13" s="2">
        <f>IFERROR(INDEX('Leave-One-Out - Data'!$B:$BA,MATCH($P13,'Leave-One-Out - Data'!$A:$A,0),MATCH(BB$1,'Leave-One-Out - Data'!$B$1:$BA$1,0)),0)*1000000</f>
        <v>0</v>
      </c>
      <c r="BC13" s="2">
        <f>IFERROR(INDEX('Leave-One-Out - Data'!$B:$BA,MATCH($P13,'Leave-One-Out - Data'!$A:$A,0),MATCH(BC$1,'Leave-One-Out - Data'!$B$1:$BA$1,0)),0)*1000000</f>
        <v>0</v>
      </c>
      <c r="BD13" s="2">
        <f>IFERROR(INDEX('Leave-One-Out - Data'!$B:$BA,MATCH($P13,'Leave-One-Out - Data'!$A:$A,0),MATCH(BD$1,'Leave-One-Out - Data'!$B$1:$BA$1,0)),0)*1000000</f>
        <v>0</v>
      </c>
      <c r="BE13" s="2">
        <f>IFERROR(INDEX('Leave-One-Out - Data'!$B:$BA,MATCH($P13,'Leave-One-Out - Data'!$A:$A,0),MATCH(BE$1,'Leave-One-Out - Data'!$B$1:$BA$1,0)),0)*1000000</f>
        <v>0</v>
      </c>
      <c r="BF13" s="2">
        <f>IFERROR(INDEX('Leave-One-Out - Data'!$B:$BA,MATCH($P13,'Leave-One-Out - Data'!$A:$A,0),MATCH(BF$1,'Leave-One-Out - Data'!$B$1:$BA$1,0)),0)*1000000</f>
        <v>0</v>
      </c>
      <c r="BG13" s="2">
        <f>IFERROR(INDEX('Leave-One-Out - Data'!$B:$BA,MATCH($P13,'Leave-One-Out - Data'!$A:$A,0),MATCH(BG$1,'Leave-One-Out - Data'!$B$1:$BA$1,0)),0)*1000000</f>
        <v>0</v>
      </c>
      <c r="BH13" s="2">
        <f>IFERROR(INDEX('Leave-One-Out - Data'!$B:$BA,MATCH($P13,'Leave-One-Out - Data'!$A:$A,0),MATCH(BH$1,'Leave-One-Out - Data'!$B$1:$BA$1,0)),0)*1000000</f>
        <v>0</v>
      </c>
      <c r="BI13" s="2">
        <f>IFERROR(INDEX('Leave-One-Out - Data'!$B:$BA,MATCH($P13,'Leave-One-Out - Data'!$A:$A,0),MATCH(BI$1,'Leave-One-Out - Data'!$B$1:$BA$1,0)),0)*1000000</f>
        <v>0</v>
      </c>
      <c r="BJ13" s="2">
        <f>IFERROR(INDEX('Leave-One-Out - Data'!$B:$BA,MATCH($P13,'Leave-One-Out - Data'!$A:$A,0),MATCH(BJ$1,'Leave-One-Out - Data'!$B$1:$BA$1,0)),0)*1000000</f>
        <v>0</v>
      </c>
      <c r="BK13" s="2">
        <f>IFERROR(INDEX('Leave-One-Out - Data'!$B:$BA,MATCH($P13,'Leave-One-Out - Data'!$A:$A,0),MATCH(BK$1,'Leave-One-Out - Data'!$B$1:$BA$1,0)),0)*1000000</f>
        <v>0</v>
      </c>
      <c r="BL13" s="2">
        <f>IFERROR(INDEX('Leave-One-Out - Data'!$B:$BA,MATCH($P13,'Leave-One-Out - Data'!$A:$A,0),MATCH(BL$1,'Leave-One-Out - Data'!$B$1:$BA$1,0)),0)*1000000</f>
        <v>0</v>
      </c>
      <c r="BM13" s="2">
        <f>IFERROR(INDEX('Leave-One-Out - Data'!$B:$BA,MATCH($P13,'Leave-One-Out - Data'!$A:$A,0),MATCH(BM$1,'Leave-One-Out - Data'!$B$1:$BA$1,0)),0)*1000000</f>
        <v>0</v>
      </c>
      <c r="BN13" s="2">
        <f>IFERROR(INDEX('Leave-One-Out - Data'!$B:$BA,MATCH($P13,'Leave-One-Out - Data'!$A:$A,0),MATCH(BN$1,'Leave-One-Out - Data'!$B$1:$BA$1,0)),0)*1000000</f>
        <v>0</v>
      </c>
      <c r="BO13" s="2">
        <f>IFERROR(INDEX('Leave-One-Out - Data'!$B:$BA,MATCH($P13,'Leave-One-Out - Data'!$A:$A,0),MATCH(BO$1,'Leave-One-Out - Data'!$B$1:$BA$1,0)),0)*1000000</f>
        <v>0</v>
      </c>
      <c r="BP13" s="2">
        <f>IFERROR(INDEX('Leave-One-Out - Data'!$B:$BA,MATCH($P13,'Leave-One-Out - Data'!$A:$A,0),MATCH(BP$1,'Leave-One-Out - Data'!$B$1:$BA$1,0)),0)*1000000</f>
        <v>0</v>
      </c>
      <c r="BQ13" s="2"/>
    </row>
    <row r="14" spans="16:70" x14ac:dyDescent="0.25">
      <c r="P14">
        <f>'Leave-One-Out - Data'!A13</f>
        <v>1993</v>
      </c>
      <c r="Q14" s="2">
        <f>IFERROR(INDEX('Leave-One-Out - Data'!$B:$BA,MATCH($P14,'Leave-One-Out - Data'!$A:$A,0),MATCH(Q$1,'Leave-One-Out - Data'!$B$1:$BA$1,0)),0)*1000000</f>
        <v>54.541862482437864</v>
      </c>
      <c r="R14" s="2">
        <f>IFERROR(INDEX('Leave-One-Out - Data'!$B:$BA,MATCH($P14,'Leave-One-Out - Data'!$A:$A,0),MATCH(R$1,'Leave-One-Out - Data'!$B$1:$BA$1,0)),0)*1000000</f>
        <v>53.179136197286418</v>
      </c>
      <c r="S14" s="2">
        <f>IFERROR(INDEX('Leave-One-Out - Data'!$B:$BA,MATCH($P14,'Leave-One-Out - Data'!$A:$A,0),MATCH(S$1,'Leave-One-Out - Data'!$B$1:$BA$1,0)),0)*1000000</f>
        <v>0</v>
      </c>
      <c r="T14" s="2">
        <f>IFERROR(INDEX('Leave-One-Out - Data'!$B:$BA,MATCH($P14,'Leave-One-Out - Data'!$A:$A,0),MATCH(T$1,'Leave-One-Out - Data'!$B$1:$BA$1,0)),0)*1000000</f>
        <v>0</v>
      </c>
      <c r="U14" s="2">
        <f>IFERROR(INDEX('Leave-One-Out - Data'!$B:$BA,MATCH($P14,'Leave-One-Out - Data'!$A:$A,0),MATCH(U$1,'Leave-One-Out - Data'!$B$1:$BA$1,0)),0)*1000000</f>
        <v>0</v>
      </c>
      <c r="V14" s="2">
        <f>IFERROR(INDEX('Leave-One-Out - Data'!$B:$BA,MATCH($P14,'Leave-One-Out - Data'!$A:$A,0),MATCH(V$1,'Leave-One-Out - Data'!$B$1:$BA$1,0)),0)*1000000</f>
        <v>0</v>
      </c>
      <c r="W14" s="2">
        <f>IFERROR(INDEX('Leave-One-Out - Data'!$B:$BA,MATCH($P14,'Leave-One-Out - Data'!$A:$A,0),MATCH(W$1,'Leave-One-Out - Data'!$B$1:$BA$1,0)),0)*1000000</f>
        <v>0</v>
      </c>
      <c r="X14" s="2">
        <f>IFERROR(INDEX('Leave-One-Out - Data'!$B:$BA,MATCH($P14,'Leave-One-Out - Data'!$A:$A,0),MATCH(X$1,'Leave-One-Out - Data'!$B$1:$BA$1,0)),0)*1000000</f>
        <v>0</v>
      </c>
      <c r="Y14" s="2">
        <f>IFERROR(INDEX('Leave-One-Out - Data'!$B:$BA,MATCH($P14,'Leave-One-Out - Data'!$A:$A,0),MATCH(Y$1,'Leave-One-Out - Data'!$B$1:$BA$1,0)),0)*1000000</f>
        <v>0</v>
      </c>
      <c r="Z14" s="2">
        <f>IFERROR(INDEX('Leave-One-Out - Data'!$B:$BA,MATCH($P14,'Leave-One-Out - Data'!$A:$A,0),MATCH(Z$1,'Leave-One-Out - Data'!$B$1:$BA$1,0)),0)*1000000</f>
        <v>0</v>
      </c>
      <c r="AA14" s="2">
        <f>IFERROR(INDEX('Leave-One-Out - Data'!$B:$BA,MATCH($P14,'Leave-One-Out - Data'!$A:$A,0),MATCH(AA$1,'Leave-One-Out - Data'!$B$1:$BA$1,0)),0)*1000000</f>
        <v>0</v>
      </c>
      <c r="AB14" s="2">
        <f>IFERROR(INDEX('Leave-One-Out - Data'!$B:$BA,MATCH($P14,'Leave-One-Out - Data'!$A:$A,0),MATCH(AB$1,'Leave-One-Out - Data'!$B$1:$BA$1,0)),0)*1000000</f>
        <v>0</v>
      </c>
      <c r="AC14" s="2">
        <f>IFERROR(INDEX('Leave-One-Out - Data'!$B:$BA,MATCH($P14,'Leave-One-Out - Data'!$A:$A,0),MATCH(AC$1,'Leave-One-Out - Data'!$B$1:$BA$1,0)),0)*1000000</f>
        <v>0</v>
      </c>
      <c r="AD14" s="2">
        <f>IFERROR(INDEX('Leave-One-Out - Data'!$B:$BA,MATCH($P14,'Leave-One-Out - Data'!$A:$A,0),MATCH(AD$1,'Leave-One-Out - Data'!$B$1:$BA$1,0)),0)*1000000</f>
        <v>0</v>
      </c>
      <c r="AE14" s="2">
        <f>IFERROR(INDEX('Leave-One-Out - Data'!$B:$BA,MATCH($P14,'Leave-One-Out - Data'!$A:$A,0),MATCH(AE$1,'Leave-One-Out - Data'!$B$1:$BA$1,0)),0)*1000000</f>
        <v>0</v>
      </c>
      <c r="AF14" s="2">
        <f>IFERROR(INDEX('Leave-One-Out - Data'!$B:$BA,MATCH($P14,'Leave-One-Out - Data'!$A:$A,0),MATCH(AF$1,'Leave-One-Out - Data'!$B$1:$BA$1,0)),0)*1000000</f>
        <v>54.296038091706578</v>
      </c>
      <c r="AG14" s="2">
        <f>IFERROR(INDEX('Leave-One-Out - Data'!$B:$BA,MATCH($P14,'Leave-One-Out - Data'!$A:$A,0),MATCH(AG$1,'Leave-One-Out - Data'!$B$1:$BA$1,0)),0)*1000000</f>
        <v>0</v>
      </c>
      <c r="AH14" s="2">
        <f>IFERROR(INDEX('Leave-One-Out - Data'!$B:$BA,MATCH($P14,'Leave-One-Out - Data'!$A:$A,0),MATCH(AH$1,'Leave-One-Out - Data'!$B$1:$BA$1,0)),0)*1000000</f>
        <v>0</v>
      </c>
      <c r="AI14" s="2">
        <f>IFERROR(INDEX('Leave-One-Out - Data'!$B:$BA,MATCH($P14,'Leave-One-Out - Data'!$A:$A,0),MATCH(AI$1,'Leave-One-Out - Data'!$B$1:$BA$1,0)),0)*1000000</f>
        <v>0</v>
      </c>
      <c r="AJ14" s="2">
        <f>IFERROR(INDEX('Leave-One-Out - Data'!$B:$BA,MATCH($P14,'Leave-One-Out - Data'!$A:$A,0),MATCH(AJ$1,'Leave-One-Out - Data'!$B$1:$BA$1,0)),0)*1000000</f>
        <v>52.392663903447108</v>
      </c>
      <c r="AK14" s="2">
        <f>IFERROR(INDEX('Leave-One-Out - Data'!$B:$BA,MATCH($P14,'Leave-One-Out - Data'!$A:$A,0),MATCH(AK$1,'Leave-One-Out - Data'!$B$1:$BA$1,0)),0)*1000000</f>
        <v>0</v>
      </c>
      <c r="AL14" s="2">
        <f>IFERROR(INDEX('Leave-One-Out - Data'!$B:$BA,MATCH($P14,'Leave-One-Out - Data'!$A:$A,0),MATCH(AL$1,'Leave-One-Out - Data'!$B$1:$BA$1,0)),0)*1000000</f>
        <v>53.034133234177716</v>
      </c>
      <c r="AM14" s="2">
        <f>IFERROR(INDEX('Leave-One-Out - Data'!$B:$BA,MATCH($P14,'Leave-One-Out - Data'!$A:$A,0),MATCH(AM$1,'Leave-One-Out - Data'!$B$1:$BA$1,0)),0)*1000000</f>
        <v>52.590885075915132</v>
      </c>
      <c r="AN14" s="2">
        <f>IFERROR(INDEX('Leave-One-Out - Data'!$B:$BA,MATCH($P14,'Leave-One-Out - Data'!$A:$A,0),MATCH(AN$1,'Leave-One-Out - Data'!$B$1:$BA$1,0)),0)*1000000</f>
        <v>0</v>
      </c>
      <c r="AO14" s="2">
        <f>IFERROR(INDEX('Leave-One-Out - Data'!$B:$BA,MATCH($P14,'Leave-One-Out - Data'!$A:$A,0),MATCH(AO$1,'Leave-One-Out - Data'!$B$1:$BA$1,0)),0)*1000000</f>
        <v>0</v>
      </c>
      <c r="AP14" s="2">
        <f>IFERROR(INDEX('Leave-One-Out - Data'!$B:$BA,MATCH($P14,'Leave-One-Out - Data'!$A:$A,0),MATCH(AP$1,'Leave-One-Out - Data'!$B$1:$BA$1,0)),0)*1000000</f>
        <v>0</v>
      </c>
      <c r="AQ14" s="2">
        <f>IFERROR(INDEX('Leave-One-Out - Data'!$B:$BA,MATCH($P14,'Leave-One-Out - Data'!$A:$A,0),MATCH(AQ$1,'Leave-One-Out - Data'!$B$1:$BA$1,0)),0)*1000000</f>
        <v>52.519047549139941</v>
      </c>
      <c r="AR14" s="2">
        <f>IFERROR(INDEX('Leave-One-Out - Data'!$B:$BA,MATCH($P14,'Leave-One-Out - Data'!$A:$A,0),MATCH(AR$1,'Leave-One-Out - Data'!$B$1:$BA$1,0)),0)*1000000</f>
        <v>0</v>
      </c>
      <c r="AS14" s="2">
        <f>IFERROR(INDEX('Leave-One-Out - Data'!$B:$BA,MATCH($P14,'Leave-One-Out - Data'!$A:$A,0),MATCH(AS$1,'Leave-One-Out - Data'!$B$1:$BA$1,0)),0)*1000000</f>
        <v>53.02460386155871</v>
      </c>
      <c r="AT14" s="2">
        <f>IFERROR(INDEX('Leave-One-Out - Data'!$B:$BA,MATCH($P14,'Leave-One-Out - Data'!$A:$A,0),MATCH(AT$1,'Leave-One-Out - Data'!$B$1:$BA$1,0)),0)*1000000</f>
        <v>0</v>
      </c>
      <c r="AU14" s="2">
        <f>IFERROR(INDEX('Leave-One-Out - Data'!$B:$BA,MATCH($P14,'Leave-One-Out - Data'!$A:$A,0),MATCH(AU$1,'Leave-One-Out - Data'!$B$1:$BA$1,0)),0)*1000000</f>
        <v>0</v>
      </c>
      <c r="AV14" s="2">
        <f>IFERROR(INDEX('Leave-One-Out - Data'!$B:$BA,MATCH($P14,'Leave-One-Out - Data'!$A:$A,0),MATCH(AV$1,'Leave-One-Out - Data'!$B$1:$BA$1,0)),0)*1000000</f>
        <v>0</v>
      </c>
      <c r="AW14" s="2">
        <f>IFERROR(INDEX('Leave-One-Out - Data'!$B:$BA,MATCH($P14,'Leave-One-Out - Data'!$A:$A,0),MATCH(AW$1,'Leave-One-Out - Data'!$B$1:$BA$1,0)),0)*1000000</f>
        <v>0</v>
      </c>
      <c r="AX14" s="2">
        <f>IFERROR(INDEX('Leave-One-Out - Data'!$B:$BA,MATCH($P14,'Leave-One-Out - Data'!$A:$A,0),MATCH(AX$1,'Leave-One-Out - Data'!$B$1:$BA$1,0)),0)*1000000</f>
        <v>0</v>
      </c>
      <c r="AY14" s="2">
        <f>IFERROR(INDEX('Leave-One-Out - Data'!$B:$BA,MATCH($P14,'Leave-One-Out - Data'!$A:$A,0),MATCH(AY$1,'Leave-One-Out - Data'!$B$1:$BA$1,0)),0)*1000000</f>
        <v>0</v>
      </c>
      <c r="AZ14" s="2">
        <f>IFERROR(INDEX('Leave-One-Out - Data'!$B:$BA,MATCH($P14,'Leave-One-Out - Data'!$A:$A,0),MATCH(AZ$1,'Leave-One-Out - Data'!$B$1:$BA$1,0)),0)*1000000</f>
        <v>0</v>
      </c>
      <c r="BA14" s="2">
        <f>IFERROR(INDEX('Leave-One-Out - Data'!$B:$BA,MATCH($P14,'Leave-One-Out - Data'!$A:$A,0),MATCH(BA$1,'Leave-One-Out - Data'!$B$1:$BA$1,0)),0)*1000000</f>
        <v>0</v>
      </c>
      <c r="BB14" s="2">
        <f>IFERROR(INDEX('Leave-One-Out - Data'!$B:$BA,MATCH($P14,'Leave-One-Out - Data'!$A:$A,0),MATCH(BB$1,'Leave-One-Out - Data'!$B$1:$BA$1,0)),0)*1000000</f>
        <v>0</v>
      </c>
      <c r="BC14" s="2">
        <f>IFERROR(INDEX('Leave-One-Out - Data'!$B:$BA,MATCH($P14,'Leave-One-Out - Data'!$A:$A,0),MATCH(BC$1,'Leave-One-Out - Data'!$B$1:$BA$1,0)),0)*1000000</f>
        <v>0</v>
      </c>
      <c r="BD14" s="2">
        <f>IFERROR(INDEX('Leave-One-Out - Data'!$B:$BA,MATCH($P14,'Leave-One-Out - Data'!$A:$A,0),MATCH(BD$1,'Leave-One-Out - Data'!$B$1:$BA$1,0)),0)*1000000</f>
        <v>0</v>
      </c>
      <c r="BE14" s="2">
        <f>IFERROR(INDEX('Leave-One-Out - Data'!$B:$BA,MATCH($P14,'Leave-One-Out - Data'!$A:$A,0),MATCH(BE$1,'Leave-One-Out - Data'!$B$1:$BA$1,0)),0)*1000000</f>
        <v>0</v>
      </c>
      <c r="BF14" s="2">
        <f>IFERROR(INDEX('Leave-One-Out - Data'!$B:$BA,MATCH($P14,'Leave-One-Out - Data'!$A:$A,0),MATCH(BF$1,'Leave-One-Out - Data'!$B$1:$BA$1,0)),0)*1000000</f>
        <v>0</v>
      </c>
      <c r="BG14" s="2">
        <f>IFERROR(INDEX('Leave-One-Out - Data'!$B:$BA,MATCH($P14,'Leave-One-Out - Data'!$A:$A,0),MATCH(BG$1,'Leave-One-Out - Data'!$B$1:$BA$1,0)),0)*1000000</f>
        <v>0</v>
      </c>
      <c r="BH14" s="2">
        <f>IFERROR(INDEX('Leave-One-Out - Data'!$B:$BA,MATCH($P14,'Leave-One-Out - Data'!$A:$A,0),MATCH(BH$1,'Leave-One-Out - Data'!$B$1:$BA$1,0)),0)*1000000</f>
        <v>0</v>
      </c>
      <c r="BI14" s="2">
        <f>IFERROR(INDEX('Leave-One-Out - Data'!$B:$BA,MATCH($P14,'Leave-One-Out - Data'!$A:$A,0),MATCH(BI$1,'Leave-One-Out - Data'!$B$1:$BA$1,0)),0)*1000000</f>
        <v>0</v>
      </c>
      <c r="BJ14" s="2">
        <f>IFERROR(INDEX('Leave-One-Out - Data'!$B:$BA,MATCH($P14,'Leave-One-Out - Data'!$A:$A,0),MATCH(BJ$1,'Leave-One-Out - Data'!$B$1:$BA$1,0)),0)*1000000</f>
        <v>0</v>
      </c>
      <c r="BK14" s="2">
        <f>IFERROR(INDEX('Leave-One-Out - Data'!$B:$BA,MATCH($P14,'Leave-One-Out - Data'!$A:$A,0),MATCH(BK$1,'Leave-One-Out - Data'!$B$1:$BA$1,0)),0)*1000000</f>
        <v>0</v>
      </c>
      <c r="BL14" s="2">
        <f>IFERROR(INDEX('Leave-One-Out - Data'!$B:$BA,MATCH($P14,'Leave-One-Out - Data'!$A:$A,0),MATCH(BL$1,'Leave-One-Out - Data'!$B$1:$BA$1,0)),0)*1000000</f>
        <v>0</v>
      </c>
      <c r="BM14" s="2">
        <f>IFERROR(INDEX('Leave-One-Out - Data'!$B:$BA,MATCH($P14,'Leave-One-Out - Data'!$A:$A,0),MATCH(BM$1,'Leave-One-Out - Data'!$B$1:$BA$1,0)),0)*1000000</f>
        <v>0</v>
      </c>
      <c r="BN14" s="2">
        <f>IFERROR(INDEX('Leave-One-Out - Data'!$B:$BA,MATCH($P14,'Leave-One-Out - Data'!$A:$A,0),MATCH(BN$1,'Leave-One-Out - Data'!$B$1:$BA$1,0)),0)*1000000</f>
        <v>0</v>
      </c>
      <c r="BO14" s="2">
        <f>IFERROR(INDEX('Leave-One-Out - Data'!$B:$BA,MATCH($P14,'Leave-One-Out - Data'!$A:$A,0),MATCH(BO$1,'Leave-One-Out - Data'!$B$1:$BA$1,0)),0)*1000000</f>
        <v>0</v>
      </c>
      <c r="BP14" s="2">
        <f>IFERROR(INDEX('Leave-One-Out - Data'!$B:$BA,MATCH($P14,'Leave-One-Out - Data'!$A:$A,0),MATCH(BP$1,'Leave-One-Out - Data'!$B$1:$BA$1,0)),0)*1000000</f>
        <v>0</v>
      </c>
      <c r="BQ14" s="2"/>
    </row>
    <row r="15" spans="16:70" x14ac:dyDescent="0.25">
      <c r="P15">
        <f>'Leave-One-Out - Data'!A14</f>
        <v>1994</v>
      </c>
      <c r="Q15" s="2">
        <f>IFERROR(INDEX('Leave-One-Out - Data'!$B:$BA,MATCH($P15,'Leave-One-Out - Data'!$A:$A,0),MATCH(Q$1,'Leave-One-Out - Data'!$B$1:$BA$1,0)),0)*1000000</f>
        <v>61.182043282315135</v>
      </c>
      <c r="R15" s="2">
        <f>IFERROR(INDEX('Leave-One-Out - Data'!$B:$BA,MATCH($P15,'Leave-One-Out - Data'!$A:$A,0),MATCH(R$1,'Leave-One-Out - Data'!$B$1:$BA$1,0)),0)*1000000</f>
        <v>52.940581270377152</v>
      </c>
      <c r="S15" s="2">
        <f>IFERROR(INDEX('Leave-One-Out - Data'!$B:$BA,MATCH($P15,'Leave-One-Out - Data'!$A:$A,0),MATCH(S$1,'Leave-One-Out - Data'!$B$1:$BA$1,0)),0)*1000000</f>
        <v>0</v>
      </c>
      <c r="T15" s="2">
        <f>IFERROR(INDEX('Leave-One-Out - Data'!$B:$BA,MATCH($P15,'Leave-One-Out - Data'!$A:$A,0),MATCH(T$1,'Leave-One-Out - Data'!$B$1:$BA$1,0)),0)*1000000</f>
        <v>0</v>
      </c>
      <c r="U15" s="2">
        <f>IFERROR(INDEX('Leave-One-Out - Data'!$B:$BA,MATCH($P15,'Leave-One-Out - Data'!$A:$A,0),MATCH(U$1,'Leave-One-Out - Data'!$B$1:$BA$1,0)),0)*1000000</f>
        <v>0</v>
      </c>
      <c r="V15" s="2">
        <f>IFERROR(INDEX('Leave-One-Out - Data'!$B:$BA,MATCH($P15,'Leave-One-Out - Data'!$A:$A,0),MATCH(V$1,'Leave-One-Out - Data'!$B$1:$BA$1,0)),0)*1000000</f>
        <v>0</v>
      </c>
      <c r="W15" s="2">
        <f>IFERROR(INDEX('Leave-One-Out - Data'!$B:$BA,MATCH($P15,'Leave-One-Out - Data'!$A:$A,0),MATCH(W$1,'Leave-One-Out - Data'!$B$1:$BA$1,0)),0)*1000000</f>
        <v>0</v>
      </c>
      <c r="X15" s="2">
        <f>IFERROR(INDEX('Leave-One-Out - Data'!$B:$BA,MATCH($P15,'Leave-One-Out - Data'!$A:$A,0),MATCH(X$1,'Leave-One-Out - Data'!$B$1:$BA$1,0)),0)*1000000</f>
        <v>0</v>
      </c>
      <c r="Y15" s="2">
        <f>IFERROR(INDEX('Leave-One-Out - Data'!$B:$BA,MATCH($P15,'Leave-One-Out - Data'!$A:$A,0),MATCH(Y$1,'Leave-One-Out - Data'!$B$1:$BA$1,0)),0)*1000000</f>
        <v>0</v>
      </c>
      <c r="Z15" s="2">
        <f>IFERROR(INDEX('Leave-One-Out - Data'!$B:$BA,MATCH($P15,'Leave-One-Out - Data'!$A:$A,0),MATCH(Z$1,'Leave-One-Out - Data'!$B$1:$BA$1,0)),0)*1000000</f>
        <v>0</v>
      </c>
      <c r="AA15" s="2">
        <f>IFERROR(INDEX('Leave-One-Out - Data'!$B:$BA,MATCH($P15,'Leave-One-Out - Data'!$A:$A,0),MATCH(AA$1,'Leave-One-Out - Data'!$B$1:$BA$1,0)),0)*1000000</f>
        <v>0</v>
      </c>
      <c r="AB15" s="2">
        <f>IFERROR(INDEX('Leave-One-Out - Data'!$B:$BA,MATCH($P15,'Leave-One-Out - Data'!$A:$A,0),MATCH(AB$1,'Leave-One-Out - Data'!$B$1:$BA$1,0)),0)*1000000</f>
        <v>0</v>
      </c>
      <c r="AC15" s="2">
        <f>IFERROR(INDEX('Leave-One-Out - Data'!$B:$BA,MATCH($P15,'Leave-One-Out - Data'!$A:$A,0),MATCH(AC$1,'Leave-One-Out - Data'!$B$1:$BA$1,0)),0)*1000000</f>
        <v>0</v>
      </c>
      <c r="AD15" s="2">
        <f>IFERROR(INDEX('Leave-One-Out - Data'!$B:$BA,MATCH($P15,'Leave-One-Out - Data'!$A:$A,0),MATCH(AD$1,'Leave-One-Out - Data'!$B$1:$BA$1,0)),0)*1000000</f>
        <v>0</v>
      </c>
      <c r="AE15" s="2">
        <f>IFERROR(INDEX('Leave-One-Out - Data'!$B:$BA,MATCH($P15,'Leave-One-Out - Data'!$A:$A,0),MATCH(AE$1,'Leave-One-Out - Data'!$B$1:$BA$1,0)),0)*1000000</f>
        <v>0</v>
      </c>
      <c r="AF15" s="2">
        <f>IFERROR(INDEX('Leave-One-Out - Data'!$B:$BA,MATCH($P15,'Leave-One-Out - Data'!$A:$A,0),MATCH(AF$1,'Leave-One-Out - Data'!$B$1:$BA$1,0)),0)*1000000</f>
        <v>53.254477825248614</v>
      </c>
      <c r="AG15" s="2">
        <f>IFERROR(INDEX('Leave-One-Out - Data'!$B:$BA,MATCH($P15,'Leave-One-Out - Data'!$A:$A,0),MATCH(AG$1,'Leave-One-Out - Data'!$B$1:$BA$1,0)),0)*1000000</f>
        <v>0</v>
      </c>
      <c r="AH15" s="2">
        <f>IFERROR(INDEX('Leave-One-Out - Data'!$B:$BA,MATCH($P15,'Leave-One-Out - Data'!$A:$A,0),MATCH(AH$1,'Leave-One-Out - Data'!$B$1:$BA$1,0)),0)*1000000</f>
        <v>0</v>
      </c>
      <c r="AI15" s="2">
        <f>IFERROR(INDEX('Leave-One-Out - Data'!$B:$BA,MATCH($P15,'Leave-One-Out - Data'!$A:$A,0),MATCH(AI$1,'Leave-One-Out - Data'!$B$1:$BA$1,0)),0)*1000000</f>
        <v>0</v>
      </c>
      <c r="AJ15" s="2">
        <f>IFERROR(INDEX('Leave-One-Out - Data'!$B:$BA,MATCH($P15,'Leave-One-Out - Data'!$A:$A,0),MATCH(AJ$1,'Leave-One-Out - Data'!$B$1:$BA$1,0)),0)*1000000</f>
        <v>53.447400772711262</v>
      </c>
      <c r="AK15" s="2">
        <f>IFERROR(INDEX('Leave-One-Out - Data'!$B:$BA,MATCH($P15,'Leave-One-Out - Data'!$A:$A,0),MATCH(AK$1,'Leave-One-Out - Data'!$B$1:$BA$1,0)),0)*1000000</f>
        <v>0</v>
      </c>
      <c r="AL15" s="2">
        <f>IFERROR(INDEX('Leave-One-Out - Data'!$B:$BA,MATCH($P15,'Leave-One-Out - Data'!$A:$A,0),MATCH(AL$1,'Leave-One-Out - Data'!$B$1:$BA$1,0)),0)*1000000</f>
        <v>52.679075102787465</v>
      </c>
      <c r="AM15" s="2">
        <f>IFERROR(INDEX('Leave-One-Out - Data'!$B:$BA,MATCH($P15,'Leave-One-Out - Data'!$A:$A,0),MATCH(AM$1,'Leave-One-Out - Data'!$B$1:$BA$1,0)),0)*1000000</f>
        <v>55.745723795553189</v>
      </c>
      <c r="AN15" s="2">
        <f>IFERROR(INDEX('Leave-One-Out - Data'!$B:$BA,MATCH($P15,'Leave-One-Out - Data'!$A:$A,0),MATCH(AN$1,'Leave-One-Out - Data'!$B$1:$BA$1,0)),0)*1000000</f>
        <v>0</v>
      </c>
      <c r="AO15" s="2">
        <f>IFERROR(INDEX('Leave-One-Out - Data'!$B:$BA,MATCH($P15,'Leave-One-Out - Data'!$A:$A,0),MATCH(AO$1,'Leave-One-Out - Data'!$B$1:$BA$1,0)),0)*1000000</f>
        <v>0</v>
      </c>
      <c r="AP15" s="2">
        <f>IFERROR(INDEX('Leave-One-Out - Data'!$B:$BA,MATCH($P15,'Leave-One-Out - Data'!$A:$A,0),MATCH(AP$1,'Leave-One-Out - Data'!$B$1:$BA$1,0)),0)*1000000</f>
        <v>0</v>
      </c>
      <c r="AQ15" s="2">
        <f>IFERROR(INDEX('Leave-One-Out - Data'!$B:$BA,MATCH($P15,'Leave-One-Out - Data'!$A:$A,0),MATCH(AQ$1,'Leave-One-Out - Data'!$B$1:$BA$1,0)),0)*1000000</f>
        <v>50.983105029445142</v>
      </c>
      <c r="AR15" s="2">
        <f>IFERROR(INDEX('Leave-One-Out - Data'!$B:$BA,MATCH($P15,'Leave-One-Out - Data'!$A:$A,0),MATCH(AR$1,'Leave-One-Out - Data'!$B$1:$BA$1,0)),0)*1000000</f>
        <v>0</v>
      </c>
      <c r="AS15" s="2">
        <f>IFERROR(INDEX('Leave-One-Out - Data'!$B:$BA,MATCH($P15,'Leave-One-Out - Data'!$A:$A,0),MATCH(AS$1,'Leave-One-Out - Data'!$B$1:$BA$1,0)),0)*1000000</f>
        <v>52.097543179115746</v>
      </c>
      <c r="AT15" s="2">
        <f>IFERROR(INDEX('Leave-One-Out - Data'!$B:$BA,MATCH($P15,'Leave-One-Out - Data'!$A:$A,0),MATCH(AT$1,'Leave-One-Out - Data'!$B$1:$BA$1,0)),0)*1000000</f>
        <v>0</v>
      </c>
      <c r="AU15" s="2">
        <f>IFERROR(INDEX('Leave-One-Out - Data'!$B:$BA,MATCH($P15,'Leave-One-Out - Data'!$A:$A,0),MATCH(AU$1,'Leave-One-Out - Data'!$B$1:$BA$1,0)),0)*1000000</f>
        <v>0</v>
      </c>
      <c r="AV15" s="2">
        <f>IFERROR(INDEX('Leave-One-Out - Data'!$B:$BA,MATCH($P15,'Leave-One-Out - Data'!$A:$A,0),MATCH(AV$1,'Leave-One-Out - Data'!$B$1:$BA$1,0)),0)*1000000</f>
        <v>0</v>
      </c>
      <c r="AW15" s="2">
        <f>IFERROR(INDEX('Leave-One-Out - Data'!$B:$BA,MATCH($P15,'Leave-One-Out - Data'!$A:$A,0),MATCH(AW$1,'Leave-One-Out - Data'!$B$1:$BA$1,0)),0)*1000000</f>
        <v>0</v>
      </c>
      <c r="AX15" s="2">
        <f>IFERROR(INDEX('Leave-One-Out - Data'!$B:$BA,MATCH($P15,'Leave-One-Out - Data'!$A:$A,0),MATCH(AX$1,'Leave-One-Out - Data'!$B$1:$BA$1,0)),0)*1000000</f>
        <v>0</v>
      </c>
      <c r="AY15" s="2">
        <f>IFERROR(INDEX('Leave-One-Out - Data'!$B:$BA,MATCH($P15,'Leave-One-Out - Data'!$A:$A,0),MATCH(AY$1,'Leave-One-Out - Data'!$B$1:$BA$1,0)),0)*1000000</f>
        <v>0</v>
      </c>
      <c r="AZ15" s="2">
        <f>IFERROR(INDEX('Leave-One-Out - Data'!$B:$BA,MATCH($P15,'Leave-One-Out - Data'!$A:$A,0),MATCH(AZ$1,'Leave-One-Out - Data'!$B$1:$BA$1,0)),0)*1000000</f>
        <v>0</v>
      </c>
      <c r="BA15" s="2">
        <f>IFERROR(INDEX('Leave-One-Out - Data'!$B:$BA,MATCH($P15,'Leave-One-Out - Data'!$A:$A,0),MATCH(BA$1,'Leave-One-Out - Data'!$B$1:$BA$1,0)),0)*1000000</f>
        <v>0</v>
      </c>
      <c r="BB15" s="2">
        <f>IFERROR(INDEX('Leave-One-Out - Data'!$B:$BA,MATCH($P15,'Leave-One-Out - Data'!$A:$A,0),MATCH(BB$1,'Leave-One-Out - Data'!$B$1:$BA$1,0)),0)*1000000</f>
        <v>0</v>
      </c>
      <c r="BC15" s="2">
        <f>IFERROR(INDEX('Leave-One-Out - Data'!$B:$BA,MATCH($P15,'Leave-One-Out - Data'!$A:$A,0),MATCH(BC$1,'Leave-One-Out - Data'!$B$1:$BA$1,0)),0)*1000000</f>
        <v>0</v>
      </c>
      <c r="BD15" s="2">
        <f>IFERROR(INDEX('Leave-One-Out - Data'!$B:$BA,MATCH($P15,'Leave-One-Out - Data'!$A:$A,0),MATCH(BD$1,'Leave-One-Out - Data'!$B$1:$BA$1,0)),0)*1000000</f>
        <v>0</v>
      </c>
      <c r="BE15" s="2">
        <f>IFERROR(INDEX('Leave-One-Out - Data'!$B:$BA,MATCH($P15,'Leave-One-Out - Data'!$A:$A,0),MATCH(BE$1,'Leave-One-Out - Data'!$B$1:$BA$1,0)),0)*1000000</f>
        <v>0</v>
      </c>
      <c r="BF15" s="2">
        <f>IFERROR(INDEX('Leave-One-Out - Data'!$B:$BA,MATCH($P15,'Leave-One-Out - Data'!$A:$A,0),MATCH(BF$1,'Leave-One-Out - Data'!$B$1:$BA$1,0)),0)*1000000</f>
        <v>0</v>
      </c>
      <c r="BG15" s="2">
        <f>IFERROR(INDEX('Leave-One-Out - Data'!$B:$BA,MATCH($P15,'Leave-One-Out - Data'!$A:$A,0),MATCH(BG$1,'Leave-One-Out - Data'!$B$1:$BA$1,0)),0)*1000000</f>
        <v>0</v>
      </c>
      <c r="BH15" s="2">
        <f>IFERROR(INDEX('Leave-One-Out - Data'!$B:$BA,MATCH($P15,'Leave-One-Out - Data'!$A:$A,0),MATCH(BH$1,'Leave-One-Out - Data'!$B$1:$BA$1,0)),0)*1000000</f>
        <v>0</v>
      </c>
      <c r="BI15" s="2">
        <f>IFERROR(INDEX('Leave-One-Out - Data'!$B:$BA,MATCH($P15,'Leave-One-Out - Data'!$A:$A,0),MATCH(BI$1,'Leave-One-Out - Data'!$B$1:$BA$1,0)),0)*1000000</f>
        <v>0</v>
      </c>
      <c r="BJ15" s="2">
        <f>IFERROR(INDEX('Leave-One-Out - Data'!$B:$BA,MATCH($P15,'Leave-One-Out - Data'!$A:$A,0),MATCH(BJ$1,'Leave-One-Out - Data'!$B$1:$BA$1,0)),0)*1000000</f>
        <v>0</v>
      </c>
      <c r="BK15" s="2">
        <f>IFERROR(INDEX('Leave-One-Out - Data'!$B:$BA,MATCH($P15,'Leave-One-Out - Data'!$A:$A,0),MATCH(BK$1,'Leave-One-Out - Data'!$B$1:$BA$1,0)),0)*1000000</f>
        <v>0</v>
      </c>
      <c r="BL15" s="2">
        <f>IFERROR(INDEX('Leave-One-Out - Data'!$B:$BA,MATCH($P15,'Leave-One-Out - Data'!$A:$A,0),MATCH(BL$1,'Leave-One-Out - Data'!$B$1:$BA$1,0)),0)*1000000</f>
        <v>0</v>
      </c>
      <c r="BM15" s="2">
        <f>IFERROR(INDEX('Leave-One-Out - Data'!$B:$BA,MATCH($P15,'Leave-One-Out - Data'!$A:$A,0),MATCH(BM$1,'Leave-One-Out - Data'!$B$1:$BA$1,0)),0)*1000000</f>
        <v>0</v>
      </c>
      <c r="BN15" s="2">
        <f>IFERROR(INDEX('Leave-One-Out - Data'!$B:$BA,MATCH($P15,'Leave-One-Out - Data'!$A:$A,0),MATCH(BN$1,'Leave-One-Out - Data'!$B$1:$BA$1,0)),0)*1000000</f>
        <v>0</v>
      </c>
      <c r="BO15" s="2">
        <f>IFERROR(INDEX('Leave-One-Out - Data'!$B:$BA,MATCH($P15,'Leave-One-Out - Data'!$A:$A,0),MATCH(BO$1,'Leave-One-Out - Data'!$B$1:$BA$1,0)),0)*1000000</f>
        <v>0</v>
      </c>
      <c r="BP15" s="2">
        <f>IFERROR(INDEX('Leave-One-Out - Data'!$B:$BA,MATCH($P15,'Leave-One-Out - Data'!$A:$A,0),MATCH(BP$1,'Leave-One-Out - Data'!$B$1:$BA$1,0)),0)*1000000</f>
        <v>0</v>
      </c>
      <c r="BQ15" s="2"/>
    </row>
    <row r="16" spans="16:70" x14ac:dyDescent="0.25">
      <c r="P16">
        <f>'Leave-One-Out - Data'!A15</f>
        <v>1995</v>
      </c>
      <c r="Q16" s="2">
        <f>IFERROR(INDEX('Leave-One-Out - Data'!$B:$BA,MATCH($P16,'Leave-One-Out - Data'!$A:$A,0),MATCH(Q$1,'Leave-One-Out - Data'!$B$1:$BA$1,0)),0)*1000000</f>
        <v>63.93035437213257</v>
      </c>
      <c r="R16" s="2">
        <f>IFERROR(INDEX('Leave-One-Out - Data'!$B:$BA,MATCH($P16,'Leave-One-Out - Data'!$A:$A,0),MATCH(R$1,'Leave-One-Out - Data'!$B$1:$BA$1,0)),0)*1000000</f>
        <v>53.124866753933027</v>
      </c>
      <c r="S16" s="2">
        <f>IFERROR(INDEX('Leave-One-Out - Data'!$B:$BA,MATCH($P16,'Leave-One-Out - Data'!$A:$A,0),MATCH(S$1,'Leave-One-Out - Data'!$B$1:$BA$1,0)),0)*1000000</f>
        <v>0</v>
      </c>
      <c r="T16" s="2">
        <f>IFERROR(INDEX('Leave-One-Out - Data'!$B:$BA,MATCH($P16,'Leave-One-Out - Data'!$A:$A,0),MATCH(T$1,'Leave-One-Out - Data'!$B$1:$BA$1,0)),0)*1000000</f>
        <v>0</v>
      </c>
      <c r="U16" s="2">
        <f>IFERROR(INDEX('Leave-One-Out - Data'!$B:$BA,MATCH($P16,'Leave-One-Out - Data'!$A:$A,0),MATCH(U$1,'Leave-One-Out - Data'!$B$1:$BA$1,0)),0)*1000000</f>
        <v>0</v>
      </c>
      <c r="V16" s="2">
        <f>IFERROR(INDEX('Leave-One-Out - Data'!$B:$BA,MATCH($P16,'Leave-One-Out - Data'!$A:$A,0),MATCH(V$1,'Leave-One-Out - Data'!$B$1:$BA$1,0)),0)*1000000</f>
        <v>0</v>
      </c>
      <c r="W16" s="2">
        <f>IFERROR(INDEX('Leave-One-Out - Data'!$B:$BA,MATCH($P16,'Leave-One-Out - Data'!$A:$A,0),MATCH(W$1,'Leave-One-Out - Data'!$B$1:$BA$1,0)),0)*1000000</f>
        <v>0</v>
      </c>
      <c r="X16" s="2">
        <f>IFERROR(INDEX('Leave-One-Out - Data'!$B:$BA,MATCH($P16,'Leave-One-Out - Data'!$A:$A,0),MATCH(X$1,'Leave-One-Out - Data'!$B$1:$BA$1,0)),0)*1000000</f>
        <v>0</v>
      </c>
      <c r="Y16" s="2">
        <f>IFERROR(INDEX('Leave-One-Out - Data'!$B:$BA,MATCH($P16,'Leave-One-Out - Data'!$A:$A,0),MATCH(Y$1,'Leave-One-Out - Data'!$B$1:$BA$1,0)),0)*1000000</f>
        <v>0</v>
      </c>
      <c r="Z16" s="2">
        <f>IFERROR(INDEX('Leave-One-Out - Data'!$B:$BA,MATCH($P16,'Leave-One-Out - Data'!$A:$A,0),MATCH(Z$1,'Leave-One-Out - Data'!$B$1:$BA$1,0)),0)*1000000</f>
        <v>0</v>
      </c>
      <c r="AA16" s="2">
        <f>IFERROR(INDEX('Leave-One-Out - Data'!$B:$BA,MATCH($P16,'Leave-One-Out - Data'!$A:$A,0),MATCH(AA$1,'Leave-One-Out - Data'!$B$1:$BA$1,0)),0)*1000000</f>
        <v>0</v>
      </c>
      <c r="AB16" s="2">
        <f>IFERROR(INDEX('Leave-One-Out - Data'!$B:$BA,MATCH($P16,'Leave-One-Out - Data'!$A:$A,0),MATCH(AB$1,'Leave-One-Out - Data'!$B$1:$BA$1,0)),0)*1000000</f>
        <v>0</v>
      </c>
      <c r="AC16" s="2">
        <f>IFERROR(INDEX('Leave-One-Out - Data'!$B:$BA,MATCH($P16,'Leave-One-Out - Data'!$A:$A,0),MATCH(AC$1,'Leave-One-Out - Data'!$B$1:$BA$1,0)),0)*1000000</f>
        <v>0</v>
      </c>
      <c r="AD16" s="2">
        <f>IFERROR(INDEX('Leave-One-Out - Data'!$B:$BA,MATCH($P16,'Leave-One-Out - Data'!$A:$A,0),MATCH(AD$1,'Leave-One-Out - Data'!$B$1:$BA$1,0)),0)*1000000</f>
        <v>0</v>
      </c>
      <c r="AE16" s="2">
        <f>IFERROR(INDEX('Leave-One-Out - Data'!$B:$BA,MATCH($P16,'Leave-One-Out - Data'!$A:$A,0),MATCH(AE$1,'Leave-One-Out - Data'!$B$1:$BA$1,0)),0)*1000000</f>
        <v>0</v>
      </c>
      <c r="AF16" s="2">
        <f>IFERROR(INDEX('Leave-One-Out - Data'!$B:$BA,MATCH($P16,'Leave-One-Out - Data'!$A:$A,0),MATCH(AF$1,'Leave-One-Out - Data'!$B$1:$BA$1,0)),0)*1000000</f>
        <v>52.565119400242111</v>
      </c>
      <c r="AG16" s="2">
        <f>IFERROR(INDEX('Leave-One-Out - Data'!$B:$BA,MATCH($P16,'Leave-One-Out - Data'!$A:$A,0),MATCH(AG$1,'Leave-One-Out - Data'!$B$1:$BA$1,0)),0)*1000000</f>
        <v>0</v>
      </c>
      <c r="AH16" s="2">
        <f>IFERROR(INDEX('Leave-One-Out - Data'!$B:$BA,MATCH($P16,'Leave-One-Out - Data'!$A:$A,0),MATCH(AH$1,'Leave-One-Out - Data'!$B$1:$BA$1,0)),0)*1000000</f>
        <v>0</v>
      </c>
      <c r="AI16" s="2">
        <f>IFERROR(INDEX('Leave-One-Out - Data'!$B:$BA,MATCH($P16,'Leave-One-Out - Data'!$A:$A,0),MATCH(AI$1,'Leave-One-Out - Data'!$B$1:$BA$1,0)),0)*1000000</f>
        <v>0</v>
      </c>
      <c r="AJ16" s="2">
        <f>IFERROR(INDEX('Leave-One-Out - Data'!$B:$BA,MATCH($P16,'Leave-One-Out - Data'!$A:$A,0),MATCH(AJ$1,'Leave-One-Out - Data'!$B$1:$BA$1,0)),0)*1000000</f>
        <v>52.822699646640103</v>
      </c>
      <c r="AK16" s="2">
        <f>IFERROR(INDEX('Leave-One-Out - Data'!$B:$BA,MATCH($P16,'Leave-One-Out - Data'!$A:$A,0),MATCH(AK$1,'Leave-One-Out - Data'!$B$1:$BA$1,0)),0)*1000000</f>
        <v>0</v>
      </c>
      <c r="AL16" s="2">
        <f>IFERROR(INDEX('Leave-One-Out - Data'!$B:$BA,MATCH($P16,'Leave-One-Out - Data'!$A:$A,0),MATCH(AL$1,'Leave-One-Out - Data'!$B$1:$BA$1,0)),0)*1000000</f>
        <v>52.911733415385235</v>
      </c>
      <c r="AM16" s="2">
        <f>IFERROR(INDEX('Leave-One-Out - Data'!$B:$BA,MATCH($P16,'Leave-One-Out - Data'!$A:$A,0),MATCH(AM$1,'Leave-One-Out - Data'!$B$1:$BA$1,0)),0)*1000000</f>
        <v>56.847536197892623</v>
      </c>
      <c r="AN16" s="2">
        <f>IFERROR(INDEX('Leave-One-Out - Data'!$B:$BA,MATCH($P16,'Leave-One-Out - Data'!$A:$A,0),MATCH(AN$1,'Leave-One-Out - Data'!$B$1:$BA$1,0)),0)*1000000</f>
        <v>0</v>
      </c>
      <c r="AO16" s="2">
        <f>IFERROR(INDEX('Leave-One-Out - Data'!$B:$BA,MATCH($P16,'Leave-One-Out - Data'!$A:$A,0),MATCH(AO$1,'Leave-One-Out - Data'!$B$1:$BA$1,0)),0)*1000000</f>
        <v>0</v>
      </c>
      <c r="AP16" s="2">
        <f>IFERROR(INDEX('Leave-One-Out - Data'!$B:$BA,MATCH($P16,'Leave-One-Out - Data'!$A:$A,0),MATCH(AP$1,'Leave-One-Out - Data'!$B$1:$BA$1,0)),0)*1000000</f>
        <v>0</v>
      </c>
      <c r="AQ16" s="2">
        <f>IFERROR(INDEX('Leave-One-Out - Data'!$B:$BA,MATCH($P16,'Leave-One-Out - Data'!$A:$A,0),MATCH(AQ$1,'Leave-One-Out - Data'!$B$1:$BA$1,0)),0)*1000000</f>
        <v>51.825534952513408</v>
      </c>
      <c r="AR16" s="2">
        <f>IFERROR(INDEX('Leave-One-Out - Data'!$B:$BA,MATCH($P16,'Leave-One-Out - Data'!$A:$A,0),MATCH(AR$1,'Leave-One-Out - Data'!$B$1:$BA$1,0)),0)*1000000</f>
        <v>0</v>
      </c>
      <c r="AS16" s="2">
        <f>IFERROR(INDEX('Leave-One-Out - Data'!$B:$BA,MATCH($P16,'Leave-One-Out - Data'!$A:$A,0),MATCH(AS$1,'Leave-One-Out - Data'!$B$1:$BA$1,0)),0)*1000000</f>
        <v>52.583105614758104</v>
      </c>
      <c r="AT16" s="2">
        <f>IFERROR(INDEX('Leave-One-Out - Data'!$B:$BA,MATCH($P16,'Leave-One-Out - Data'!$A:$A,0),MATCH(AT$1,'Leave-One-Out - Data'!$B$1:$BA$1,0)),0)*1000000</f>
        <v>0</v>
      </c>
      <c r="AU16" s="2">
        <f>IFERROR(INDEX('Leave-One-Out - Data'!$B:$BA,MATCH($P16,'Leave-One-Out - Data'!$A:$A,0),MATCH(AU$1,'Leave-One-Out - Data'!$B$1:$BA$1,0)),0)*1000000</f>
        <v>0</v>
      </c>
      <c r="AV16" s="2">
        <f>IFERROR(INDEX('Leave-One-Out - Data'!$B:$BA,MATCH($P16,'Leave-One-Out - Data'!$A:$A,0),MATCH(AV$1,'Leave-One-Out - Data'!$B$1:$BA$1,0)),0)*1000000</f>
        <v>0</v>
      </c>
      <c r="AW16" s="2">
        <f>IFERROR(INDEX('Leave-One-Out - Data'!$B:$BA,MATCH($P16,'Leave-One-Out - Data'!$A:$A,0),MATCH(AW$1,'Leave-One-Out - Data'!$B$1:$BA$1,0)),0)*1000000</f>
        <v>0</v>
      </c>
      <c r="AX16" s="2">
        <f>IFERROR(INDEX('Leave-One-Out - Data'!$B:$BA,MATCH($P16,'Leave-One-Out - Data'!$A:$A,0),MATCH(AX$1,'Leave-One-Out - Data'!$B$1:$BA$1,0)),0)*1000000</f>
        <v>0</v>
      </c>
      <c r="AY16" s="2">
        <f>IFERROR(INDEX('Leave-One-Out - Data'!$B:$BA,MATCH($P16,'Leave-One-Out - Data'!$A:$A,0),MATCH(AY$1,'Leave-One-Out - Data'!$B$1:$BA$1,0)),0)*1000000</f>
        <v>0</v>
      </c>
      <c r="AZ16" s="2">
        <f>IFERROR(INDEX('Leave-One-Out - Data'!$B:$BA,MATCH($P16,'Leave-One-Out - Data'!$A:$A,0),MATCH(AZ$1,'Leave-One-Out - Data'!$B$1:$BA$1,0)),0)*1000000</f>
        <v>0</v>
      </c>
      <c r="BA16" s="2">
        <f>IFERROR(INDEX('Leave-One-Out - Data'!$B:$BA,MATCH($P16,'Leave-One-Out - Data'!$A:$A,0),MATCH(BA$1,'Leave-One-Out - Data'!$B$1:$BA$1,0)),0)*1000000</f>
        <v>0</v>
      </c>
      <c r="BB16" s="2">
        <f>IFERROR(INDEX('Leave-One-Out - Data'!$B:$BA,MATCH($P16,'Leave-One-Out - Data'!$A:$A,0),MATCH(BB$1,'Leave-One-Out - Data'!$B$1:$BA$1,0)),0)*1000000</f>
        <v>0</v>
      </c>
      <c r="BC16" s="2">
        <f>IFERROR(INDEX('Leave-One-Out - Data'!$B:$BA,MATCH($P16,'Leave-One-Out - Data'!$A:$A,0),MATCH(BC$1,'Leave-One-Out - Data'!$B$1:$BA$1,0)),0)*1000000</f>
        <v>0</v>
      </c>
      <c r="BD16" s="2">
        <f>IFERROR(INDEX('Leave-One-Out - Data'!$B:$BA,MATCH($P16,'Leave-One-Out - Data'!$A:$A,0),MATCH(BD$1,'Leave-One-Out - Data'!$B$1:$BA$1,0)),0)*1000000</f>
        <v>0</v>
      </c>
      <c r="BE16" s="2">
        <f>IFERROR(INDEX('Leave-One-Out - Data'!$B:$BA,MATCH($P16,'Leave-One-Out - Data'!$A:$A,0),MATCH(BE$1,'Leave-One-Out - Data'!$B$1:$BA$1,0)),0)*1000000</f>
        <v>0</v>
      </c>
      <c r="BF16" s="2">
        <f>IFERROR(INDEX('Leave-One-Out - Data'!$B:$BA,MATCH($P16,'Leave-One-Out - Data'!$A:$A,0),MATCH(BF$1,'Leave-One-Out - Data'!$B$1:$BA$1,0)),0)*1000000</f>
        <v>0</v>
      </c>
      <c r="BG16" s="2">
        <f>IFERROR(INDEX('Leave-One-Out - Data'!$B:$BA,MATCH($P16,'Leave-One-Out - Data'!$A:$A,0),MATCH(BG$1,'Leave-One-Out - Data'!$B$1:$BA$1,0)),0)*1000000</f>
        <v>0</v>
      </c>
      <c r="BH16" s="2">
        <f>IFERROR(INDEX('Leave-One-Out - Data'!$B:$BA,MATCH($P16,'Leave-One-Out - Data'!$A:$A,0),MATCH(BH$1,'Leave-One-Out - Data'!$B$1:$BA$1,0)),0)*1000000</f>
        <v>0</v>
      </c>
      <c r="BI16" s="2">
        <f>IFERROR(INDEX('Leave-One-Out - Data'!$B:$BA,MATCH($P16,'Leave-One-Out - Data'!$A:$A,0),MATCH(BI$1,'Leave-One-Out - Data'!$B$1:$BA$1,0)),0)*1000000</f>
        <v>0</v>
      </c>
      <c r="BJ16" s="2">
        <f>IFERROR(INDEX('Leave-One-Out - Data'!$B:$BA,MATCH($P16,'Leave-One-Out - Data'!$A:$A,0),MATCH(BJ$1,'Leave-One-Out - Data'!$B$1:$BA$1,0)),0)*1000000</f>
        <v>0</v>
      </c>
      <c r="BK16" s="2">
        <f>IFERROR(INDEX('Leave-One-Out - Data'!$B:$BA,MATCH($P16,'Leave-One-Out - Data'!$A:$A,0),MATCH(BK$1,'Leave-One-Out - Data'!$B$1:$BA$1,0)),0)*1000000</f>
        <v>0</v>
      </c>
      <c r="BL16" s="2">
        <f>IFERROR(INDEX('Leave-One-Out - Data'!$B:$BA,MATCH($P16,'Leave-One-Out - Data'!$A:$A,0),MATCH(BL$1,'Leave-One-Out - Data'!$B$1:$BA$1,0)),0)*1000000</f>
        <v>0</v>
      </c>
      <c r="BM16" s="2">
        <f>IFERROR(INDEX('Leave-One-Out - Data'!$B:$BA,MATCH($P16,'Leave-One-Out - Data'!$A:$A,0),MATCH(BM$1,'Leave-One-Out - Data'!$B$1:$BA$1,0)),0)*1000000</f>
        <v>0</v>
      </c>
      <c r="BN16" s="2">
        <f>IFERROR(INDEX('Leave-One-Out - Data'!$B:$BA,MATCH($P16,'Leave-One-Out - Data'!$A:$A,0),MATCH(BN$1,'Leave-One-Out - Data'!$B$1:$BA$1,0)),0)*1000000</f>
        <v>0</v>
      </c>
      <c r="BO16" s="2">
        <f>IFERROR(INDEX('Leave-One-Out - Data'!$B:$BA,MATCH($P16,'Leave-One-Out - Data'!$A:$A,0),MATCH(BO$1,'Leave-One-Out - Data'!$B$1:$BA$1,0)),0)*1000000</f>
        <v>0</v>
      </c>
      <c r="BP16" s="2">
        <f>IFERROR(INDEX('Leave-One-Out - Data'!$B:$BA,MATCH($P16,'Leave-One-Out - Data'!$A:$A,0),MATCH(BP$1,'Leave-One-Out - Data'!$B$1:$BA$1,0)),0)*1000000</f>
        <v>0</v>
      </c>
      <c r="BQ16" s="2"/>
    </row>
    <row r="17" spans="16:69" x14ac:dyDescent="0.25">
      <c r="P17">
        <f>'Leave-One-Out - Data'!A16</f>
        <v>1996</v>
      </c>
      <c r="Q17" s="2">
        <f>IFERROR(INDEX('Leave-One-Out - Data'!$B:$BA,MATCH($P17,'Leave-One-Out - Data'!$A:$A,0),MATCH(Q$1,'Leave-One-Out - Data'!$B$1:$BA$1,0)),0)*1000000</f>
        <v>56.638848036527634</v>
      </c>
      <c r="R17" s="2">
        <f>IFERROR(INDEX('Leave-One-Out - Data'!$B:$BA,MATCH($P17,'Leave-One-Out - Data'!$A:$A,0),MATCH(R$1,'Leave-One-Out - Data'!$B$1:$BA$1,0)),0)*1000000</f>
        <v>48.215648774203146</v>
      </c>
      <c r="S17" s="2">
        <f>IFERROR(INDEX('Leave-One-Out - Data'!$B:$BA,MATCH($P17,'Leave-One-Out - Data'!$A:$A,0),MATCH(S$1,'Leave-One-Out - Data'!$B$1:$BA$1,0)),0)*1000000</f>
        <v>0</v>
      </c>
      <c r="T17" s="2">
        <f>IFERROR(INDEX('Leave-One-Out - Data'!$B:$BA,MATCH($P17,'Leave-One-Out - Data'!$A:$A,0),MATCH(T$1,'Leave-One-Out - Data'!$B$1:$BA$1,0)),0)*1000000</f>
        <v>0</v>
      </c>
      <c r="U17" s="2">
        <f>IFERROR(INDEX('Leave-One-Out - Data'!$B:$BA,MATCH($P17,'Leave-One-Out - Data'!$A:$A,0),MATCH(U$1,'Leave-One-Out - Data'!$B$1:$BA$1,0)),0)*1000000</f>
        <v>0</v>
      </c>
      <c r="V17" s="2">
        <f>IFERROR(INDEX('Leave-One-Out - Data'!$B:$BA,MATCH($P17,'Leave-One-Out - Data'!$A:$A,0),MATCH(V$1,'Leave-One-Out - Data'!$B$1:$BA$1,0)),0)*1000000</f>
        <v>0</v>
      </c>
      <c r="W17" s="2">
        <f>IFERROR(INDEX('Leave-One-Out - Data'!$B:$BA,MATCH($P17,'Leave-One-Out - Data'!$A:$A,0),MATCH(W$1,'Leave-One-Out - Data'!$B$1:$BA$1,0)),0)*1000000</f>
        <v>0</v>
      </c>
      <c r="X17" s="2">
        <f>IFERROR(INDEX('Leave-One-Out - Data'!$B:$BA,MATCH($P17,'Leave-One-Out - Data'!$A:$A,0),MATCH(X$1,'Leave-One-Out - Data'!$B$1:$BA$1,0)),0)*1000000</f>
        <v>0</v>
      </c>
      <c r="Y17" s="2">
        <f>IFERROR(INDEX('Leave-One-Out - Data'!$B:$BA,MATCH($P17,'Leave-One-Out - Data'!$A:$A,0),MATCH(Y$1,'Leave-One-Out - Data'!$B$1:$BA$1,0)),0)*1000000</f>
        <v>0</v>
      </c>
      <c r="Z17" s="2">
        <f>IFERROR(INDEX('Leave-One-Out - Data'!$B:$BA,MATCH($P17,'Leave-One-Out - Data'!$A:$A,0),MATCH(Z$1,'Leave-One-Out - Data'!$B$1:$BA$1,0)),0)*1000000</f>
        <v>0</v>
      </c>
      <c r="AA17" s="2">
        <f>IFERROR(INDEX('Leave-One-Out - Data'!$B:$BA,MATCH($P17,'Leave-One-Out - Data'!$A:$A,0),MATCH(AA$1,'Leave-One-Out - Data'!$B$1:$BA$1,0)),0)*1000000</f>
        <v>0</v>
      </c>
      <c r="AB17" s="2">
        <f>IFERROR(INDEX('Leave-One-Out - Data'!$B:$BA,MATCH($P17,'Leave-One-Out - Data'!$A:$A,0),MATCH(AB$1,'Leave-One-Out - Data'!$B$1:$BA$1,0)),0)*1000000</f>
        <v>0</v>
      </c>
      <c r="AC17" s="2">
        <f>IFERROR(INDEX('Leave-One-Out - Data'!$B:$BA,MATCH($P17,'Leave-One-Out - Data'!$A:$A,0),MATCH(AC$1,'Leave-One-Out - Data'!$B$1:$BA$1,0)),0)*1000000</f>
        <v>0</v>
      </c>
      <c r="AD17" s="2">
        <f>IFERROR(INDEX('Leave-One-Out - Data'!$B:$BA,MATCH($P17,'Leave-One-Out - Data'!$A:$A,0),MATCH(AD$1,'Leave-One-Out - Data'!$B$1:$BA$1,0)),0)*1000000</f>
        <v>0</v>
      </c>
      <c r="AE17" s="2">
        <f>IFERROR(INDEX('Leave-One-Out - Data'!$B:$BA,MATCH($P17,'Leave-One-Out - Data'!$A:$A,0),MATCH(AE$1,'Leave-One-Out - Data'!$B$1:$BA$1,0)),0)*1000000</f>
        <v>0</v>
      </c>
      <c r="AF17" s="2">
        <f>IFERROR(INDEX('Leave-One-Out - Data'!$B:$BA,MATCH($P17,'Leave-One-Out - Data'!$A:$A,0),MATCH(AF$1,'Leave-One-Out - Data'!$B$1:$BA$1,0)),0)*1000000</f>
        <v>48.34945838956628</v>
      </c>
      <c r="AG17" s="2">
        <f>IFERROR(INDEX('Leave-One-Out - Data'!$B:$BA,MATCH($P17,'Leave-One-Out - Data'!$A:$A,0),MATCH(AG$1,'Leave-One-Out - Data'!$B$1:$BA$1,0)),0)*1000000</f>
        <v>0</v>
      </c>
      <c r="AH17" s="2">
        <f>IFERROR(INDEX('Leave-One-Out - Data'!$B:$BA,MATCH($P17,'Leave-One-Out - Data'!$A:$A,0),MATCH(AH$1,'Leave-One-Out - Data'!$B$1:$BA$1,0)),0)*1000000</f>
        <v>0</v>
      </c>
      <c r="AI17" s="2">
        <f>IFERROR(INDEX('Leave-One-Out - Data'!$B:$BA,MATCH($P17,'Leave-One-Out - Data'!$A:$A,0),MATCH(AI$1,'Leave-One-Out - Data'!$B$1:$BA$1,0)),0)*1000000</f>
        <v>0</v>
      </c>
      <c r="AJ17" s="2">
        <f>IFERROR(INDEX('Leave-One-Out - Data'!$B:$BA,MATCH($P17,'Leave-One-Out - Data'!$A:$A,0),MATCH(AJ$1,'Leave-One-Out - Data'!$B$1:$BA$1,0)),0)*1000000</f>
        <v>48.707376430684235</v>
      </c>
      <c r="AK17" s="2">
        <f>IFERROR(INDEX('Leave-One-Out - Data'!$B:$BA,MATCH($P17,'Leave-One-Out - Data'!$A:$A,0),MATCH(AK$1,'Leave-One-Out - Data'!$B$1:$BA$1,0)),0)*1000000</f>
        <v>0</v>
      </c>
      <c r="AL17" s="2">
        <f>IFERROR(INDEX('Leave-One-Out - Data'!$B:$BA,MATCH($P17,'Leave-One-Out - Data'!$A:$A,0),MATCH(AL$1,'Leave-One-Out - Data'!$B$1:$BA$1,0)),0)*1000000</f>
        <v>47.986288482206874</v>
      </c>
      <c r="AM17" s="2">
        <f>IFERROR(INDEX('Leave-One-Out - Data'!$B:$BA,MATCH($P17,'Leave-One-Out - Data'!$A:$A,0),MATCH(AM$1,'Leave-One-Out - Data'!$B$1:$BA$1,0)),0)*1000000</f>
        <v>46.897077303583508</v>
      </c>
      <c r="AN17" s="2">
        <f>IFERROR(INDEX('Leave-One-Out - Data'!$B:$BA,MATCH($P17,'Leave-One-Out - Data'!$A:$A,0),MATCH(AN$1,'Leave-One-Out - Data'!$B$1:$BA$1,0)),0)*1000000</f>
        <v>0</v>
      </c>
      <c r="AO17" s="2">
        <f>IFERROR(INDEX('Leave-One-Out - Data'!$B:$BA,MATCH($P17,'Leave-One-Out - Data'!$A:$A,0),MATCH(AO$1,'Leave-One-Out - Data'!$B$1:$BA$1,0)),0)*1000000</f>
        <v>0</v>
      </c>
      <c r="AP17" s="2">
        <f>IFERROR(INDEX('Leave-One-Out - Data'!$B:$BA,MATCH($P17,'Leave-One-Out - Data'!$A:$A,0),MATCH(AP$1,'Leave-One-Out - Data'!$B$1:$BA$1,0)),0)*1000000</f>
        <v>0</v>
      </c>
      <c r="AQ17" s="2">
        <f>IFERROR(INDEX('Leave-One-Out - Data'!$B:$BA,MATCH($P17,'Leave-One-Out - Data'!$A:$A,0),MATCH(AQ$1,'Leave-One-Out - Data'!$B$1:$BA$1,0)),0)*1000000</f>
        <v>45.959754013892962</v>
      </c>
      <c r="AR17" s="2">
        <f>IFERROR(INDEX('Leave-One-Out - Data'!$B:$BA,MATCH($P17,'Leave-One-Out - Data'!$A:$A,0),MATCH(AR$1,'Leave-One-Out - Data'!$B$1:$BA$1,0)),0)*1000000</f>
        <v>0</v>
      </c>
      <c r="AS17" s="2">
        <f>IFERROR(INDEX('Leave-One-Out - Data'!$B:$BA,MATCH($P17,'Leave-One-Out - Data'!$A:$A,0),MATCH(AS$1,'Leave-One-Out - Data'!$B$1:$BA$1,0)),0)*1000000</f>
        <v>47.525309411867063</v>
      </c>
      <c r="AT17" s="2">
        <f>IFERROR(INDEX('Leave-One-Out - Data'!$B:$BA,MATCH($P17,'Leave-One-Out - Data'!$A:$A,0),MATCH(AT$1,'Leave-One-Out - Data'!$B$1:$BA$1,0)),0)*1000000</f>
        <v>0</v>
      </c>
      <c r="AU17" s="2">
        <f>IFERROR(INDEX('Leave-One-Out - Data'!$B:$BA,MATCH($P17,'Leave-One-Out - Data'!$A:$A,0),MATCH(AU$1,'Leave-One-Out - Data'!$B$1:$BA$1,0)),0)*1000000</f>
        <v>0</v>
      </c>
      <c r="AV17" s="2">
        <f>IFERROR(INDEX('Leave-One-Out - Data'!$B:$BA,MATCH($P17,'Leave-One-Out - Data'!$A:$A,0),MATCH(AV$1,'Leave-One-Out - Data'!$B$1:$BA$1,0)),0)*1000000</f>
        <v>0</v>
      </c>
      <c r="AW17" s="2">
        <f>IFERROR(INDEX('Leave-One-Out - Data'!$B:$BA,MATCH($P17,'Leave-One-Out - Data'!$A:$A,0),MATCH(AW$1,'Leave-One-Out - Data'!$B$1:$BA$1,0)),0)*1000000</f>
        <v>0</v>
      </c>
      <c r="AX17" s="2">
        <f>IFERROR(INDEX('Leave-One-Out - Data'!$B:$BA,MATCH($P17,'Leave-One-Out - Data'!$A:$A,0),MATCH(AX$1,'Leave-One-Out - Data'!$B$1:$BA$1,0)),0)*1000000</f>
        <v>0</v>
      </c>
      <c r="AY17" s="2">
        <f>IFERROR(INDEX('Leave-One-Out - Data'!$B:$BA,MATCH($P17,'Leave-One-Out - Data'!$A:$A,0),MATCH(AY$1,'Leave-One-Out - Data'!$B$1:$BA$1,0)),0)*1000000</f>
        <v>0</v>
      </c>
      <c r="AZ17" s="2">
        <f>IFERROR(INDEX('Leave-One-Out - Data'!$B:$BA,MATCH($P17,'Leave-One-Out - Data'!$A:$A,0),MATCH(AZ$1,'Leave-One-Out - Data'!$B$1:$BA$1,0)),0)*1000000</f>
        <v>0</v>
      </c>
      <c r="BA17" s="2">
        <f>IFERROR(INDEX('Leave-One-Out - Data'!$B:$BA,MATCH($P17,'Leave-One-Out - Data'!$A:$A,0),MATCH(BA$1,'Leave-One-Out - Data'!$B$1:$BA$1,0)),0)*1000000</f>
        <v>0</v>
      </c>
      <c r="BB17" s="2">
        <f>IFERROR(INDEX('Leave-One-Out - Data'!$B:$BA,MATCH($P17,'Leave-One-Out - Data'!$A:$A,0),MATCH(BB$1,'Leave-One-Out - Data'!$B$1:$BA$1,0)),0)*1000000</f>
        <v>0</v>
      </c>
      <c r="BC17" s="2">
        <f>IFERROR(INDEX('Leave-One-Out - Data'!$B:$BA,MATCH($P17,'Leave-One-Out - Data'!$A:$A,0),MATCH(BC$1,'Leave-One-Out - Data'!$B$1:$BA$1,0)),0)*1000000</f>
        <v>0</v>
      </c>
      <c r="BD17" s="2">
        <f>IFERROR(INDEX('Leave-One-Out - Data'!$B:$BA,MATCH($P17,'Leave-One-Out - Data'!$A:$A,0),MATCH(BD$1,'Leave-One-Out - Data'!$B$1:$BA$1,0)),0)*1000000</f>
        <v>0</v>
      </c>
      <c r="BE17" s="2">
        <f>IFERROR(INDEX('Leave-One-Out - Data'!$B:$BA,MATCH($P17,'Leave-One-Out - Data'!$A:$A,0),MATCH(BE$1,'Leave-One-Out - Data'!$B$1:$BA$1,0)),0)*1000000</f>
        <v>0</v>
      </c>
      <c r="BF17" s="2">
        <f>IFERROR(INDEX('Leave-One-Out - Data'!$B:$BA,MATCH($P17,'Leave-One-Out - Data'!$A:$A,0),MATCH(BF$1,'Leave-One-Out - Data'!$B$1:$BA$1,0)),0)*1000000</f>
        <v>0</v>
      </c>
      <c r="BG17" s="2">
        <f>IFERROR(INDEX('Leave-One-Out - Data'!$B:$BA,MATCH($P17,'Leave-One-Out - Data'!$A:$A,0),MATCH(BG$1,'Leave-One-Out - Data'!$B$1:$BA$1,0)),0)*1000000</f>
        <v>0</v>
      </c>
      <c r="BH17" s="2">
        <f>IFERROR(INDEX('Leave-One-Out - Data'!$B:$BA,MATCH($P17,'Leave-One-Out - Data'!$A:$A,0),MATCH(BH$1,'Leave-One-Out - Data'!$B$1:$BA$1,0)),0)*1000000</f>
        <v>0</v>
      </c>
      <c r="BI17" s="2">
        <f>IFERROR(INDEX('Leave-One-Out - Data'!$B:$BA,MATCH($P17,'Leave-One-Out - Data'!$A:$A,0),MATCH(BI$1,'Leave-One-Out - Data'!$B$1:$BA$1,0)),0)*1000000</f>
        <v>0</v>
      </c>
      <c r="BJ17" s="2">
        <f>IFERROR(INDEX('Leave-One-Out - Data'!$B:$BA,MATCH($P17,'Leave-One-Out - Data'!$A:$A,0),MATCH(BJ$1,'Leave-One-Out - Data'!$B$1:$BA$1,0)),0)*1000000</f>
        <v>0</v>
      </c>
      <c r="BK17" s="2">
        <f>IFERROR(INDEX('Leave-One-Out - Data'!$B:$BA,MATCH($P17,'Leave-One-Out - Data'!$A:$A,0),MATCH(BK$1,'Leave-One-Out - Data'!$B$1:$BA$1,0)),0)*1000000</f>
        <v>0</v>
      </c>
      <c r="BL17" s="2">
        <f>IFERROR(INDEX('Leave-One-Out - Data'!$B:$BA,MATCH($P17,'Leave-One-Out - Data'!$A:$A,0),MATCH(BL$1,'Leave-One-Out - Data'!$B$1:$BA$1,0)),0)*1000000</f>
        <v>0</v>
      </c>
      <c r="BM17" s="2">
        <f>IFERROR(INDEX('Leave-One-Out - Data'!$B:$BA,MATCH($P17,'Leave-One-Out - Data'!$A:$A,0),MATCH(BM$1,'Leave-One-Out - Data'!$B$1:$BA$1,0)),0)*1000000</f>
        <v>0</v>
      </c>
      <c r="BN17" s="2">
        <f>IFERROR(INDEX('Leave-One-Out - Data'!$B:$BA,MATCH($P17,'Leave-One-Out - Data'!$A:$A,0),MATCH(BN$1,'Leave-One-Out - Data'!$B$1:$BA$1,0)),0)*1000000</f>
        <v>0</v>
      </c>
      <c r="BO17" s="2">
        <f>IFERROR(INDEX('Leave-One-Out - Data'!$B:$BA,MATCH($P17,'Leave-One-Out - Data'!$A:$A,0),MATCH(BO$1,'Leave-One-Out - Data'!$B$1:$BA$1,0)),0)*1000000</f>
        <v>0</v>
      </c>
      <c r="BP17" s="2">
        <f>IFERROR(INDEX('Leave-One-Out - Data'!$B:$BA,MATCH($P17,'Leave-One-Out - Data'!$A:$A,0),MATCH(BP$1,'Leave-One-Out - Data'!$B$1:$BA$1,0)),0)*1000000</f>
        <v>0</v>
      </c>
      <c r="BQ17" s="2"/>
    </row>
    <row r="18" spans="16:69" x14ac:dyDescent="0.25">
      <c r="P18">
        <f>'Leave-One-Out - Data'!A17</f>
        <v>1997</v>
      </c>
      <c r="Q18" s="2">
        <f>IFERROR(INDEX('Leave-One-Out - Data'!$B:$BA,MATCH($P18,'Leave-One-Out - Data'!$A:$A,0),MATCH(Q$1,'Leave-One-Out - Data'!$B$1:$BA$1,0)),0)*1000000</f>
        <v>48.883543058764189</v>
      </c>
      <c r="R18" s="2">
        <f>IFERROR(INDEX('Leave-One-Out - Data'!$B:$BA,MATCH($P18,'Leave-One-Out - Data'!$A:$A,0),MATCH(R$1,'Leave-One-Out - Data'!$B$1:$BA$1,0)),0)*1000000</f>
        <v>47.420729531950201</v>
      </c>
      <c r="S18" s="2">
        <f>IFERROR(INDEX('Leave-One-Out - Data'!$B:$BA,MATCH($P18,'Leave-One-Out - Data'!$A:$A,0),MATCH(S$1,'Leave-One-Out - Data'!$B$1:$BA$1,0)),0)*1000000</f>
        <v>0</v>
      </c>
      <c r="T18" s="2">
        <f>IFERROR(INDEX('Leave-One-Out - Data'!$B:$BA,MATCH($P18,'Leave-One-Out - Data'!$A:$A,0),MATCH(T$1,'Leave-One-Out - Data'!$B$1:$BA$1,0)),0)*1000000</f>
        <v>0</v>
      </c>
      <c r="U18" s="2">
        <f>IFERROR(INDEX('Leave-One-Out - Data'!$B:$BA,MATCH($P18,'Leave-One-Out - Data'!$A:$A,0),MATCH(U$1,'Leave-One-Out - Data'!$B$1:$BA$1,0)),0)*1000000</f>
        <v>0</v>
      </c>
      <c r="V18" s="2">
        <f>IFERROR(INDEX('Leave-One-Out - Data'!$B:$BA,MATCH($P18,'Leave-One-Out - Data'!$A:$A,0),MATCH(V$1,'Leave-One-Out - Data'!$B$1:$BA$1,0)),0)*1000000</f>
        <v>0</v>
      </c>
      <c r="W18" s="2">
        <f>IFERROR(INDEX('Leave-One-Out - Data'!$B:$BA,MATCH($P18,'Leave-One-Out - Data'!$A:$A,0),MATCH(W$1,'Leave-One-Out - Data'!$B$1:$BA$1,0)),0)*1000000</f>
        <v>0</v>
      </c>
      <c r="X18" s="2">
        <f>IFERROR(INDEX('Leave-One-Out - Data'!$B:$BA,MATCH($P18,'Leave-One-Out - Data'!$A:$A,0),MATCH(X$1,'Leave-One-Out - Data'!$B$1:$BA$1,0)),0)*1000000</f>
        <v>0</v>
      </c>
      <c r="Y18" s="2">
        <f>IFERROR(INDEX('Leave-One-Out - Data'!$B:$BA,MATCH($P18,'Leave-One-Out - Data'!$A:$A,0),MATCH(Y$1,'Leave-One-Out - Data'!$B$1:$BA$1,0)),0)*1000000</f>
        <v>0</v>
      </c>
      <c r="Z18" s="2">
        <f>IFERROR(INDEX('Leave-One-Out - Data'!$B:$BA,MATCH($P18,'Leave-One-Out - Data'!$A:$A,0),MATCH(Z$1,'Leave-One-Out - Data'!$B$1:$BA$1,0)),0)*1000000</f>
        <v>0</v>
      </c>
      <c r="AA18" s="2">
        <f>IFERROR(INDEX('Leave-One-Out - Data'!$B:$BA,MATCH($P18,'Leave-One-Out - Data'!$A:$A,0),MATCH(AA$1,'Leave-One-Out - Data'!$B$1:$BA$1,0)),0)*1000000</f>
        <v>0</v>
      </c>
      <c r="AB18" s="2">
        <f>IFERROR(INDEX('Leave-One-Out - Data'!$B:$BA,MATCH($P18,'Leave-One-Out - Data'!$A:$A,0),MATCH(AB$1,'Leave-One-Out - Data'!$B$1:$BA$1,0)),0)*1000000</f>
        <v>0</v>
      </c>
      <c r="AC18" s="2">
        <f>IFERROR(INDEX('Leave-One-Out - Data'!$B:$BA,MATCH($P18,'Leave-One-Out - Data'!$A:$A,0),MATCH(AC$1,'Leave-One-Out - Data'!$B$1:$BA$1,0)),0)*1000000</f>
        <v>0</v>
      </c>
      <c r="AD18" s="2">
        <f>IFERROR(INDEX('Leave-One-Out - Data'!$B:$BA,MATCH($P18,'Leave-One-Out - Data'!$A:$A,0),MATCH(AD$1,'Leave-One-Out - Data'!$B$1:$BA$1,0)),0)*1000000</f>
        <v>0</v>
      </c>
      <c r="AE18" s="2">
        <f>IFERROR(INDEX('Leave-One-Out - Data'!$B:$BA,MATCH($P18,'Leave-One-Out - Data'!$A:$A,0),MATCH(AE$1,'Leave-One-Out - Data'!$B$1:$BA$1,0)),0)*1000000</f>
        <v>0</v>
      </c>
      <c r="AF18" s="2">
        <f>IFERROR(INDEX('Leave-One-Out - Data'!$B:$BA,MATCH($P18,'Leave-One-Out - Data'!$A:$A,0),MATCH(AF$1,'Leave-One-Out - Data'!$B$1:$BA$1,0)),0)*1000000</f>
        <v>47.843006093899028</v>
      </c>
      <c r="AG18" s="2">
        <f>IFERROR(INDEX('Leave-One-Out - Data'!$B:$BA,MATCH($P18,'Leave-One-Out - Data'!$A:$A,0),MATCH(AG$1,'Leave-One-Out - Data'!$B$1:$BA$1,0)),0)*1000000</f>
        <v>0</v>
      </c>
      <c r="AH18" s="2">
        <f>IFERROR(INDEX('Leave-One-Out - Data'!$B:$BA,MATCH($P18,'Leave-One-Out - Data'!$A:$A,0),MATCH(AH$1,'Leave-One-Out - Data'!$B$1:$BA$1,0)),0)*1000000</f>
        <v>0</v>
      </c>
      <c r="AI18" s="2">
        <f>IFERROR(INDEX('Leave-One-Out - Data'!$B:$BA,MATCH($P18,'Leave-One-Out - Data'!$A:$A,0),MATCH(AI$1,'Leave-One-Out - Data'!$B$1:$BA$1,0)),0)*1000000</f>
        <v>0</v>
      </c>
      <c r="AJ18" s="2">
        <f>IFERROR(INDEX('Leave-One-Out - Data'!$B:$BA,MATCH($P18,'Leave-One-Out - Data'!$A:$A,0),MATCH(AJ$1,'Leave-One-Out - Data'!$B$1:$BA$1,0)),0)*1000000</f>
        <v>47.455914886086248</v>
      </c>
      <c r="AK18" s="2">
        <f>IFERROR(INDEX('Leave-One-Out - Data'!$B:$BA,MATCH($P18,'Leave-One-Out - Data'!$A:$A,0),MATCH(AK$1,'Leave-One-Out - Data'!$B$1:$BA$1,0)),0)*1000000</f>
        <v>0</v>
      </c>
      <c r="AL18" s="2">
        <f>IFERROR(INDEX('Leave-One-Out - Data'!$B:$BA,MATCH($P18,'Leave-One-Out - Data'!$A:$A,0),MATCH(AL$1,'Leave-One-Out - Data'!$B$1:$BA$1,0)),0)*1000000</f>
        <v>47.271572344470776</v>
      </c>
      <c r="AM18" s="2">
        <f>IFERROR(INDEX('Leave-One-Out - Data'!$B:$BA,MATCH($P18,'Leave-One-Out - Data'!$A:$A,0),MATCH(AM$1,'Leave-One-Out - Data'!$B$1:$BA$1,0)),0)*1000000</f>
        <v>48.865331547858666</v>
      </c>
      <c r="AN18" s="2">
        <f>IFERROR(INDEX('Leave-One-Out - Data'!$B:$BA,MATCH($P18,'Leave-One-Out - Data'!$A:$A,0),MATCH(AN$1,'Leave-One-Out - Data'!$B$1:$BA$1,0)),0)*1000000</f>
        <v>0</v>
      </c>
      <c r="AO18" s="2">
        <f>IFERROR(INDEX('Leave-One-Out - Data'!$B:$BA,MATCH($P18,'Leave-One-Out - Data'!$A:$A,0),MATCH(AO$1,'Leave-One-Out - Data'!$B$1:$BA$1,0)),0)*1000000</f>
        <v>0</v>
      </c>
      <c r="AP18" s="2">
        <f>IFERROR(INDEX('Leave-One-Out - Data'!$B:$BA,MATCH($P18,'Leave-One-Out - Data'!$A:$A,0),MATCH(AP$1,'Leave-One-Out - Data'!$B$1:$BA$1,0)),0)*1000000</f>
        <v>0</v>
      </c>
      <c r="AQ18" s="2">
        <f>IFERROR(INDEX('Leave-One-Out - Data'!$B:$BA,MATCH($P18,'Leave-One-Out - Data'!$A:$A,0),MATCH(AQ$1,'Leave-One-Out - Data'!$B$1:$BA$1,0)),0)*1000000</f>
        <v>46.179006212696549</v>
      </c>
      <c r="AR18" s="2">
        <f>IFERROR(INDEX('Leave-One-Out - Data'!$B:$BA,MATCH($P18,'Leave-One-Out - Data'!$A:$A,0),MATCH(AR$1,'Leave-One-Out - Data'!$B$1:$BA$1,0)),0)*1000000</f>
        <v>0</v>
      </c>
      <c r="AS18" s="2">
        <f>IFERROR(INDEX('Leave-One-Out - Data'!$B:$BA,MATCH($P18,'Leave-One-Out - Data'!$A:$A,0),MATCH(AS$1,'Leave-One-Out - Data'!$B$1:$BA$1,0)),0)*1000000</f>
        <v>47.183070564642549</v>
      </c>
      <c r="AT18" s="2">
        <f>IFERROR(INDEX('Leave-One-Out - Data'!$B:$BA,MATCH($P18,'Leave-One-Out - Data'!$A:$A,0),MATCH(AT$1,'Leave-One-Out - Data'!$B$1:$BA$1,0)),0)*1000000</f>
        <v>0</v>
      </c>
      <c r="AU18" s="2">
        <f>IFERROR(INDEX('Leave-One-Out - Data'!$B:$BA,MATCH($P18,'Leave-One-Out - Data'!$A:$A,0),MATCH(AU$1,'Leave-One-Out - Data'!$B$1:$BA$1,0)),0)*1000000</f>
        <v>0</v>
      </c>
      <c r="AV18" s="2">
        <f>IFERROR(INDEX('Leave-One-Out - Data'!$B:$BA,MATCH($P18,'Leave-One-Out - Data'!$A:$A,0),MATCH(AV$1,'Leave-One-Out - Data'!$B$1:$BA$1,0)),0)*1000000</f>
        <v>0</v>
      </c>
      <c r="AW18" s="2">
        <f>IFERROR(INDEX('Leave-One-Out - Data'!$B:$BA,MATCH($P18,'Leave-One-Out - Data'!$A:$A,0),MATCH(AW$1,'Leave-One-Out - Data'!$B$1:$BA$1,0)),0)*1000000</f>
        <v>0</v>
      </c>
      <c r="AX18" s="2">
        <f>IFERROR(INDEX('Leave-One-Out - Data'!$B:$BA,MATCH($P18,'Leave-One-Out - Data'!$A:$A,0),MATCH(AX$1,'Leave-One-Out - Data'!$B$1:$BA$1,0)),0)*1000000</f>
        <v>0</v>
      </c>
      <c r="AY18" s="2">
        <f>IFERROR(INDEX('Leave-One-Out - Data'!$B:$BA,MATCH($P18,'Leave-One-Out - Data'!$A:$A,0),MATCH(AY$1,'Leave-One-Out - Data'!$B$1:$BA$1,0)),0)*1000000</f>
        <v>0</v>
      </c>
      <c r="AZ18" s="2">
        <f>IFERROR(INDEX('Leave-One-Out - Data'!$B:$BA,MATCH($P18,'Leave-One-Out - Data'!$A:$A,0),MATCH(AZ$1,'Leave-One-Out - Data'!$B$1:$BA$1,0)),0)*1000000</f>
        <v>0</v>
      </c>
      <c r="BA18" s="2">
        <f>IFERROR(INDEX('Leave-One-Out - Data'!$B:$BA,MATCH($P18,'Leave-One-Out - Data'!$A:$A,0),MATCH(BA$1,'Leave-One-Out - Data'!$B$1:$BA$1,0)),0)*1000000</f>
        <v>0</v>
      </c>
      <c r="BB18" s="2">
        <f>IFERROR(INDEX('Leave-One-Out - Data'!$B:$BA,MATCH($P18,'Leave-One-Out - Data'!$A:$A,0),MATCH(BB$1,'Leave-One-Out - Data'!$B$1:$BA$1,0)),0)*1000000</f>
        <v>0</v>
      </c>
      <c r="BC18" s="2">
        <f>IFERROR(INDEX('Leave-One-Out - Data'!$B:$BA,MATCH($P18,'Leave-One-Out - Data'!$A:$A,0),MATCH(BC$1,'Leave-One-Out - Data'!$B$1:$BA$1,0)),0)*1000000</f>
        <v>0</v>
      </c>
      <c r="BD18" s="2">
        <f>IFERROR(INDEX('Leave-One-Out - Data'!$B:$BA,MATCH($P18,'Leave-One-Out - Data'!$A:$A,0),MATCH(BD$1,'Leave-One-Out - Data'!$B$1:$BA$1,0)),0)*1000000</f>
        <v>0</v>
      </c>
      <c r="BE18" s="2">
        <f>IFERROR(INDEX('Leave-One-Out - Data'!$B:$BA,MATCH($P18,'Leave-One-Out - Data'!$A:$A,0),MATCH(BE$1,'Leave-One-Out - Data'!$B$1:$BA$1,0)),0)*1000000</f>
        <v>0</v>
      </c>
      <c r="BF18" s="2">
        <f>IFERROR(INDEX('Leave-One-Out - Data'!$B:$BA,MATCH($P18,'Leave-One-Out - Data'!$A:$A,0),MATCH(BF$1,'Leave-One-Out - Data'!$B$1:$BA$1,0)),0)*1000000</f>
        <v>0</v>
      </c>
      <c r="BG18" s="2">
        <f>IFERROR(INDEX('Leave-One-Out - Data'!$B:$BA,MATCH($P18,'Leave-One-Out - Data'!$A:$A,0),MATCH(BG$1,'Leave-One-Out - Data'!$B$1:$BA$1,0)),0)*1000000</f>
        <v>0</v>
      </c>
      <c r="BH18" s="2">
        <f>IFERROR(INDEX('Leave-One-Out - Data'!$B:$BA,MATCH($P18,'Leave-One-Out - Data'!$A:$A,0),MATCH(BH$1,'Leave-One-Out - Data'!$B$1:$BA$1,0)),0)*1000000</f>
        <v>0</v>
      </c>
      <c r="BI18" s="2">
        <f>IFERROR(INDEX('Leave-One-Out - Data'!$B:$BA,MATCH($P18,'Leave-One-Out - Data'!$A:$A,0),MATCH(BI$1,'Leave-One-Out - Data'!$B$1:$BA$1,0)),0)*1000000</f>
        <v>0</v>
      </c>
      <c r="BJ18" s="2">
        <f>IFERROR(INDEX('Leave-One-Out - Data'!$B:$BA,MATCH($P18,'Leave-One-Out - Data'!$A:$A,0),MATCH(BJ$1,'Leave-One-Out - Data'!$B$1:$BA$1,0)),0)*1000000</f>
        <v>0</v>
      </c>
      <c r="BK18" s="2">
        <f>IFERROR(INDEX('Leave-One-Out - Data'!$B:$BA,MATCH($P18,'Leave-One-Out - Data'!$A:$A,0),MATCH(BK$1,'Leave-One-Out - Data'!$B$1:$BA$1,0)),0)*1000000</f>
        <v>0</v>
      </c>
      <c r="BL18" s="2">
        <f>IFERROR(INDEX('Leave-One-Out - Data'!$B:$BA,MATCH($P18,'Leave-One-Out - Data'!$A:$A,0),MATCH(BL$1,'Leave-One-Out - Data'!$B$1:$BA$1,0)),0)*1000000</f>
        <v>0</v>
      </c>
      <c r="BM18" s="2">
        <f>IFERROR(INDEX('Leave-One-Out - Data'!$B:$BA,MATCH($P18,'Leave-One-Out - Data'!$A:$A,0),MATCH(BM$1,'Leave-One-Out - Data'!$B$1:$BA$1,0)),0)*1000000</f>
        <v>0</v>
      </c>
      <c r="BN18" s="2">
        <f>IFERROR(INDEX('Leave-One-Out - Data'!$B:$BA,MATCH($P18,'Leave-One-Out - Data'!$A:$A,0),MATCH(BN$1,'Leave-One-Out - Data'!$B$1:$BA$1,0)),0)*1000000</f>
        <v>0</v>
      </c>
      <c r="BO18" s="2">
        <f>IFERROR(INDEX('Leave-One-Out - Data'!$B:$BA,MATCH($P18,'Leave-One-Out - Data'!$A:$A,0),MATCH(BO$1,'Leave-One-Out - Data'!$B$1:$BA$1,0)),0)*1000000</f>
        <v>0</v>
      </c>
      <c r="BP18" s="2">
        <f>IFERROR(INDEX('Leave-One-Out - Data'!$B:$BA,MATCH($P18,'Leave-One-Out - Data'!$A:$A,0),MATCH(BP$1,'Leave-One-Out - Data'!$B$1:$BA$1,0)),0)*1000000</f>
        <v>0</v>
      </c>
      <c r="BQ18" s="2"/>
    </row>
    <row r="19" spans="16:69" x14ac:dyDescent="0.25">
      <c r="P19">
        <f>'Leave-One-Out - Data'!A18</f>
        <v>1998</v>
      </c>
      <c r="Q19" s="2">
        <f>IFERROR(INDEX('Leave-One-Out - Data'!$B:$BA,MATCH($P19,'Leave-One-Out - Data'!$A:$A,0),MATCH(Q$1,'Leave-One-Out - Data'!$B$1:$BA$1,0)),0)*1000000</f>
        <v>51.552549848565832</v>
      </c>
      <c r="R19" s="2">
        <f>IFERROR(INDEX('Leave-One-Out - Data'!$B:$BA,MATCH($P19,'Leave-One-Out - Data'!$A:$A,0),MATCH(R$1,'Leave-One-Out - Data'!$B$1:$BA$1,0)),0)*1000000</f>
        <v>45.194615695436369</v>
      </c>
      <c r="S19" s="2">
        <f>IFERROR(INDEX('Leave-One-Out - Data'!$B:$BA,MATCH($P19,'Leave-One-Out - Data'!$A:$A,0),MATCH(S$1,'Leave-One-Out - Data'!$B$1:$BA$1,0)),0)*1000000</f>
        <v>0</v>
      </c>
      <c r="T19" s="2">
        <f>IFERROR(INDEX('Leave-One-Out - Data'!$B:$BA,MATCH($P19,'Leave-One-Out - Data'!$A:$A,0),MATCH(T$1,'Leave-One-Out - Data'!$B$1:$BA$1,0)),0)*1000000</f>
        <v>0</v>
      </c>
      <c r="U19" s="2">
        <f>IFERROR(INDEX('Leave-One-Out - Data'!$B:$BA,MATCH($P19,'Leave-One-Out - Data'!$A:$A,0),MATCH(U$1,'Leave-One-Out - Data'!$B$1:$BA$1,0)),0)*1000000</f>
        <v>0</v>
      </c>
      <c r="V19" s="2">
        <f>IFERROR(INDEX('Leave-One-Out - Data'!$B:$BA,MATCH($P19,'Leave-One-Out - Data'!$A:$A,0),MATCH(V$1,'Leave-One-Out - Data'!$B$1:$BA$1,0)),0)*1000000</f>
        <v>0</v>
      </c>
      <c r="W19" s="2">
        <f>IFERROR(INDEX('Leave-One-Out - Data'!$B:$BA,MATCH($P19,'Leave-One-Out - Data'!$A:$A,0),MATCH(W$1,'Leave-One-Out - Data'!$B$1:$BA$1,0)),0)*1000000</f>
        <v>0</v>
      </c>
      <c r="X19" s="2">
        <f>IFERROR(INDEX('Leave-One-Out - Data'!$B:$BA,MATCH($P19,'Leave-One-Out - Data'!$A:$A,0),MATCH(X$1,'Leave-One-Out - Data'!$B$1:$BA$1,0)),0)*1000000</f>
        <v>0</v>
      </c>
      <c r="Y19" s="2">
        <f>IFERROR(INDEX('Leave-One-Out - Data'!$B:$BA,MATCH($P19,'Leave-One-Out - Data'!$A:$A,0),MATCH(Y$1,'Leave-One-Out - Data'!$B$1:$BA$1,0)),0)*1000000</f>
        <v>0</v>
      </c>
      <c r="Z19" s="2">
        <f>IFERROR(INDEX('Leave-One-Out - Data'!$B:$BA,MATCH($P19,'Leave-One-Out - Data'!$A:$A,0),MATCH(Z$1,'Leave-One-Out - Data'!$B$1:$BA$1,0)),0)*1000000</f>
        <v>0</v>
      </c>
      <c r="AA19" s="2">
        <f>IFERROR(INDEX('Leave-One-Out - Data'!$B:$BA,MATCH($P19,'Leave-One-Out - Data'!$A:$A,0),MATCH(AA$1,'Leave-One-Out - Data'!$B$1:$BA$1,0)),0)*1000000</f>
        <v>0</v>
      </c>
      <c r="AB19" s="2">
        <f>IFERROR(INDEX('Leave-One-Out - Data'!$B:$BA,MATCH($P19,'Leave-One-Out - Data'!$A:$A,0),MATCH(AB$1,'Leave-One-Out - Data'!$B$1:$BA$1,0)),0)*1000000</f>
        <v>0</v>
      </c>
      <c r="AC19" s="2">
        <f>IFERROR(INDEX('Leave-One-Out - Data'!$B:$BA,MATCH($P19,'Leave-One-Out - Data'!$A:$A,0),MATCH(AC$1,'Leave-One-Out - Data'!$B$1:$BA$1,0)),0)*1000000</f>
        <v>0</v>
      </c>
      <c r="AD19" s="2">
        <f>IFERROR(INDEX('Leave-One-Out - Data'!$B:$BA,MATCH($P19,'Leave-One-Out - Data'!$A:$A,0),MATCH(AD$1,'Leave-One-Out - Data'!$B$1:$BA$1,0)),0)*1000000</f>
        <v>0</v>
      </c>
      <c r="AE19" s="2">
        <f>IFERROR(INDEX('Leave-One-Out - Data'!$B:$BA,MATCH($P19,'Leave-One-Out - Data'!$A:$A,0),MATCH(AE$1,'Leave-One-Out - Data'!$B$1:$BA$1,0)),0)*1000000</f>
        <v>0</v>
      </c>
      <c r="AF19" s="2">
        <f>IFERROR(INDEX('Leave-One-Out - Data'!$B:$BA,MATCH($P19,'Leave-One-Out - Data'!$A:$A,0),MATCH(AF$1,'Leave-One-Out - Data'!$B$1:$BA$1,0)),0)*1000000</f>
        <v>43.669060727552278</v>
      </c>
      <c r="AG19" s="2">
        <f>IFERROR(INDEX('Leave-One-Out - Data'!$B:$BA,MATCH($P19,'Leave-One-Out - Data'!$A:$A,0),MATCH(AG$1,'Leave-One-Out - Data'!$B$1:$BA$1,0)),0)*1000000</f>
        <v>0</v>
      </c>
      <c r="AH19" s="2">
        <f>IFERROR(INDEX('Leave-One-Out - Data'!$B:$BA,MATCH($P19,'Leave-One-Out - Data'!$A:$A,0),MATCH(AH$1,'Leave-One-Out - Data'!$B$1:$BA$1,0)),0)*1000000</f>
        <v>0</v>
      </c>
      <c r="AI19" s="2">
        <f>IFERROR(INDEX('Leave-One-Out - Data'!$B:$BA,MATCH($P19,'Leave-One-Out - Data'!$A:$A,0),MATCH(AI$1,'Leave-One-Out - Data'!$B$1:$BA$1,0)),0)*1000000</f>
        <v>0</v>
      </c>
      <c r="AJ19" s="2">
        <f>IFERROR(INDEX('Leave-One-Out - Data'!$B:$BA,MATCH($P19,'Leave-One-Out - Data'!$A:$A,0),MATCH(AJ$1,'Leave-One-Out - Data'!$B$1:$BA$1,0)),0)*1000000</f>
        <v>45.858874000259668</v>
      </c>
      <c r="AK19" s="2">
        <f>IFERROR(INDEX('Leave-One-Out - Data'!$B:$BA,MATCH($P19,'Leave-One-Out - Data'!$A:$A,0),MATCH(AK$1,'Leave-One-Out - Data'!$B$1:$BA$1,0)),0)*1000000</f>
        <v>0</v>
      </c>
      <c r="AL19" s="2">
        <f>IFERROR(INDEX('Leave-One-Out - Data'!$B:$BA,MATCH($P19,'Leave-One-Out - Data'!$A:$A,0),MATCH(AL$1,'Leave-One-Out - Data'!$B$1:$BA$1,0)),0)*1000000</f>
        <v>45.043789417832159</v>
      </c>
      <c r="AM19" s="2">
        <f>IFERROR(INDEX('Leave-One-Out - Data'!$B:$BA,MATCH($P19,'Leave-One-Out - Data'!$A:$A,0),MATCH(AM$1,'Leave-One-Out - Data'!$B$1:$BA$1,0)),0)*1000000</f>
        <v>55.543642876727972</v>
      </c>
      <c r="AN19" s="2">
        <f>IFERROR(INDEX('Leave-One-Out - Data'!$B:$BA,MATCH($P19,'Leave-One-Out - Data'!$A:$A,0),MATCH(AN$1,'Leave-One-Out - Data'!$B$1:$BA$1,0)),0)*1000000</f>
        <v>0</v>
      </c>
      <c r="AO19" s="2">
        <f>IFERROR(INDEX('Leave-One-Out - Data'!$B:$BA,MATCH($P19,'Leave-One-Out - Data'!$A:$A,0),MATCH(AO$1,'Leave-One-Out - Data'!$B$1:$BA$1,0)),0)*1000000</f>
        <v>0</v>
      </c>
      <c r="AP19" s="2">
        <f>IFERROR(INDEX('Leave-One-Out - Data'!$B:$BA,MATCH($P19,'Leave-One-Out - Data'!$A:$A,0),MATCH(AP$1,'Leave-One-Out - Data'!$B$1:$BA$1,0)),0)*1000000</f>
        <v>0</v>
      </c>
      <c r="AQ19" s="2">
        <f>IFERROR(INDEX('Leave-One-Out - Data'!$B:$BA,MATCH($P19,'Leave-One-Out - Data'!$A:$A,0),MATCH(AQ$1,'Leave-One-Out - Data'!$B$1:$BA$1,0)),0)*1000000</f>
        <v>46.149256466378581</v>
      </c>
      <c r="AR19" s="2">
        <f>IFERROR(INDEX('Leave-One-Out - Data'!$B:$BA,MATCH($P19,'Leave-One-Out - Data'!$A:$A,0),MATCH(AR$1,'Leave-One-Out - Data'!$B$1:$BA$1,0)),0)*1000000</f>
        <v>0</v>
      </c>
      <c r="AS19" s="2">
        <f>IFERROR(INDEX('Leave-One-Out - Data'!$B:$BA,MATCH($P19,'Leave-One-Out - Data'!$A:$A,0),MATCH(AS$1,'Leave-One-Out - Data'!$B$1:$BA$1,0)),0)*1000000</f>
        <v>44.971391813305679</v>
      </c>
      <c r="AT19" s="2">
        <f>IFERROR(INDEX('Leave-One-Out - Data'!$B:$BA,MATCH($P19,'Leave-One-Out - Data'!$A:$A,0),MATCH(AT$1,'Leave-One-Out - Data'!$B$1:$BA$1,0)),0)*1000000</f>
        <v>0</v>
      </c>
      <c r="AU19" s="2">
        <f>IFERROR(INDEX('Leave-One-Out - Data'!$B:$BA,MATCH($P19,'Leave-One-Out - Data'!$A:$A,0),MATCH(AU$1,'Leave-One-Out - Data'!$B$1:$BA$1,0)),0)*1000000</f>
        <v>0</v>
      </c>
      <c r="AV19" s="2">
        <f>IFERROR(INDEX('Leave-One-Out - Data'!$B:$BA,MATCH($P19,'Leave-One-Out - Data'!$A:$A,0),MATCH(AV$1,'Leave-One-Out - Data'!$B$1:$BA$1,0)),0)*1000000</f>
        <v>0</v>
      </c>
      <c r="AW19" s="2">
        <f>IFERROR(INDEX('Leave-One-Out - Data'!$B:$BA,MATCH($P19,'Leave-One-Out - Data'!$A:$A,0),MATCH(AW$1,'Leave-One-Out - Data'!$B$1:$BA$1,0)),0)*1000000</f>
        <v>0</v>
      </c>
      <c r="AX19" s="2">
        <f>IFERROR(INDEX('Leave-One-Out - Data'!$B:$BA,MATCH($P19,'Leave-One-Out - Data'!$A:$A,0),MATCH(AX$1,'Leave-One-Out - Data'!$B$1:$BA$1,0)),0)*1000000</f>
        <v>0</v>
      </c>
      <c r="AY19" s="2">
        <f>IFERROR(INDEX('Leave-One-Out - Data'!$B:$BA,MATCH($P19,'Leave-One-Out - Data'!$A:$A,0),MATCH(AY$1,'Leave-One-Out - Data'!$B$1:$BA$1,0)),0)*1000000</f>
        <v>0</v>
      </c>
      <c r="AZ19" s="2">
        <f>IFERROR(INDEX('Leave-One-Out - Data'!$B:$BA,MATCH($P19,'Leave-One-Out - Data'!$A:$A,0),MATCH(AZ$1,'Leave-One-Out - Data'!$B$1:$BA$1,0)),0)*1000000</f>
        <v>0</v>
      </c>
      <c r="BA19" s="2">
        <f>IFERROR(INDEX('Leave-One-Out - Data'!$B:$BA,MATCH($P19,'Leave-One-Out - Data'!$A:$A,0),MATCH(BA$1,'Leave-One-Out - Data'!$B$1:$BA$1,0)),0)*1000000</f>
        <v>0</v>
      </c>
      <c r="BB19" s="2">
        <f>IFERROR(INDEX('Leave-One-Out - Data'!$B:$BA,MATCH($P19,'Leave-One-Out - Data'!$A:$A,0),MATCH(BB$1,'Leave-One-Out - Data'!$B$1:$BA$1,0)),0)*1000000</f>
        <v>0</v>
      </c>
      <c r="BC19" s="2">
        <f>IFERROR(INDEX('Leave-One-Out - Data'!$B:$BA,MATCH($P19,'Leave-One-Out - Data'!$A:$A,0),MATCH(BC$1,'Leave-One-Out - Data'!$B$1:$BA$1,0)),0)*1000000</f>
        <v>0</v>
      </c>
      <c r="BD19" s="2">
        <f>IFERROR(INDEX('Leave-One-Out - Data'!$B:$BA,MATCH($P19,'Leave-One-Out - Data'!$A:$A,0),MATCH(BD$1,'Leave-One-Out - Data'!$B$1:$BA$1,0)),0)*1000000</f>
        <v>0</v>
      </c>
      <c r="BE19" s="2">
        <f>IFERROR(INDEX('Leave-One-Out - Data'!$B:$BA,MATCH($P19,'Leave-One-Out - Data'!$A:$A,0),MATCH(BE$1,'Leave-One-Out - Data'!$B$1:$BA$1,0)),0)*1000000</f>
        <v>0</v>
      </c>
      <c r="BF19" s="2">
        <f>IFERROR(INDEX('Leave-One-Out - Data'!$B:$BA,MATCH($P19,'Leave-One-Out - Data'!$A:$A,0),MATCH(BF$1,'Leave-One-Out - Data'!$B$1:$BA$1,0)),0)*1000000</f>
        <v>0</v>
      </c>
      <c r="BG19" s="2">
        <f>IFERROR(INDEX('Leave-One-Out - Data'!$B:$BA,MATCH($P19,'Leave-One-Out - Data'!$A:$A,0),MATCH(BG$1,'Leave-One-Out - Data'!$B$1:$BA$1,0)),0)*1000000</f>
        <v>0</v>
      </c>
      <c r="BH19" s="2">
        <f>IFERROR(INDEX('Leave-One-Out - Data'!$B:$BA,MATCH($P19,'Leave-One-Out - Data'!$A:$A,0),MATCH(BH$1,'Leave-One-Out - Data'!$B$1:$BA$1,0)),0)*1000000</f>
        <v>0</v>
      </c>
      <c r="BI19" s="2">
        <f>IFERROR(INDEX('Leave-One-Out - Data'!$B:$BA,MATCH($P19,'Leave-One-Out - Data'!$A:$A,0),MATCH(BI$1,'Leave-One-Out - Data'!$B$1:$BA$1,0)),0)*1000000</f>
        <v>0</v>
      </c>
      <c r="BJ19" s="2">
        <f>IFERROR(INDEX('Leave-One-Out - Data'!$B:$BA,MATCH($P19,'Leave-One-Out - Data'!$A:$A,0),MATCH(BJ$1,'Leave-One-Out - Data'!$B$1:$BA$1,0)),0)*1000000</f>
        <v>0</v>
      </c>
      <c r="BK19" s="2">
        <f>IFERROR(INDEX('Leave-One-Out - Data'!$B:$BA,MATCH($P19,'Leave-One-Out - Data'!$A:$A,0),MATCH(BK$1,'Leave-One-Out - Data'!$B$1:$BA$1,0)),0)*1000000</f>
        <v>0</v>
      </c>
      <c r="BL19" s="2">
        <f>IFERROR(INDEX('Leave-One-Out - Data'!$B:$BA,MATCH($P19,'Leave-One-Out - Data'!$A:$A,0),MATCH(BL$1,'Leave-One-Out - Data'!$B$1:$BA$1,0)),0)*1000000</f>
        <v>0</v>
      </c>
      <c r="BM19" s="2">
        <f>IFERROR(INDEX('Leave-One-Out - Data'!$B:$BA,MATCH($P19,'Leave-One-Out - Data'!$A:$A,0),MATCH(BM$1,'Leave-One-Out - Data'!$B$1:$BA$1,0)),0)*1000000</f>
        <v>0</v>
      </c>
      <c r="BN19" s="2">
        <f>IFERROR(INDEX('Leave-One-Out - Data'!$B:$BA,MATCH($P19,'Leave-One-Out - Data'!$A:$A,0),MATCH(BN$1,'Leave-One-Out - Data'!$B$1:$BA$1,0)),0)*1000000</f>
        <v>0</v>
      </c>
      <c r="BO19" s="2">
        <f>IFERROR(INDEX('Leave-One-Out - Data'!$B:$BA,MATCH($P19,'Leave-One-Out - Data'!$A:$A,0),MATCH(BO$1,'Leave-One-Out - Data'!$B$1:$BA$1,0)),0)*1000000</f>
        <v>0</v>
      </c>
      <c r="BP19" s="2">
        <f>IFERROR(INDEX('Leave-One-Out - Data'!$B:$BA,MATCH($P19,'Leave-One-Out - Data'!$A:$A,0),MATCH(BP$1,'Leave-One-Out - Data'!$B$1:$BA$1,0)),0)*1000000</f>
        <v>0</v>
      </c>
      <c r="BQ19" s="2"/>
    </row>
    <row r="20" spans="16:69" x14ac:dyDescent="0.25">
      <c r="P20">
        <f>'Leave-One-Out - Data'!A19</f>
        <v>1999</v>
      </c>
      <c r="Q20" s="2">
        <f>IFERROR(INDEX('Leave-One-Out - Data'!$B:$BA,MATCH($P20,'Leave-One-Out - Data'!$A:$A,0),MATCH(Q$1,'Leave-One-Out - Data'!$B$1:$BA$1,0)),0)*1000000</f>
        <v>50.093349273083732</v>
      </c>
      <c r="R20" s="2">
        <f>IFERROR(INDEX('Leave-One-Out - Data'!$B:$BA,MATCH($P20,'Leave-One-Out - Data'!$A:$A,0),MATCH(R$1,'Leave-One-Out - Data'!$B$1:$BA$1,0)),0)*1000000</f>
        <v>46.360440208445645</v>
      </c>
      <c r="S20" s="2">
        <f>IFERROR(INDEX('Leave-One-Out - Data'!$B:$BA,MATCH($P20,'Leave-One-Out - Data'!$A:$A,0),MATCH(S$1,'Leave-One-Out - Data'!$B$1:$BA$1,0)),0)*1000000</f>
        <v>0</v>
      </c>
      <c r="T20" s="2">
        <f>IFERROR(INDEX('Leave-One-Out - Data'!$B:$BA,MATCH($P20,'Leave-One-Out - Data'!$A:$A,0),MATCH(T$1,'Leave-One-Out - Data'!$B$1:$BA$1,0)),0)*1000000</f>
        <v>0</v>
      </c>
      <c r="U20" s="2">
        <f>IFERROR(INDEX('Leave-One-Out - Data'!$B:$BA,MATCH($P20,'Leave-One-Out - Data'!$A:$A,0),MATCH(U$1,'Leave-One-Out - Data'!$B$1:$BA$1,0)),0)*1000000</f>
        <v>0</v>
      </c>
      <c r="V20" s="2">
        <f>IFERROR(INDEX('Leave-One-Out - Data'!$B:$BA,MATCH($P20,'Leave-One-Out - Data'!$A:$A,0),MATCH(V$1,'Leave-One-Out - Data'!$B$1:$BA$1,0)),0)*1000000</f>
        <v>0</v>
      </c>
      <c r="W20" s="2">
        <f>IFERROR(INDEX('Leave-One-Out - Data'!$B:$BA,MATCH($P20,'Leave-One-Out - Data'!$A:$A,0),MATCH(W$1,'Leave-One-Out - Data'!$B$1:$BA$1,0)),0)*1000000</f>
        <v>0</v>
      </c>
      <c r="X20" s="2">
        <f>IFERROR(INDEX('Leave-One-Out - Data'!$B:$BA,MATCH($P20,'Leave-One-Out - Data'!$A:$A,0),MATCH(X$1,'Leave-One-Out - Data'!$B$1:$BA$1,0)),0)*1000000</f>
        <v>0</v>
      </c>
      <c r="Y20" s="2">
        <f>IFERROR(INDEX('Leave-One-Out - Data'!$B:$BA,MATCH($P20,'Leave-One-Out - Data'!$A:$A,0),MATCH(Y$1,'Leave-One-Out - Data'!$B$1:$BA$1,0)),0)*1000000</f>
        <v>0</v>
      </c>
      <c r="Z20" s="2">
        <f>IFERROR(INDEX('Leave-One-Out - Data'!$B:$BA,MATCH($P20,'Leave-One-Out - Data'!$A:$A,0),MATCH(Z$1,'Leave-One-Out - Data'!$B$1:$BA$1,0)),0)*1000000</f>
        <v>0</v>
      </c>
      <c r="AA20" s="2">
        <f>IFERROR(INDEX('Leave-One-Out - Data'!$B:$BA,MATCH($P20,'Leave-One-Out - Data'!$A:$A,0),MATCH(AA$1,'Leave-One-Out - Data'!$B$1:$BA$1,0)),0)*1000000</f>
        <v>0</v>
      </c>
      <c r="AB20" s="2">
        <f>IFERROR(INDEX('Leave-One-Out - Data'!$B:$BA,MATCH($P20,'Leave-One-Out - Data'!$A:$A,0),MATCH(AB$1,'Leave-One-Out - Data'!$B$1:$BA$1,0)),0)*1000000</f>
        <v>0</v>
      </c>
      <c r="AC20" s="2">
        <f>IFERROR(INDEX('Leave-One-Out - Data'!$B:$BA,MATCH($P20,'Leave-One-Out - Data'!$A:$A,0),MATCH(AC$1,'Leave-One-Out - Data'!$B$1:$BA$1,0)),0)*1000000</f>
        <v>0</v>
      </c>
      <c r="AD20" s="2">
        <f>IFERROR(INDEX('Leave-One-Out - Data'!$B:$BA,MATCH($P20,'Leave-One-Out - Data'!$A:$A,0),MATCH(AD$1,'Leave-One-Out - Data'!$B$1:$BA$1,0)),0)*1000000</f>
        <v>0</v>
      </c>
      <c r="AE20" s="2">
        <f>IFERROR(INDEX('Leave-One-Out - Data'!$B:$BA,MATCH($P20,'Leave-One-Out - Data'!$A:$A,0),MATCH(AE$1,'Leave-One-Out - Data'!$B$1:$BA$1,0)),0)*1000000</f>
        <v>0</v>
      </c>
      <c r="AF20" s="2">
        <f>IFERROR(INDEX('Leave-One-Out - Data'!$B:$BA,MATCH($P20,'Leave-One-Out - Data'!$A:$A,0),MATCH(AF$1,'Leave-One-Out - Data'!$B$1:$BA$1,0)),0)*1000000</f>
        <v>45.359379637375241</v>
      </c>
      <c r="AG20" s="2">
        <f>IFERROR(INDEX('Leave-One-Out - Data'!$B:$BA,MATCH($P20,'Leave-One-Out - Data'!$A:$A,0),MATCH(AG$1,'Leave-One-Out - Data'!$B$1:$BA$1,0)),0)*1000000</f>
        <v>0</v>
      </c>
      <c r="AH20" s="2">
        <f>IFERROR(INDEX('Leave-One-Out - Data'!$B:$BA,MATCH($P20,'Leave-One-Out - Data'!$A:$A,0),MATCH(AH$1,'Leave-One-Out - Data'!$B$1:$BA$1,0)),0)*1000000</f>
        <v>0</v>
      </c>
      <c r="AI20" s="2">
        <f>IFERROR(INDEX('Leave-One-Out - Data'!$B:$BA,MATCH($P20,'Leave-One-Out - Data'!$A:$A,0),MATCH(AI$1,'Leave-One-Out - Data'!$B$1:$BA$1,0)),0)*1000000</f>
        <v>0</v>
      </c>
      <c r="AJ20" s="2">
        <f>IFERROR(INDEX('Leave-One-Out - Data'!$B:$BA,MATCH($P20,'Leave-One-Out - Data'!$A:$A,0),MATCH(AJ$1,'Leave-One-Out - Data'!$B$1:$BA$1,0)),0)*1000000</f>
        <v>45.065934864396695</v>
      </c>
      <c r="AK20" s="2">
        <f>IFERROR(INDEX('Leave-One-Out - Data'!$B:$BA,MATCH($P20,'Leave-One-Out - Data'!$A:$A,0),MATCH(AK$1,'Leave-One-Out - Data'!$B$1:$BA$1,0)),0)*1000000</f>
        <v>0</v>
      </c>
      <c r="AL20" s="2">
        <f>IFERROR(INDEX('Leave-One-Out - Data'!$B:$BA,MATCH($P20,'Leave-One-Out - Data'!$A:$A,0),MATCH(AL$1,'Leave-One-Out - Data'!$B$1:$BA$1,0)),0)*1000000</f>
        <v>46.285878226626664</v>
      </c>
      <c r="AM20" s="2">
        <f>IFERROR(INDEX('Leave-One-Out - Data'!$B:$BA,MATCH($P20,'Leave-One-Out - Data'!$A:$A,0),MATCH(AM$1,'Leave-One-Out - Data'!$B$1:$BA$1,0)),0)*1000000</f>
        <v>49.586573888518615</v>
      </c>
      <c r="AN20" s="2">
        <f>IFERROR(INDEX('Leave-One-Out - Data'!$B:$BA,MATCH($P20,'Leave-One-Out - Data'!$A:$A,0),MATCH(AN$1,'Leave-One-Out - Data'!$B$1:$BA$1,0)),0)*1000000</f>
        <v>0</v>
      </c>
      <c r="AO20" s="2">
        <f>IFERROR(INDEX('Leave-One-Out - Data'!$B:$BA,MATCH($P20,'Leave-One-Out - Data'!$A:$A,0),MATCH(AO$1,'Leave-One-Out - Data'!$B$1:$BA$1,0)),0)*1000000</f>
        <v>0</v>
      </c>
      <c r="AP20" s="2">
        <f>IFERROR(INDEX('Leave-One-Out - Data'!$B:$BA,MATCH($P20,'Leave-One-Out - Data'!$A:$A,0),MATCH(AP$1,'Leave-One-Out - Data'!$B$1:$BA$1,0)),0)*1000000</f>
        <v>0</v>
      </c>
      <c r="AQ20" s="2">
        <f>IFERROR(INDEX('Leave-One-Out - Data'!$B:$BA,MATCH($P20,'Leave-One-Out - Data'!$A:$A,0),MATCH(AQ$1,'Leave-One-Out - Data'!$B$1:$BA$1,0)),0)*1000000</f>
        <v>46.959414821685641</v>
      </c>
      <c r="AR20" s="2">
        <f>IFERROR(INDEX('Leave-One-Out - Data'!$B:$BA,MATCH($P20,'Leave-One-Out - Data'!$A:$A,0),MATCH(AR$1,'Leave-One-Out - Data'!$B$1:$BA$1,0)),0)*1000000</f>
        <v>0</v>
      </c>
      <c r="AS20" s="2">
        <f>IFERROR(INDEX('Leave-One-Out - Data'!$B:$BA,MATCH($P20,'Leave-One-Out - Data'!$A:$A,0),MATCH(AS$1,'Leave-One-Out - Data'!$B$1:$BA$1,0)),0)*1000000</f>
        <v>46.592361853981863</v>
      </c>
      <c r="AT20" s="2">
        <f>IFERROR(INDEX('Leave-One-Out - Data'!$B:$BA,MATCH($P20,'Leave-One-Out - Data'!$A:$A,0),MATCH(AT$1,'Leave-One-Out - Data'!$B$1:$BA$1,0)),0)*1000000</f>
        <v>0</v>
      </c>
      <c r="AU20" s="2">
        <f>IFERROR(INDEX('Leave-One-Out - Data'!$B:$BA,MATCH($P20,'Leave-One-Out - Data'!$A:$A,0),MATCH(AU$1,'Leave-One-Out - Data'!$B$1:$BA$1,0)),0)*1000000</f>
        <v>0</v>
      </c>
      <c r="AV20" s="2">
        <f>IFERROR(INDEX('Leave-One-Out - Data'!$B:$BA,MATCH($P20,'Leave-One-Out - Data'!$A:$A,0),MATCH(AV$1,'Leave-One-Out - Data'!$B$1:$BA$1,0)),0)*1000000</f>
        <v>0</v>
      </c>
      <c r="AW20" s="2">
        <f>IFERROR(INDEX('Leave-One-Out - Data'!$B:$BA,MATCH($P20,'Leave-One-Out - Data'!$A:$A,0),MATCH(AW$1,'Leave-One-Out - Data'!$B$1:$BA$1,0)),0)*1000000</f>
        <v>0</v>
      </c>
      <c r="AX20" s="2">
        <f>IFERROR(INDEX('Leave-One-Out - Data'!$B:$BA,MATCH($P20,'Leave-One-Out - Data'!$A:$A,0),MATCH(AX$1,'Leave-One-Out - Data'!$B$1:$BA$1,0)),0)*1000000</f>
        <v>0</v>
      </c>
      <c r="AY20" s="2">
        <f>IFERROR(INDEX('Leave-One-Out - Data'!$B:$BA,MATCH($P20,'Leave-One-Out - Data'!$A:$A,0),MATCH(AY$1,'Leave-One-Out - Data'!$B$1:$BA$1,0)),0)*1000000</f>
        <v>0</v>
      </c>
      <c r="AZ20" s="2">
        <f>IFERROR(INDEX('Leave-One-Out - Data'!$B:$BA,MATCH($P20,'Leave-One-Out - Data'!$A:$A,0),MATCH(AZ$1,'Leave-One-Out - Data'!$B$1:$BA$1,0)),0)*1000000</f>
        <v>0</v>
      </c>
      <c r="BA20" s="2">
        <f>IFERROR(INDEX('Leave-One-Out - Data'!$B:$BA,MATCH($P20,'Leave-One-Out - Data'!$A:$A,0),MATCH(BA$1,'Leave-One-Out - Data'!$B$1:$BA$1,0)),0)*1000000</f>
        <v>0</v>
      </c>
      <c r="BB20" s="2">
        <f>IFERROR(INDEX('Leave-One-Out - Data'!$B:$BA,MATCH($P20,'Leave-One-Out - Data'!$A:$A,0),MATCH(BB$1,'Leave-One-Out - Data'!$B$1:$BA$1,0)),0)*1000000</f>
        <v>0</v>
      </c>
      <c r="BC20" s="2">
        <f>IFERROR(INDEX('Leave-One-Out - Data'!$B:$BA,MATCH($P20,'Leave-One-Out - Data'!$A:$A,0),MATCH(BC$1,'Leave-One-Out - Data'!$B$1:$BA$1,0)),0)*1000000</f>
        <v>0</v>
      </c>
      <c r="BD20" s="2">
        <f>IFERROR(INDEX('Leave-One-Out - Data'!$B:$BA,MATCH($P20,'Leave-One-Out - Data'!$A:$A,0),MATCH(BD$1,'Leave-One-Out - Data'!$B$1:$BA$1,0)),0)*1000000</f>
        <v>0</v>
      </c>
      <c r="BE20" s="2">
        <f>IFERROR(INDEX('Leave-One-Out - Data'!$B:$BA,MATCH($P20,'Leave-One-Out - Data'!$A:$A,0),MATCH(BE$1,'Leave-One-Out - Data'!$B$1:$BA$1,0)),0)*1000000</f>
        <v>0</v>
      </c>
      <c r="BF20" s="2">
        <f>IFERROR(INDEX('Leave-One-Out - Data'!$B:$BA,MATCH($P20,'Leave-One-Out - Data'!$A:$A,0),MATCH(BF$1,'Leave-One-Out - Data'!$B$1:$BA$1,0)),0)*1000000</f>
        <v>0</v>
      </c>
      <c r="BG20" s="2">
        <f>IFERROR(INDEX('Leave-One-Out - Data'!$B:$BA,MATCH($P20,'Leave-One-Out - Data'!$A:$A,0),MATCH(BG$1,'Leave-One-Out - Data'!$B$1:$BA$1,0)),0)*1000000</f>
        <v>0</v>
      </c>
      <c r="BH20" s="2">
        <f>IFERROR(INDEX('Leave-One-Out - Data'!$B:$BA,MATCH($P20,'Leave-One-Out - Data'!$A:$A,0),MATCH(BH$1,'Leave-One-Out - Data'!$B$1:$BA$1,0)),0)*1000000</f>
        <v>0</v>
      </c>
      <c r="BI20" s="2">
        <f>IFERROR(INDEX('Leave-One-Out - Data'!$B:$BA,MATCH($P20,'Leave-One-Out - Data'!$A:$A,0),MATCH(BI$1,'Leave-One-Out - Data'!$B$1:$BA$1,0)),0)*1000000</f>
        <v>0</v>
      </c>
      <c r="BJ20" s="2">
        <f>IFERROR(INDEX('Leave-One-Out - Data'!$B:$BA,MATCH($P20,'Leave-One-Out - Data'!$A:$A,0),MATCH(BJ$1,'Leave-One-Out - Data'!$B$1:$BA$1,0)),0)*1000000</f>
        <v>0</v>
      </c>
      <c r="BK20" s="2">
        <f>IFERROR(INDEX('Leave-One-Out - Data'!$B:$BA,MATCH($P20,'Leave-One-Out - Data'!$A:$A,0),MATCH(BK$1,'Leave-One-Out - Data'!$B$1:$BA$1,0)),0)*1000000</f>
        <v>0</v>
      </c>
      <c r="BL20" s="2">
        <f>IFERROR(INDEX('Leave-One-Out - Data'!$B:$BA,MATCH($P20,'Leave-One-Out - Data'!$A:$A,0),MATCH(BL$1,'Leave-One-Out - Data'!$B$1:$BA$1,0)),0)*1000000</f>
        <v>0</v>
      </c>
      <c r="BM20" s="2">
        <f>IFERROR(INDEX('Leave-One-Out - Data'!$B:$BA,MATCH($P20,'Leave-One-Out - Data'!$A:$A,0),MATCH(BM$1,'Leave-One-Out - Data'!$B$1:$BA$1,0)),0)*1000000</f>
        <v>0</v>
      </c>
      <c r="BN20" s="2">
        <f>IFERROR(INDEX('Leave-One-Out - Data'!$B:$BA,MATCH($P20,'Leave-One-Out - Data'!$A:$A,0),MATCH(BN$1,'Leave-One-Out - Data'!$B$1:$BA$1,0)),0)*1000000</f>
        <v>0</v>
      </c>
      <c r="BO20" s="2">
        <f>IFERROR(INDEX('Leave-One-Out - Data'!$B:$BA,MATCH($P20,'Leave-One-Out - Data'!$A:$A,0),MATCH(BO$1,'Leave-One-Out - Data'!$B$1:$BA$1,0)),0)*1000000</f>
        <v>0</v>
      </c>
      <c r="BP20" s="2">
        <f>IFERROR(INDEX('Leave-One-Out - Data'!$B:$BA,MATCH($P20,'Leave-One-Out - Data'!$A:$A,0),MATCH(BP$1,'Leave-One-Out - Data'!$B$1:$BA$1,0)),0)*1000000</f>
        <v>0</v>
      </c>
      <c r="BQ20" s="2"/>
    </row>
    <row r="21" spans="16:69" x14ac:dyDescent="0.25">
      <c r="P21">
        <f>'Leave-One-Out - Data'!A20</f>
        <v>2000</v>
      </c>
      <c r="Q21" s="2">
        <f>IFERROR(INDEX('Leave-One-Out - Data'!$B:$BA,MATCH($P21,'Leave-One-Out - Data'!$A:$A,0),MATCH(Q$1,'Leave-One-Out - Data'!$B$1:$BA$1,0)),0)*1000000</f>
        <v>50.370264943921939</v>
      </c>
      <c r="R21" s="2">
        <f>IFERROR(INDEX('Leave-One-Out - Data'!$B:$BA,MATCH($P21,'Leave-One-Out - Data'!$A:$A,0),MATCH(R$1,'Leave-One-Out - Data'!$B$1:$BA$1,0)),0)*1000000</f>
        <v>47.284074693379807</v>
      </c>
      <c r="S21" s="2">
        <f>IFERROR(INDEX('Leave-One-Out - Data'!$B:$BA,MATCH($P21,'Leave-One-Out - Data'!$A:$A,0),MATCH(S$1,'Leave-One-Out - Data'!$B$1:$BA$1,0)),0)*1000000</f>
        <v>0</v>
      </c>
      <c r="T21" s="2">
        <f>IFERROR(INDEX('Leave-One-Out - Data'!$B:$BA,MATCH($P21,'Leave-One-Out - Data'!$A:$A,0),MATCH(T$1,'Leave-One-Out - Data'!$B$1:$BA$1,0)),0)*1000000</f>
        <v>0</v>
      </c>
      <c r="U21" s="2">
        <f>IFERROR(INDEX('Leave-One-Out - Data'!$B:$BA,MATCH($P21,'Leave-One-Out - Data'!$A:$A,0),MATCH(U$1,'Leave-One-Out - Data'!$B$1:$BA$1,0)),0)*1000000</f>
        <v>0</v>
      </c>
      <c r="V21" s="2">
        <f>IFERROR(INDEX('Leave-One-Out - Data'!$B:$BA,MATCH($P21,'Leave-One-Out - Data'!$A:$A,0),MATCH(V$1,'Leave-One-Out - Data'!$B$1:$BA$1,0)),0)*1000000</f>
        <v>0</v>
      </c>
      <c r="W21" s="2">
        <f>IFERROR(INDEX('Leave-One-Out - Data'!$B:$BA,MATCH($P21,'Leave-One-Out - Data'!$A:$A,0),MATCH(W$1,'Leave-One-Out - Data'!$B$1:$BA$1,0)),0)*1000000</f>
        <v>0</v>
      </c>
      <c r="X21" s="2">
        <f>IFERROR(INDEX('Leave-One-Out - Data'!$B:$BA,MATCH($P21,'Leave-One-Out - Data'!$A:$A,0),MATCH(X$1,'Leave-One-Out - Data'!$B$1:$BA$1,0)),0)*1000000</f>
        <v>0</v>
      </c>
      <c r="Y21" s="2">
        <f>IFERROR(INDEX('Leave-One-Out - Data'!$B:$BA,MATCH($P21,'Leave-One-Out - Data'!$A:$A,0),MATCH(Y$1,'Leave-One-Out - Data'!$B$1:$BA$1,0)),0)*1000000</f>
        <v>0</v>
      </c>
      <c r="Z21" s="2">
        <f>IFERROR(INDEX('Leave-One-Out - Data'!$B:$BA,MATCH($P21,'Leave-One-Out - Data'!$A:$A,0),MATCH(Z$1,'Leave-One-Out - Data'!$B$1:$BA$1,0)),0)*1000000</f>
        <v>0</v>
      </c>
      <c r="AA21" s="2">
        <f>IFERROR(INDEX('Leave-One-Out - Data'!$B:$BA,MATCH($P21,'Leave-One-Out - Data'!$A:$A,0),MATCH(AA$1,'Leave-One-Out - Data'!$B$1:$BA$1,0)),0)*1000000</f>
        <v>0</v>
      </c>
      <c r="AB21" s="2">
        <f>IFERROR(INDEX('Leave-One-Out - Data'!$B:$BA,MATCH($P21,'Leave-One-Out - Data'!$A:$A,0),MATCH(AB$1,'Leave-One-Out - Data'!$B$1:$BA$1,0)),0)*1000000</f>
        <v>0</v>
      </c>
      <c r="AC21" s="2">
        <f>IFERROR(INDEX('Leave-One-Out - Data'!$B:$BA,MATCH($P21,'Leave-One-Out - Data'!$A:$A,0),MATCH(AC$1,'Leave-One-Out - Data'!$B$1:$BA$1,0)),0)*1000000</f>
        <v>0</v>
      </c>
      <c r="AD21" s="2">
        <f>IFERROR(INDEX('Leave-One-Out - Data'!$B:$BA,MATCH($P21,'Leave-One-Out - Data'!$A:$A,0),MATCH(AD$1,'Leave-One-Out - Data'!$B$1:$BA$1,0)),0)*1000000</f>
        <v>0</v>
      </c>
      <c r="AE21" s="2">
        <f>IFERROR(INDEX('Leave-One-Out - Data'!$B:$BA,MATCH($P21,'Leave-One-Out - Data'!$A:$A,0),MATCH(AE$1,'Leave-One-Out - Data'!$B$1:$BA$1,0)),0)*1000000</f>
        <v>0</v>
      </c>
      <c r="AF21" s="2">
        <f>IFERROR(INDEX('Leave-One-Out - Data'!$B:$BA,MATCH($P21,'Leave-One-Out - Data'!$A:$A,0),MATCH(AF$1,'Leave-One-Out - Data'!$B$1:$BA$1,0)),0)*1000000</f>
        <v>47.934857262589496</v>
      </c>
      <c r="AG21" s="2">
        <f>IFERROR(INDEX('Leave-One-Out - Data'!$B:$BA,MATCH($P21,'Leave-One-Out - Data'!$A:$A,0),MATCH(AG$1,'Leave-One-Out - Data'!$B$1:$BA$1,0)),0)*1000000</f>
        <v>0</v>
      </c>
      <c r="AH21" s="2">
        <f>IFERROR(INDEX('Leave-One-Out - Data'!$B:$BA,MATCH($P21,'Leave-One-Out - Data'!$A:$A,0),MATCH(AH$1,'Leave-One-Out - Data'!$B$1:$BA$1,0)),0)*1000000</f>
        <v>0</v>
      </c>
      <c r="AI21" s="2">
        <f>IFERROR(INDEX('Leave-One-Out - Data'!$B:$BA,MATCH($P21,'Leave-One-Out - Data'!$A:$A,0),MATCH(AI$1,'Leave-One-Out - Data'!$B$1:$BA$1,0)),0)*1000000</f>
        <v>0</v>
      </c>
      <c r="AJ21" s="2">
        <f>IFERROR(INDEX('Leave-One-Out - Data'!$B:$BA,MATCH($P21,'Leave-One-Out - Data'!$A:$A,0),MATCH(AJ$1,'Leave-One-Out - Data'!$B$1:$BA$1,0)),0)*1000000</f>
        <v>44.871279380458873</v>
      </c>
      <c r="AK21" s="2">
        <f>IFERROR(INDEX('Leave-One-Out - Data'!$B:$BA,MATCH($P21,'Leave-One-Out - Data'!$A:$A,0),MATCH(AK$1,'Leave-One-Out - Data'!$B$1:$BA$1,0)),0)*1000000</f>
        <v>0</v>
      </c>
      <c r="AL21" s="2">
        <f>IFERROR(INDEX('Leave-One-Out - Data'!$B:$BA,MATCH($P21,'Leave-One-Out - Data'!$A:$A,0),MATCH(AL$1,'Leave-One-Out - Data'!$B$1:$BA$1,0)),0)*1000000</f>
        <v>47.190132427203935</v>
      </c>
      <c r="AM21" s="2">
        <f>IFERROR(INDEX('Leave-One-Out - Data'!$B:$BA,MATCH($P21,'Leave-One-Out - Data'!$A:$A,0),MATCH(AM$1,'Leave-One-Out - Data'!$B$1:$BA$1,0)),0)*1000000</f>
        <v>51.988034723763121</v>
      </c>
      <c r="AN21" s="2">
        <f>IFERROR(INDEX('Leave-One-Out - Data'!$B:$BA,MATCH($P21,'Leave-One-Out - Data'!$A:$A,0),MATCH(AN$1,'Leave-One-Out - Data'!$B$1:$BA$1,0)),0)*1000000</f>
        <v>0</v>
      </c>
      <c r="AO21" s="2">
        <f>IFERROR(INDEX('Leave-One-Out - Data'!$B:$BA,MATCH($P21,'Leave-One-Out - Data'!$A:$A,0),MATCH(AO$1,'Leave-One-Out - Data'!$B$1:$BA$1,0)),0)*1000000</f>
        <v>0</v>
      </c>
      <c r="AP21" s="2">
        <f>IFERROR(INDEX('Leave-One-Out - Data'!$B:$BA,MATCH($P21,'Leave-One-Out - Data'!$A:$A,0),MATCH(AP$1,'Leave-One-Out - Data'!$B$1:$BA$1,0)),0)*1000000</f>
        <v>0</v>
      </c>
      <c r="AQ21" s="2">
        <f>IFERROR(INDEX('Leave-One-Out - Data'!$B:$BA,MATCH($P21,'Leave-One-Out - Data'!$A:$A,0),MATCH(AQ$1,'Leave-One-Out - Data'!$B$1:$BA$1,0)),0)*1000000</f>
        <v>47.910512201269739</v>
      </c>
      <c r="AR21" s="2">
        <f>IFERROR(INDEX('Leave-One-Out - Data'!$B:$BA,MATCH($P21,'Leave-One-Out - Data'!$A:$A,0),MATCH(AR$1,'Leave-One-Out - Data'!$B$1:$BA$1,0)),0)*1000000</f>
        <v>0</v>
      </c>
      <c r="AS21" s="2">
        <f>IFERROR(INDEX('Leave-One-Out - Data'!$B:$BA,MATCH($P21,'Leave-One-Out - Data'!$A:$A,0),MATCH(AS$1,'Leave-One-Out - Data'!$B$1:$BA$1,0)),0)*1000000</f>
        <v>47.353904323244926</v>
      </c>
      <c r="AT21" s="2">
        <f>IFERROR(INDEX('Leave-One-Out - Data'!$B:$BA,MATCH($P21,'Leave-One-Out - Data'!$A:$A,0),MATCH(AT$1,'Leave-One-Out - Data'!$B$1:$BA$1,0)),0)*1000000</f>
        <v>0</v>
      </c>
      <c r="AU21" s="2">
        <f>IFERROR(INDEX('Leave-One-Out - Data'!$B:$BA,MATCH($P21,'Leave-One-Out - Data'!$A:$A,0),MATCH(AU$1,'Leave-One-Out - Data'!$B$1:$BA$1,0)),0)*1000000</f>
        <v>0</v>
      </c>
      <c r="AV21" s="2">
        <f>IFERROR(INDEX('Leave-One-Out - Data'!$B:$BA,MATCH($P21,'Leave-One-Out - Data'!$A:$A,0),MATCH(AV$1,'Leave-One-Out - Data'!$B$1:$BA$1,0)),0)*1000000</f>
        <v>0</v>
      </c>
      <c r="AW21" s="2">
        <f>IFERROR(INDEX('Leave-One-Out - Data'!$B:$BA,MATCH($P21,'Leave-One-Out - Data'!$A:$A,0),MATCH(AW$1,'Leave-One-Out - Data'!$B$1:$BA$1,0)),0)*1000000</f>
        <v>0</v>
      </c>
      <c r="AX21" s="2">
        <f>IFERROR(INDEX('Leave-One-Out - Data'!$B:$BA,MATCH($P21,'Leave-One-Out - Data'!$A:$A,0),MATCH(AX$1,'Leave-One-Out - Data'!$B$1:$BA$1,0)),0)*1000000</f>
        <v>0</v>
      </c>
      <c r="AY21" s="2">
        <f>IFERROR(INDEX('Leave-One-Out - Data'!$B:$BA,MATCH($P21,'Leave-One-Out - Data'!$A:$A,0),MATCH(AY$1,'Leave-One-Out - Data'!$B$1:$BA$1,0)),0)*1000000</f>
        <v>0</v>
      </c>
      <c r="AZ21" s="2">
        <f>IFERROR(INDEX('Leave-One-Out - Data'!$B:$BA,MATCH($P21,'Leave-One-Out - Data'!$A:$A,0),MATCH(AZ$1,'Leave-One-Out - Data'!$B$1:$BA$1,0)),0)*1000000</f>
        <v>0</v>
      </c>
      <c r="BA21" s="2">
        <f>IFERROR(INDEX('Leave-One-Out - Data'!$B:$BA,MATCH($P21,'Leave-One-Out - Data'!$A:$A,0),MATCH(BA$1,'Leave-One-Out - Data'!$B$1:$BA$1,0)),0)*1000000</f>
        <v>0</v>
      </c>
      <c r="BB21" s="2">
        <f>IFERROR(INDEX('Leave-One-Out - Data'!$B:$BA,MATCH($P21,'Leave-One-Out - Data'!$A:$A,0),MATCH(BB$1,'Leave-One-Out - Data'!$B$1:$BA$1,0)),0)*1000000</f>
        <v>0</v>
      </c>
      <c r="BC21" s="2">
        <f>IFERROR(INDEX('Leave-One-Out - Data'!$B:$BA,MATCH($P21,'Leave-One-Out - Data'!$A:$A,0),MATCH(BC$1,'Leave-One-Out - Data'!$B$1:$BA$1,0)),0)*1000000</f>
        <v>0</v>
      </c>
      <c r="BD21" s="2">
        <f>IFERROR(INDEX('Leave-One-Out - Data'!$B:$BA,MATCH($P21,'Leave-One-Out - Data'!$A:$A,0),MATCH(BD$1,'Leave-One-Out - Data'!$B$1:$BA$1,0)),0)*1000000</f>
        <v>0</v>
      </c>
      <c r="BE21" s="2">
        <f>IFERROR(INDEX('Leave-One-Out - Data'!$B:$BA,MATCH($P21,'Leave-One-Out - Data'!$A:$A,0),MATCH(BE$1,'Leave-One-Out - Data'!$B$1:$BA$1,0)),0)*1000000</f>
        <v>0</v>
      </c>
      <c r="BF21" s="2">
        <f>IFERROR(INDEX('Leave-One-Out - Data'!$B:$BA,MATCH($P21,'Leave-One-Out - Data'!$A:$A,0),MATCH(BF$1,'Leave-One-Out - Data'!$B$1:$BA$1,0)),0)*1000000</f>
        <v>0</v>
      </c>
      <c r="BG21" s="2">
        <f>IFERROR(INDEX('Leave-One-Out - Data'!$B:$BA,MATCH($P21,'Leave-One-Out - Data'!$A:$A,0),MATCH(BG$1,'Leave-One-Out - Data'!$B$1:$BA$1,0)),0)*1000000</f>
        <v>0</v>
      </c>
      <c r="BH21" s="2">
        <f>IFERROR(INDEX('Leave-One-Out - Data'!$B:$BA,MATCH($P21,'Leave-One-Out - Data'!$A:$A,0),MATCH(BH$1,'Leave-One-Out - Data'!$B$1:$BA$1,0)),0)*1000000</f>
        <v>0</v>
      </c>
      <c r="BI21" s="2">
        <f>IFERROR(INDEX('Leave-One-Out - Data'!$B:$BA,MATCH($P21,'Leave-One-Out - Data'!$A:$A,0),MATCH(BI$1,'Leave-One-Out - Data'!$B$1:$BA$1,0)),0)*1000000</f>
        <v>0</v>
      </c>
      <c r="BJ21" s="2">
        <f>IFERROR(INDEX('Leave-One-Out - Data'!$B:$BA,MATCH($P21,'Leave-One-Out - Data'!$A:$A,0),MATCH(BJ$1,'Leave-One-Out - Data'!$B$1:$BA$1,0)),0)*1000000</f>
        <v>0</v>
      </c>
      <c r="BK21" s="2">
        <f>IFERROR(INDEX('Leave-One-Out - Data'!$B:$BA,MATCH($P21,'Leave-One-Out - Data'!$A:$A,0),MATCH(BK$1,'Leave-One-Out - Data'!$B$1:$BA$1,0)),0)*1000000</f>
        <v>0</v>
      </c>
      <c r="BL21" s="2">
        <f>IFERROR(INDEX('Leave-One-Out - Data'!$B:$BA,MATCH($P21,'Leave-One-Out - Data'!$A:$A,0),MATCH(BL$1,'Leave-One-Out - Data'!$B$1:$BA$1,0)),0)*1000000</f>
        <v>0</v>
      </c>
      <c r="BM21" s="2">
        <f>IFERROR(INDEX('Leave-One-Out - Data'!$B:$BA,MATCH($P21,'Leave-One-Out - Data'!$A:$A,0),MATCH(BM$1,'Leave-One-Out - Data'!$B$1:$BA$1,0)),0)*1000000</f>
        <v>0</v>
      </c>
      <c r="BN21" s="2">
        <f>IFERROR(INDEX('Leave-One-Out - Data'!$B:$BA,MATCH($P21,'Leave-One-Out - Data'!$A:$A,0),MATCH(BN$1,'Leave-One-Out - Data'!$B$1:$BA$1,0)),0)*1000000</f>
        <v>0</v>
      </c>
      <c r="BO21" s="2">
        <f>IFERROR(INDEX('Leave-One-Out - Data'!$B:$BA,MATCH($P21,'Leave-One-Out - Data'!$A:$A,0),MATCH(BO$1,'Leave-One-Out - Data'!$B$1:$BA$1,0)),0)*1000000</f>
        <v>0</v>
      </c>
      <c r="BP21" s="2">
        <f>IFERROR(INDEX('Leave-One-Out - Data'!$B:$BA,MATCH($P21,'Leave-One-Out - Data'!$A:$A,0),MATCH(BP$1,'Leave-One-Out - Data'!$B$1:$BA$1,0)),0)*1000000</f>
        <v>0</v>
      </c>
      <c r="BQ21" s="2"/>
    </row>
    <row r="22" spans="16:69" x14ac:dyDescent="0.25">
      <c r="P22">
        <f>'Leave-One-Out - Data'!A21</f>
        <v>2001</v>
      </c>
      <c r="Q22" s="2">
        <f>IFERROR(INDEX('Leave-One-Out - Data'!$B:$BA,MATCH($P22,'Leave-One-Out - Data'!$A:$A,0),MATCH(Q$1,'Leave-One-Out - Data'!$B$1:$BA$1,0)),0)*1000000</f>
        <v>49.426980694988742</v>
      </c>
      <c r="R22" s="2">
        <f>IFERROR(INDEX('Leave-One-Out - Data'!$B:$BA,MATCH($P22,'Leave-One-Out - Data'!$A:$A,0),MATCH(R$1,'Leave-One-Out - Data'!$B$1:$BA$1,0)),0)*1000000</f>
        <v>48.671800181182334</v>
      </c>
      <c r="S22" s="2">
        <f>IFERROR(INDEX('Leave-One-Out - Data'!$B:$BA,MATCH($P22,'Leave-One-Out - Data'!$A:$A,0),MATCH(S$1,'Leave-One-Out - Data'!$B$1:$BA$1,0)),0)*1000000</f>
        <v>0</v>
      </c>
      <c r="T22" s="2">
        <f>IFERROR(INDEX('Leave-One-Out - Data'!$B:$BA,MATCH($P22,'Leave-One-Out - Data'!$A:$A,0),MATCH(T$1,'Leave-One-Out - Data'!$B$1:$BA$1,0)),0)*1000000</f>
        <v>0</v>
      </c>
      <c r="U22" s="2">
        <f>IFERROR(INDEX('Leave-One-Out - Data'!$B:$BA,MATCH($P22,'Leave-One-Out - Data'!$A:$A,0),MATCH(U$1,'Leave-One-Out - Data'!$B$1:$BA$1,0)),0)*1000000</f>
        <v>0</v>
      </c>
      <c r="V22" s="2">
        <f>IFERROR(INDEX('Leave-One-Out - Data'!$B:$BA,MATCH($P22,'Leave-One-Out - Data'!$A:$A,0),MATCH(V$1,'Leave-One-Out - Data'!$B$1:$BA$1,0)),0)*1000000</f>
        <v>0</v>
      </c>
      <c r="W22" s="2">
        <f>IFERROR(INDEX('Leave-One-Out - Data'!$B:$BA,MATCH($P22,'Leave-One-Out - Data'!$A:$A,0),MATCH(W$1,'Leave-One-Out - Data'!$B$1:$BA$1,0)),0)*1000000</f>
        <v>0</v>
      </c>
      <c r="X22" s="2">
        <f>IFERROR(INDEX('Leave-One-Out - Data'!$B:$BA,MATCH($P22,'Leave-One-Out - Data'!$A:$A,0),MATCH(X$1,'Leave-One-Out - Data'!$B$1:$BA$1,0)),0)*1000000</f>
        <v>0</v>
      </c>
      <c r="Y22" s="2">
        <f>IFERROR(INDEX('Leave-One-Out - Data'!$B:$BA,MATCH($P22,'Leave-One-Out - Data'!$A:$A,0),MATCH(Y$1,'Leave-One-Out - Data'!$B$1:$BA$1,0)),0)*1000000</f>
        <v>0</v>
      </c>
      <c r="Z22" s="2">
        <f>IFERROR(INDEX('Leave-One-Out - Data'!$B:$BA,MATCH($P22,'Leave-One-Out - Data'!$A:$A,0),MATCH(Z$1,'Leave-One-Out - Data'!$B$1:$BA$1,0)),0)*1000000</f>
        <v>0</v>
      </c>
      <c r="AA22" s="2">
        <f>IFERROR(INDEX('Leave-One-Out - Data'!$B:$BA,MATCH($P22,'Leave-One-Out - Data'!$A:$A,0),MATCH(AA$1,'Leave-One-Out - Data'!$B$1:$BA$1,0)),0)*1000000</f>
        <v>0</v>
      </c>
      <c r="AB22" s="2">
        <f>IFERROR(INDEX('Leave-One-Out - Data'!$B:$BA,MATCH($P22,'Leave-One-Out - Data'!$A:$A,0),MATCH(AB$1,'Leave-One-Out - Data'!$B$1:$BA$1,0)),0)*1000000</f>
        <v>0</v>
      </c>
      <c r="AC22" s="2">
        <f>IFERROR(INDEX('Leave-One-Out - Data'!$B:$BA,MATCH($P22,'Leave-One-Out - Data'!$A:$A,0),MATCH(AC$1,'Leave-One-Out - Data'!$B$1:$BA$1,0)),0)*1000000</f>
        <v>0</v>
      </c>
      <c r="AD22" s="2">
        <f>IFERROR(INDEX('Leave-One-Out - Data'!$B:$BA,MATCH($P22,'Leave-One-Out - Data'!$A:$A,0),MATCH(AD$1,'Leave-One-Out - Data'!$B$1:$BA$1,0)),0)*1000000</f>
        <v>0</v>
      </c>
      <c r="AE22" s="2">
        <f>IFERROR(INDEX('Leave-One-Out - Data'!$B:$BA,MATCH($P22,'Leave-One-Out - Data'!$A:$A,0),MATCH(AE$1,'Leave-One-Out - Data'!$B$1:$BA$1,0)),0)*1000000</f>
        <v>0</v>
      </c>
      <c r="AF22" s="2">
        <f>IFERROR(INDEX('Leave-One-Out - Data'!$B:$BA,MATCH($P22,'Leave-One-Out - Data'!$A:$A,0),MATCH(AF$1,'Leave-One-Out - Data'!$B$1:$BA$1,0)),0)*1000000</f>
        <v>48.266475394484587</v>
      </c>
      <c r="AG22" s="2">
        <f>IFERROR(INDEX('Leave-One-Out - Data'!$B:$BA,MATCH($P22,'Leave-One-Out - Data'!$A:$A,0),MATCH(AG$1,'Leave-One-Out - Data'!$B$1:$BA$1,0)),0)*1000000</f>
        <v>0</v>
      </c>
      <c r="AH22" s="2">
        <f>IFERROR(INDEX('Leave-One-Out - Data'!$B:$BA,MATCH($P22,'Leave-One-Out - Data'!$A:$A,0),MATCH(AH$1,'Leave-One-Out - Data'!$B$1:$BA$1,0)),0)*1000000</f>
        <v>0</v>
      </c>
      <c r="AI22" s="2">
        <f>IFERROR(INDEX('Leave-One-Out - Data'!$B:$BA,MATCH($P22,'Leave-One-Out - Data'!$A:$A,0),MATCH(AI$1,'Leave-One-Out - Data'!$B$1:$BA$1,0)),0)*1000000</f>
        <v>0</v>
      </c>
      <c r="AJ22" s="2">
        <f>IFERROR(INDEX('Leave-One-Out - Data'!$B:$BA,MATCH($P22,'Leave-One-Out - Data'!$A:$A,0),MATCH(AJ$1,'Leave-One-Out - Data'!$B$1:$BA$1,0)),0)*1000000</f>
        <v>47.005910055304419</v>
      </c>
      <c r="AK22" s="2">
        <f>IFERROR(INDEX('Leave-One-Out - Data'!$B:$BA,MATCH($P22,'Leave-One-Out - Data'!$A:$A,0),MATCH(AK$1,'Leave-One-Out - Data'!$B$1:$BA$1,0)),0)*1000000</f>
        <v>0</v>
      </c>
      <c r="AL22" s="2">
        <f>IFERROR(INDEX('Leave-One-Out - Data'!$B:$BA,MATCH($P22,'Leave-One-Out - Data'!$A:$A,0),MATCH(AL$1,'Leave-One-Out - Data'!$B$1:$BA$1,0)),0)*1000000</f>
        <v>48.543641001742799</v>
      </c>
      <c r="AM22" s="2">
        <f>IFERROR(INDEX('Leave-One-Out - Data'!$B:$BA,MATCH($P22,'Leave-One-Out - Data'!$A:$A,0),MATCH(AM$1,'Leave-One-Out - Data'!$B$1:$BA$1,0)),0)*1000000</f>
        <v>49.648367650661392</v>
      </c>
      <c r="AN22" s="2">
        <f>IFERROR(INDEX('Leave-One-Out - Data'!$B:$BA,MATCH($P22,'Leave-One-Out - Data'!$A:$A,0),MATCH(AN$1,'Leave-One-Out - Data'!$B$1:$BA$1,0)),0)*1000000</f>
        <v>0</v>
      </c>
      <c r="AO22" s="2">
        <f>IFERROR(INDEX('Leave-One-Out - Data'!$B:$BA,MATCH($P22,'Leave-One-Out - Data'!$A:$A,0),MATCH(AO$1,'Leave-One-Out - Data'!$B$1:$BA$1,0)),0)*1000000</f>
        <v>0</v>
      </c>
      <c r="AP22" s="2">
        <f>IFERROR(INDEX('Leave-One-Out - Data'!$B:$BA,MATCH($P22,'Leave-One-Out - Data'!$A:$A,0),MATCH(AP$1,'Leave-One-Out - Data'!$B$1:$BA$1,0)),0)*1000000</f>
        <v>0</v>
      </c>
      <c r="AQ22" s="2">
        <f>IFERROR(INDEX('Leave-One-Out - Data'!$B:$BA,MATCH($P22,'Leave-One-Out - Data'!$A:$A,0),MATCH(AQ$1,'Leave-One-Out - Data'!$B$1:$BA$1,0)),0)*1000000</f>
        <v>47.526649763312882</v>
      </c>
      <c r="AR22" s="2">
        <f>IFERROR(INDEX('Leave-One-Out - Data'!$B:$BA,MATCH($P22,'Leave-One-Out - Data'!$A:$A,0),MATCH(AR$1,'Leave-One-Out - Data'!$B$1:$BA$1,0)),0)*1000000</f>
        <v>0</v>
      </c>
      <c r="AS22" s="2">
        <f>IFERROR(INDEX('Leave-One-Out - Data'!$B:$BA,MATCH($P22,'Leave-One-Out - Data'!$A:$A,0),MATCH(AS$1,'Leave-One-Out - Data'!$B$1:$BA$1,0)),0)*1000000</f>
        <v>48.54175203217892</v>
      </c>
      <c r="AT22" s="2">
        <f>IFERROR(INDEX('Leave-One-Out - Data'!$B:$BA,MATCH($P22,'Leave-One-Out - Data'!$A:$A,0),MATCH(AT$1,'Leave-One-Out - Data'!$B$1:$BA$1,0)),0)*1000000</f>
        <v>0</v>
      </c>
      <c r="AU22" s="2">
        <f>IFERROR(INDEX('Leave-One-Out - Data'!$B:$BA,MATCH($P22,'Leave-One-Out - Data'!$A:$A,0),MATCH(AU$1,'Leave-One-Out - Data'!$B$1:$BA$1,0)),0)*1000000</f>
        <v>0</v>
      </c>
      <c r="AV22" s="2">
        <f>IFERROR(INDEX('Leave-One-Out - Data'!$B:$BA,MATCH($P22,'Leave-One-Out - Data'!$A:$A,0),MATCH(AV$1,'Leave-One-Out - Data'!$B$1:$BA$1,0)),0)*1000000</f>
        <v>0</v>
      </c>
      <c r="AW22" s="2">
        <f>IFERROR(INDEX('Leave-One-Out - Data'!$B:$BA,MATCH($P22,'Leave-One-Out - Data'!$A:$A,0),MATCH(AW$1,'Leave-One-Out - Data'!$B$1:$BA$1,0)),0)*1000000</f>
        <v>0</v>
      </c>
      <c r="AX22" s="2">
        <f>IFERROR(INDEX('Leave-One-Out - Data'!$B:$BA,MATCH($P22,'Leave-One-Out - Data'!$A:$A,0),MATCH(AX$1,'Leave-One-Out - Data'!$B$1:$BA$1,0)),0)*1000000</f>
        <v>0</v>
      </c>
      <c r="AY22" s="2">
        <f>IFERROR(INDEX('Leave-One-Out - Data'!$B:$BA,MATCH($P22,'Leave-One-Out - Data'!$A:$A,0),MATCH(AY$1,'Leave-One-Out - Data'!$B$1:$BA$1,0)),0)*1000000</f>
        <v>0</v>
      </c>
      <c r="AZ22" s="2">
        <f>IFERROR(INDEX('Leave-One-Out - Data'!$B:$BA,MATCH($P22,'Leave-One-Out - Data'!$A:$A,0),MATCH(AZ$1,'Leave-One-Out - Data'!$B$1:$BA$1,0)),0)*1000000</f>
        <v>0</v>
      </c>
      <c r="BA22" s="2">
        <f>IFERROR(INDEX('Leave-One-Out - Data'!$B:$BA,MATCH($P22,'Leave-One-Out - Data'!$A:$A,0),MATCH(BA$1,'Leave-One-Out - Data'!$B$1:$BA$1,0)),0)*1000000</f>
        <v>0</v>
      </c>
      <c r="BB22" s="2">
        <f>IFERROR(INDEX('Leave-One-Out - Data'!$B:$BA,MATCH($P22,'Leave-One-Out - Data'!$A:$A,0),MATCH(BB$1,'Leave-One-Out - Data'!$B$1:$BA$1,0)),0)*1000000</f>
        <v>0</v>
      </c>
      <c r="BC22" s="2">
        <f>IFERROR(INDEX('Leave-One-Out - Data'!$B:$BA,MATCH($P22,'Leave-One-Out - Data'!$A:$A,0),MATCH(BC$1,'Leave-One-Out - Data'!$B$1:$BA$1,0)),0)*1000000</f>
        <v>0</v>
      </c>
      <c r="BD22" s="2">
        <f>IFERROR(INDEX('Leave-One-Out - Data'!$B:$BA,MATCH($P22,'Leave-One-Out - Data'!$A:$A,0),MATCH(BD$1,'Leave-One-Out - Data'!$B$1:$BA$1,0)),0)*1000000</f>
        <v>0</v>
      </c>
      <c r="BE22" s="2">
        <f>IFERROR(INDEX('Leave-One-Out - Data'!$B:$BA,MATCH($P22,'Leave-One-Out - Data'!$A:$A,0),MATCH(BE$1,'Leave-One-Out - Data'!$B$1:$BA$1,0)),0)*1000000</f>
        <v>0</v>
      </c>
      <c r="BF22" s="2">
        <f>IFERROR(INDEX('Leave-One-Out - Data'!$B:$BA,MATCH($P22,'Leave-One-Out - Data'!$A:$A,0),MATCH(BF$1,'Leave-One-Out - Data'!$B$1:$BA$1,0)),0)*1000000</f>
        <v>0</v>
      </c>
      <c r="BG22" s="2">
        <f>IFERROR(INDEX('Leave-One-Out - Data'!$B:$BA,MATCH($P22,'Leave-One-Out - Data'!$A:$A,0),MATCH(BG$1,'Leave-One-Out - Data'!$B$1:$BA$1,0)),0)*1000000</f>
        <v>0</v>
      </c>
      <c r="BH22" s="2">
        <f>IFERROR(INDEX('Leave-One-Out - Data'!$B:$BA,MATCH($P22,'Leave-One-Out - Data'!$A:$A,0),MATCH(BH$1,'Leave-One-Out - Data'!$B$1:$BA$1,0)),0)*1000000</f>
        <v>0</v>
      </c>
      <c r="BI22" s="2">
        <f>IFERROR(INDEX('Leave-One-Out - Data'!$B:$BA,MATCH($P22,'Leave-One-Out - Data'!$A:$A,0),MATCH(BI$1,'Leave-One-Out - Data'!$B$1:$BA$1,0)),0)*1000000</f>
        <v>0</v>
      </c>
      <c r="BJ22" s="2">
        <f>IFERROR(INDEX('Leave-One-Out - Data'!$B:$BA,MATCH($P22,'Leave-One-Out - Data'!$A:$A,0),MATCH(BJ$1,'Leave-One-Out - Data'!$B$1:$BA$1,0)),0)*1000000</f>
        <v>0</v>
      </c>
      <c r="BK22" s="2">
        <f>IFERROR(INDEX('Leave-One-Out - Data'!$B:$BA,MATCH($P22,'Leave-One-Out - Data'!$A:$A,0),MATCH(BK$1,'Leave-One-Out - Data'!$B$1:$BA$1,0)),0)*1000000</f>
        <v>0</v>
      </c>
      <c r="BL22" s="2">
        <f>IFERROR(INDEX('Leave-One-Out - Data'!$B:$BA,MATCH($P22,'Leave-One-Out - Data'!$A:$A,0),MATCH(BL$1,'Leave-One-Out - Data'!$B$1:$BA$1,0)),0)*1000000</f>
        <v>0</v>
      </c>
      <c r="BM22" s="2">
        <f>IFERROR(INDEX('Leave-One-Out - Data'!$B:$BA,MATCH($P22,'Leave-One-Out - Data'!$A:$A,0),MATCH(BM$1,'Leave-One-Out - Data'!$B$1:$BA$1,0)),0)*1000000</f>
        <v>0</v>
      </c>
      <c r="BN22" s="2">
        <f>IFERROR(INDEX('Leave-One-Out - Data'!$B:$BA,MATCH($P22,'Leave-One-Out - Data'!$A:$A,0),MATCH(BN$1,'Leave-One-Out - Data'!$B$1:$BA$1,0)),0)*1000000</f>
        <v>0</v>
      </c>
      <c r="BO22" s="2">
        <f>IFERROR(INDEX('Leave-One-Out - Data'!$B:$BA,MATCH($P22,'Leave-One-Out - Data'!$A:$A,0),MATCH(BO$1,'Leave-One-Out - Data'!$B$1:$BA$1,0)),0)*1000000</f>
        <v>0</v>
      </c>
      <c r="BP22" s="2">
        <f>IFERROR(INDEX('Leave-One-Out - Data'!$B:$BA,MATCH($P22,'Leave-One-Out - Data'!$A:$A,0),MATCH(BP$1,'Leave-One-Out - Data'!$B$1:$BA$1,0)),0)*1000000</f>
        <v>0</v>
      </c>
      <c r="BQ22" s="2"/>
    </row>
    <row r="23" spans="16:69" x14ac:dyDescent="0.25">
      <c r="P23">
        <f>'Leave-One-Out - Data'!A22</f>
        <v>2002</v>
      </c>
      <c r="Q23" s="2">
        <f>IFERROR(INDEX('Leave-One-Out - Data'!$B:$BA,MATCH($P23,'Leave-One-Out - Data'!$A:$A,0),MATCH(Q$1,'Leave-One-Out - Data'!$B$1:$BA$1,0)),0)*1000000</f>
        <v>50.041086069541052</v>
      </c>
      <c r="R23" s="2">
        <f>IFERROR(INDEX('Leave-One-Out - Data'!$B:$BA,MATCH($P23,'Leave-One-Out - Data'!$A:$A,0),MATCH(R$1,'Leave-One-Out - Data'!$B$1:$BA$1,0)),0)*1000000</f>
        <v>45.825051944120787</v>
      </c>
      <c r="S23" s="2">
        <f>IFERROR(INDEX('Leave-One-Out - Data'!$B:$BA,MATCH($P23,'Leave-One-Out - Data'!$A:$A,0),MATCH(S$1,'Leave-One-Out - Data'!$B$1:$BA$1,0)),0)*1000000</f>
        <v>0</v>
      </c>
      <c r="T23" s="2">
        <f>IFERROR(INDEX('Leave-One-Out - Data'!$B:$BA,MATCH($P23,'Leave-One-Out - Data'!$A:$A,0),MATCH(T$1,'Leave-One-Out - Data'!$B$1:$BA$1,0)),0)*1000000</f>
        <v>0</v>
      </c>
      <c r="U23" s="2">
        <f>IFERROR(INDEX('Leave-One-Out - Data'!$B:$BA,MATCH($P23,'Leave-One-Out - Data'!$A:$A,0),MATCH(U$1,'Leave-One-Out - Data'!$B$1:$BA$1,0)),0)*1000000</f>
        <v>0</v>
      </c>
      <c r="V23" s="2">
        <f>IFERROR(INDEX('Leave-One-Out - Data'!$B:$BA,MATCH($P23,'Leave-One-Out - Data'!$A:$A,0),MATCH(V$1,'Leave-One-Out - Data'!$B$1:$BA$1,0)),0)*1000000</f>
        <v>0</v>
      </c>
      <c r="W23" s="2">
        <f>IFERROR(INDEX('Leave-One-Out - Data'!$B:$BA,MATCH($P23,'Leave-One-Out - Data'!$A:$A,0),MATCH(W$1,'Leave-One-Out - Data'!$B$1:$BA$1,0)),0)*1000000</f>
        <v>0</v>
      </c>
      <c r="X23" s="2">
        <f>IFERROR(INDEX('Leave-One-Out - Data'!$B:$BA,MATCH($P23,'Leave-One-Out - Data'!$A:$A,0),MATCH(X$1,'Leave-One-Out - Data'!$B$1:$BA$1,0)),0)*1000000</f>
        <v>0</v>
      </c>
      <c r="Y23" s="2">
        <f>IFERROR(INDEX('Leave-One-Out - Data'!$B:$BA,MATCH($P23,'Leave-One-Out - Data'!$A:$A,0),MATCH(Y$1,'Leave-One-Out - Data'!$B$1:$BA$1,0)),0)*1000000</f>
        <v>0</v>
      </c>
      <c r="Z23" s="2">
        <f>IFERROR(INDEX('Leave-One-Out - Data'!$B:$BA,MATCH($P23,'Leave-One-Out - Data'!$A:$A,0),MATCH(Z$1,'Leave-One-Out - Data'!$B$1:$BA$1,0)),0)*1000000</f>
        <v>0</v>
      </c>
      <c r="AA23" s="2">
        <f>IFERROR(INDEX('Leave-One-Out - Data'!$B:$BA,MATCH($P23,'Leave-One-Out - Data'!$A:$A,0),MATCH(AA$1,'Leave-One-Out - Data'!$B$1:$BA$1,0)),0)*1000000</f>
        <v>0</v>
      </c>
      <c r="AB23" s="2">
        <f>IFERROR(INDEX('Leave-One-Out - Data'!$B:$BA,MATCH($P23,'Leave-One-Out - Data'!$A:$A,0),MATCH(AB$1,'Leave-One-Out - Data'!$B$1:$BA$1,0)),0)*1000000</f>
        <v>0</v>
      </c>
      <c r="AC23" s="2">
        <f>IFERROR(INDEX('Leave-One-Out - Data'!$B:$BA,MATCH($P23,'Leave-One-Out - Data'!$A:$A,0),MATCH(AC$1,'Leave-One-Out - Data'!$B$1:$BA$1,0)),0)*1000000</f>
        <v>0</v>
      </c>
      <c r="AD23" s="2">
        <f>IFERROR(INDEX('Leave-One-Out - Data'!$B:$BA,MATCH($P23,'Leave-One-Out - Data'!$A:$A,0),MATCH(AD$1,'Leave-One-Out - Data'!$B$1:$BA$1,0)),0)*1000000</f>
        <v>0</v>
      </c>
      <c r="AE23" s="2">
        <f>IFERROR(INDEX('Leave-One-Out - Data'!$B:$BA,MATCH($P23,'Leave-One-Out - Data'!$A:$A,0),MATCH(AE$1,'Leave-One-Out - Data'!$B$1:$BA$1,0)),0)*1000000</f>
        <v>0</v>
      </c>
      <c r="AF23" s="2">
        <f>IFERROR(INDEX('Leave-One-Out - Data'!$B:$BA,MATCH($P23,'Leave-One-Out - Data'!$A:$A,0),MATCH(AF$1,'Leave-One-Out - Data'!$B$1:$BA$1,0)),0)*1000000</f>
        <v>49.155595203046687</v>
      </c>
      <c r="AG23" s="2">
        <f>IFERROR(INDEX('Leave-One-Out - Data'!$B:$BA,MATCH($P23,'Leave-One-Out - Data'!$A:$A,0),MATCH(AG$1,'Leave-One-Out - Data'!$B$1:$BA$1,0)),0)*1000000</f>
        <v>0</v>
      </c>
      <c r="AH23" s="2">
        <f>IFERROR(INDEX('Leave-One-Out - Data'!$B:$BA,MATCH($P23,'Leave-One-Out - Data'!$A:$A,0),MATCH(AH$1,'Leave-One-Out - Data'!$B$1:$BA$1,0)),0)*1000000</f>
        <v>0</v>
      </c>
      <c r="AI23" s="2">
        <f>IFERROR(INDEX('Leave-One-Out - Data'!$B:$BA,MATCH($P23,'Leave-One-Out - Data'!$A:$A,0),MATCH(AI$1,'Leave-One-Out - Data'!$B$1:$BA$1,0)),0)*1000000</f>
        <v>0</v>
      </c>
      <c r="AJ23" s="2">
        <f>IFERROR(INDEX('Leave-One-Out - Data'!$B:$BA,MATCH($P23,'Leave-One-Out - Data'!$A:$A,0),MATCH(AJ$1,'Leave-One-Out - Data'!$B$1:$BA$1,0)),0)*1000000</f>
        <v>46.119992304738844</v>
      </c>
      <c r="AK23" s="2">
        <f>IFERROR(INDEX('Leave-One-Out - Data'!$B:$BA,MATCH($P23,'Leave-One-Out - Data'!$A:$A,0),MATCH(AK$1,'Leave-One-Out - Data'!$B$1:$BA$1,0)),0)*1000000</f>
        <v>0</v>
      </c>
      <c r="AL23" s="2">
        <f>IFERROR(INDEX('Leave-One-Out - Data'!$B:$BA,MATCH($P23,'Leave-One-Out - Data'!$A:$A,0),MATCH(AL$1,'Leave-One-Out - Data'!$B$1:$BA$1,0)),0)*1000000</f>
        <v>45.660166877496522</v>
      </c>
      <c r="AM23" s="2">
        <f>IFERROR(INDEX('Leave-One-Out - Data'!$B:$BA,MATCH($P23,'Leave-One-Out - Data'!$A:$A,0),MATCH(AM$1,'Leave-One-Out - Data'!$B$1:$BA$1,0)),0)*1000000</f>
        <v>50.741236133035265</v>
      </c>
      <c r="AN23" s="2">
        <f>IFERROR(INDEX('Leave-One-Out - Data'!$B:$BA,MATCH($P23,'Leave-One-Out - Data'!$A:$A,0),MATCH(AN$1,'Leave-One-Out - Data'!$B$1:$BA$1,0)),0)*1000000</f>
        <v>0</v>
      </c>
      <c r="AO23" s="2">
        <f>IFERROR(INDEX('Leave-One-Out - Data'!$B:$BA,MATCH($P23,'Leave-One-Out - Data'!$A:$A,0),MATCH(AO$1,'Leave-One-Out - Data'!$B$1:$BA$1,0)),0)*1000000</f>
        <v>0</v>
      </c>
      <c r="AP23" s="2">
        <f>IFERROR(INDEX('Leave-One-Out - Data'!$B:$BA,MATCH($P23,'Leave-One-Out - Data'!$A:$A,0),MATCH(AP$1,'Leave-One-Out - Data'!$B$1:$BA$1,0)),0)*1000000</f>
        <v>0</v>
      </c>
      <c r="AQ23" s="2">
        <f>IFERROR(INDEX('Leave-One-Out - Data'!$B:$BA,MATCH($P23,'Leave-One-Out - Data'!$A:$A,0),MATCH(AQ$1,'Leave-One-Out - Data'!$B$1:$BA$1,0)),0)*1000000</f>
        <v>44.870908834127469</v>
      </c>
      <c r="AR23" s="2">
        <f>IFERROR(INDEX('Leave-One-Out - Data'!$B:$BA,MATCH($P23,'Leave-One-Out - Data'!$A:$A,0),MATCH(AR$1,'Leave-One-Out - Data'!$B$1:$BA$1,0)),0)*1000000</f>
        <v>0</v>
      </c>
      <c r="AS23" s="2">
        <f>IFERROR(INDEX('Leave-One-Out - Data'!$B:$BA,MATCH($P23,'Leave-One-Out - Data'!$A:$A,0),MATCH(AS$1,'Leave-One-Out - Data'!$B$1:$BA$1,0)),0)*1000000</f>
        <v>45.399965689284727</v>
      </c>
      <c r="AT23" s="2">
        <f>IFERROR(INDEX('Leave-One-Out - Data'!$B:$BA,MATCH($P23,'Leave-One-Out - Data'!$A:$A,0),MATCH(AT$1,'Leave-One-Out - Data'!$B$1:$BA$1,0)),0)*1000000</f>
        <v>0</v>
      </c>
      <c r="AU23" s="2">
        <f>IFERROR(INDEX('Leave-One-Out - Data'!$B:$BA,MATCH($P23,'Leave-One-Out - Data'!$A:$A,0),MATCH(AU$1,'Leave-One-Out - Data'!$B$1:$BA$1,0)),0)*1000000</f>
        <v>0</v>
      </c>
      <c r="AV23" s="2">
        <f>IFERROR(INDEX('Leave-One-Out - Data'!$B:$BA,MATCH($P23,'Leave-One-Out - Data'!$A:$A,0),MATCH(AV$1,'Leave-One-Out - Data'!$B$1:$BA$1,0)),0)*1000000</f>
        <v>0</v>
      </c>
      <c r="AW23" s="2">
        <f>IFERROR(INDEX('Leave-One-Out - Data'!$B:$BA,MATCH($P23,'Leave-One-Out - Data'!$A:$A,0),MATCH(AW$1,'Leave-One-Out - Data'!$B$1:$BA$1,0)),0)*1000000</f>
        <v>0</v>
      </c>
      <c r="AX23" s="2">
        <f>IFERROR(INDEX('Leave-One-Out - Data'!$B:$BA,MATCH($P23,'Leave-One-Out - Data'!$A:$A,0),MATCH(AX$1,'Leave-One-Out - Data'!$B$1:$BA$1,0)),0)*1000000</f>
        <v>0</v>
      </c>
      <c r="AY23" s="2">
        <f>IFERROR(INDEX('Leave-One-Out - Data'!$B:$BA,MATCH($P23,'Leave-One-Out - Data'!$A:$A,0),MATCH(AY$1,'Leave-One-Out - Data'!$B$1:$BA$1,0)),0)*1000000</f>
        <v>0</v>
      </c>
      <c r="AZ23" s="2">
        <f>IFERROR(INDEX('Leave-One-Out - Data'!$B:$BA,MATCH($P23,'Leave-One-Out - Data'!$A:$A,0),MATCH(AZ$1,'Leave-One-Out - Data'!$B$1:$BA$1,0)),0)*1000000</f>
        <v>0</v>
      </c>
      <c r="BA23" s="2">
        <f>IFERROR(INDEX('Leave-One-Out - Data'!$B:$BA,MATCH($P23,'Leave-One-Out - Data'!$A:$A,0),MATCH(BA$1,'Leave-One-Out - Data'!$B$1:$BA$1,0)),0)*1000000</f>
        <v>0</v>
      </c>
      <c r="BB23" s="2">
        <f>IFERROR(INDEX('Leave-One-Out - Data'!$B:$BA,MATCH($P23,'Leave-One-Out - Data'!$A:$A,0),MATCH(BB$1,'Leave-One-Out - Data'!$B$1:$BA$1,0)),0)*1000000</f>
        <v>0</v>
      </c>
      <c r="BC23" s="2">
        <f>IFERROR(INDEX('Leave-One-Out - Data'!$B:$BA,MATCH($P23,'Leave-One-Out - Data'!$A:$A,0),MATCH(BC$1,'Leave-One-Out - Data'!$B$1:$BA$1,0)),0)*1000000</f>
        <v>0</v>
      </c>
      <c r="BD23" s="2">
        <f>IFERROR(INDEX('Leave-One-Out - Data'!$B:$BA,MATCH($P23,'Leave-One-Out - Data'!$A:$A,0),MATCH(BD$1,'Leave-One-Out - Data'!$B$1:$BA$1,0)),0)*1000000</f>
        <v>0</v>
      </c>
      <c r="BE23" s="2">
        <f>IFERROR(INDEX('Leave-One-Out - Data'!$B:$BA,MATCH($P23,'Leave-One-Out - Data'!$A:$A,0),MATCH(BE$1,'Leave-One-Out - Data'!$B$1:$BA$1,0)),0)*1000000</f>
        <v>0</v>
      </c>
      <c r="BF23" s="2">
        <f>IFERROR(INDEX('Leave-One-Out - Data'!$B:$BA,MATCH($P23,'Leave-One-Out - Data'!$A:$A,0),MATCH(BF$1,'Leave-One-Out - Data'!$B$1:$BA$1,0)),0)*1000000</f>
        <v>0</v>
      </c>
      <c r="BG23" s="2">
        <f>IFERROR(INDEX('Leave-One-Out - Data'!$B:$BA,MATCH($P23,'Leave-One-Out - Data'!$A:$A,0),MATCH(BG$1,'Leave-One-Out - Data'!$B$1:$BA$1,0)),0)*1000000</f>
        <v>0</v>
      </c>
      <c r="BH23" s="2">
        <f>IFERROR(INDEX('Leave-One-Out - Data'!$B:$BA,MATCH($P23,'Leave-One-Out - Data'!$A:$A,0),MATCH(BH$1,'Leave-One-Out - Data'!$B$1:$BA$1,0)),0)*1000000</f>
        <v>0</v>
      </c>
      <c r="BI23" s="2">
        <f>IFERROR(INDEX('Leave-One-Out - Data'!$B:$BA,MATCH($P23,'Leave-One-Out - Data'!$A:$A,0),MATCH(BI$1,'Leave-One-Out - Data'!$B$1:$BA$1,0)),0)*1000000</f>
        <v>0</v>
      </c>
      <c r="BJ23" s="2">
        <f>IFERROR(INDEX('Leave-One-Out - Data'!$B:$BA,MATCH($P23,'Leave-One-Out - Data'!$A:$A,0),MATCH(BJ$1,'Leave-One-Out - Data'!$B$1:$BA$1,0)),0)*1000000</f>
        <v>0</v>
      </c>
      <c r="BK23" s="2">
        <f>IFERROR(INDEX('Leave-One-Out - Data'!$B:$BA,MATCH($P23,'Leave-One-Out - Data'!$A:$A,0),MATCH(BK$1,'Leave-One-Out - Data'!$B$1:$BA$1,0)),0)*1000000</f>
        <v>0</v>
      </c>
      <c r="BL23" s="2">
        <f>IFERROR(INDEX('Leave-One-Out - Data'!$B:$BA,MATCH($P23,'Leave-One-Out - Data'!$A:$A,0),MATCH(BL$1,'Leave-One-Out - Data'!$B$1:$BA$1,0)),0)*1000000</f>
        <v>0</v>
      </c>
      <c r="BM23" s="2">
        <f>IFERROR(INDEX('Leave-One-Out - Data'!$B:$BA,MATCH($P23,'Leave-One-Out - Data'!$A:$A,0),MATCH(BM$1,'Leave-One-Out - Data'!$B$1:$BA$1,0)),0)*1000000</f>
        <v>0</v>
      </c>
      <c r="BN23" s="2">
        <f>IFERROR(INDEX('Leave-One-Out - Data'!$B:$BA,MATCH($P23,'Leave-One-Out - Data'!$A:$A,0),MATCH(BN$1,'Leave-One-Out - Data'!$B$1:$BA$1,0)),0)*1000000</f>
        <v>0</v>
      </c>
      <c r="BO23" s="2">
        <f>IFERROR(INDEX('Leave-One-Out - Data'!$B:$BA,MATCH($P23,'Leave-One-Out - Data'!$A:$A,0),MATCH(BO$1,'Leave-One-Out - Data'!$B$1:$BA$1,0)),0)*1000000</f>
        <v>0</v>
      </c>
      <c r="BP23" s="2">
        <f>IFERROR(INDEX('Leave-One-Out - Data'!$B:$BA,MATCH($P23,'Leave-One-Out - Data'!$A:$A,0),MATCH(BP$1,'Leave-One-Out - Data'!$B$1:$BA$1,0)),0)*1000000</f>
        <v>0</v>
      </c>
      <c r="BQ23" s="2"/>
    </row>
    <row r="24" spans="16:69" x14ac:dyDescent="0.25">
      <c r="P24">
        <f>'Leave-One-Out - Data'!A23</f>
        <v>2003</v>
      </c>
      <c r="Q24" s="2">
        <f>IFERROR(INDEX('Leave-One-Out - Data'!$B:$BA,MATCH($P24,'Leave-One-Out - Data'!$A:$A,0),MATCH(Q$1,'Leave-One-Out - Data'!$B$1:$BA$1,0)),0)*1000000</f>
        <v>49.663332902127877</v>
      </c>
      <c r="R24" s="2">
        <f>IFERROR(INDEX('Leave-One-Out - Data'!$B:$BA,MATCH($P24,'Leave-One-Out - Data'!$A:$A,0),MATCH(R$1,'Leave-One-Out - Data'!$B$1:$BA$1,0)),0)*1000000</f>
        <v>44.185121536429506</v>
      </c>
      <c r="S24" s="2">
        <f>IFERROR(INDEX('Leave-One-Out - Data'!$B:$BA,MATCH($P24,'Leave-One-Out - Data'!$A:$A,0),MATCH(S$1,'Leave-One-Out - Data'!$B$1:$BA$1,0)),0)*1000000</f>
        <v>0</v>
      </c>
      <c r="T24" s="2">
        <f>IFERROR(INDEX('Leave-One-Out - Data'!$B:$BA,MATCH($P24,'Leave-One-Out - Data'!$A:$A,0),MATCH(T$1,'Leave-One-Out - Data'!$B$1:$BA$1,0)),0)*1000000</f>
        <v>0</v>
      </c>
      <c r="U24" s="2">
        <f>IFERROR(INDEX('Leave-One-Out - Data'!$B:$BA,MATCH($P24,'Leave-One-Out - Data'!$A:$A,0),MATCH(U$1,'Leave-One-Out - Data'!$B$1:$BA$1,0)),0)*1000000</f>
        <v>0</v>
      </c>
      <c r="V24" s="2">
        <f>IFERROR(INDEX('Leave-One-Out - Data'!$B:$BA,MATCH($P24,'Leave-One-Out - Data'!$A:$A,0),MATCH(V$1,'Leave-One-Out - Data'!$B$1:$BA$1,0)),0)*1000000</f>
        <v>0</v>
      </c>
      <c r="W24" s="2">
        <f>IFERROR(INDEX('Leave-One-Out - Data'!$B:$BA,MATCH($P24,'Leave-One-Out - Data'!$A:$A,0),MATCH(W$1,'Leave-One-Out - Data'!$B$1:$BA$1,0)),0)*1000000</f>
        <v>0</v>
      </c>
      <c r="X24" s="2">
        <f>IFERROR(INDEX('Leave-One-Out - Data'!$B:$BA,MATCH($P24,'Leave-One-Out - Data'!$A:$A,0),MATCH(X$1,'Leave-One-Out - Data'!$B$1:$BA$1,0)),0)*1000000</f>
        <v>0</v>
      </c>
      <c r="Y24" s="2">
        <f>IFERROR(INDEX('Leave-One-Out - Data'!$B:$BA,MATCH($P24,'Leave-One-Out - Data'!$A:$A,0),MATCH(Y$1,'Leave-One-Out - Data'!$B$1:$BA$1,0)),0)*1000000</f>
        <v>0</v>
      </c>
      <c r="Z24" s="2">
        <f>IFERROR(INDEX('Leave-One-Out - Data'!$B:$BA,MATCH($P24,'Leave-One-Out - Data'!$A:$A,0),MATCH(Z$1,'Leave-One-Out - Data'!$B$1:$BA$1,0)),0)*1000000</f>
        <v>0</v>
      </c>
      <c r="AA24" s="2">
        <f>IFERROR(INDEX('Leave-One-Out - Data'!$B:$BA,MATCH($P24,'Leave-One-Out - Data'!$A:$A,0),MATCH(AA$1,'Leave-One-Out - Data'!$B$1:$BA$1,0)),0)*1000000</f>
        <v>0</v>
      </c>
      <c r="AB24" s="2">
        <f>IFERROR(INDEX('Leave-One-Out - Data'!$B:$BA,MATCH($P24,'Leave-One-Out - Data'!$A:$A,0),MATCH(AB$1,'Leave-One-Out - Data'!$B$1:$BA$1,0)),0)*1000000</f>
        <v>0</v>
      </c>
      <c r="AC24" s="2">
        <f>IFERROR(INDEX('Leave-One-Out - Data'!$B:$BA,MATCH($P24,'Leave-One-Out - Data'!$A:$A,0),MATCH(AC$1,'Leave-One-Out - Data'!$B$1:$BA$1,0)),0)*1000000</f>
        <v>0</v>
      </c>
      <c r="AD24" s="2">
        <f>IFERROR(INDEX('Leave-One-Out - Data'!$B:$BA,MATCH($P24,'Leave-One-Out - Data'!$A:$A,0),MATCH(AD$1,'Leave-One-Out - Data'!$B$1:$BA$1,0)),0)*1000000</f>
        <v>0</v>
      </c>
      <c r="AE24" s="2">
        <f>IFERROR(INDEX('Leave-One-Out - Data'!$B:$BA,MATCH($P24,'Leave-One-Out - Data'!$A:$A,0),MATCH(AE$1,'Leave-One-Out - Data'!$B$1:$BA$1,0)),0)*1000000</f>
        <v>0</v>
      </c>
      <c r="AF24" s="2">
        <f>IFERROR(INDEX('Leave-One-Out - Data'!$B:$BA,MATCH($P24,'Leave-One-Out - Data'!$A:$A,0),MATCH(AF$1,'Leave-One-Out - Data'!$B$1:$BA$1,0)),0)*1000000</f>
        <v>47.551547875627882</v>
      </c>
      <c r="AG24" s="2">
        <f>IFERROR(INDEX('Leave-One-Out - Data'!$B:$BA,MATCH($P24,'Leave-One-Out - Data'!$A:$A,0),MATCH(AG$1,'Leave-One-Out - Data'!$B$1:$BA$1,0)),0)*1000000</f>
        <v>0</v>
      </c>
      <c r="AH24" s="2">
        <f>IFERROR(INDEX('Leave-One-Out - Data'!$B:$BA,MATCH($P24,'Leave-One-Out - Data'!$A:$A,0),MATCH(AH$1,'Leave-One-Out - Data'!$B$1:$BA$1,0)),0)*1000000</f>
        <v>0</v>
      </c>
      <c r="AI24" s="2">
        <f>IFERROR(INDEX('Leave-One-Out - Data'!$B:$BA,MATCH($P24,'Leave-One-Out - Data'!$A:$A,0),MATCH(AI$1,'Leave-One-Out - Data'!$B$1:$BA$1,0)),0)*1000000</f>
        <v>0</v>
      </c>
      <c r="AJ24" s="2">
        <f>IFERROR(INDEX('Leave-One-Out - Data'!$B:$BA,MATCH($P24,'Leave-One-Out - Data'!$A:$A,0),MATCH(AJ$1,'Leave-One-Out - Data'!$B$1:$BA$1,0)),0)*1000000</f>
        <v>43.389107155235244</v>
      </c>
      <c r="AK24" s="2">
        <f>IFERROR(INDEX('Leave-One-Out - Data'!$B:$BA,MATCH($P24,'Leave-One-Out - Data'!$A:$A,0),MATCH(AK$1,'Leave-One-Out - Data'!$B$1:$BA$1,0)),0)*1000000</f>
        <v>0</v>
      </c>
      <c r="AL24" s="2">
        <f>IFERROR(INDEX('Leave-One-Out - Data'!$B:$BA,MATCH($P24,'Leave-One-Out - Data'!$A:$A,0),MATCH(AL$1,'Leave-One-Out - Data'!$B$1:$BA$1,0)),0)*1000000</f>
        <v>44.047856114048045</v>
      </c>
      <c r="AM24" s="2">
        <f>IFERROR(INDEX('Leave-One-Out - Data'!$B:$BA,MATCH($P24,'Leave-One-Out - Data'!$A:$A,0),MATCH(AM$1,'Leave-One-Out - Data'!$B$1:$BA$1,0)),0)*1000000</f>
        <v>50.171005234005861</v>
      </c>
      <c r="AN24" s="2">
        <f>IFERROR(INDEX('Leave-One-Out - Data'!$B:$BA,MATCH($P24,'Leave-One-Out - Data'!$A:$A,0),MATCH(AN$1,'Leave-One-Out - Data'!$B$1:$BA$1,0)),0)*1000000</f>
        <v>0</v>
      </c>
      <c r="AO24" s="2">
        <f>IFERROR(INDEX('Leave-One-Out - Data'!$B:$BA,MATCH($P24,'Leave-One-Out - Data'!$A:$A,0),MATCH(AO$1,'Leave-One-Out - Data'!$B$1:$BA$1,0)),0)*1000000</f>
        <v>0</v>
      </c>
      <c r="AP24" s="2">
        <f>IFERROR(INDEX('Leave-One-Out - Data'!$B:$BA,MATCH($P24,'Leave-One-Out - Data'!$A:$A,0),MATCH(AP$1,'Leave-One-Out - Data'!$B$1:$BA$1,0)),0)*1000000</f>
        <v>0</v>
      </c>
      <c r="AQ24" s="2">
        <f>IFERROR(INDEX('Leave-One-Out - Data'!$B:$BA,MATCH($P24,'Leave-One-Out - Data'!$A:$A,0),MATCH(AQ$1,'Leave-One-Out - Data'!$B$1:$BA$1,0)),0)*1000000</f>
        <v>43.736036688642351</v>
      </c>
      <c r="AR24" s="2">
        <f>IFERROR(INDEX('Leave-One-Out - Data'!$B:$BA,MATCH($P24,'Leave-One-Out - Data'!$A:$A,0),MATCH(AR$1,'Leave-One-Out - Data'!$B$1:$BA$1,0)),0)*1000000</f>
        <v>0</v>
      </c>
      <c r="AS24" s="2">
        <f>IFERROR(INDEX('Leave-One-Out - Data'!$B:$BA,MATCH($P24,'Leave-One-Out - Data'!$A:$A,0),MATCH(AS$1,'Leave-One-Out - Data'!$B$1:$BA$1,0)),0)*1000000</f>
        <v>43.912899105635006</v>
      </c>
      <c r="AT24" s="2">
        <f>IFERROR(INDEX('Leave-One-Out - Data'!$B:$BA,MATCH($P24,'Leave-One-Out - Data'!$A:$A,0),MATCH(AT$1,'Leave-One-Out - Data'!$B$1:$BA$1,0)),0)*1000000</f>
        <v>0</v>
      </c>
      <c r="AU24" s="2">
        <f>IFERROR(INDEX('Leave-One-Out - Data'!$B:$BA,MATCH($P24,'Leave-One-Out - Data'!$A:$A,0),MATCH(AU$1,'Leave-One-Out - Data'!$B$1:$BA$1,0)),0)*1000000</f>
        <v>0</v>
      </c>
      <c r="AV24" s="2">
        <f>IFERROR(INDEX('Leave-One-Out - Data'!$B:$BA,MATCH($P24,'Leave-One-Out - Data'!$A:$A,0),MATCH(AV$1,'Leave-One-Out - Data'!$B$1:$BA$1,0)),0)*1000000</f>
        <v>0</v>
      </c>
      <c r="AW24" s="2">
        <f>IFERROR(INDEX('Leave-One-Out - Data'!$B:$BA,MATCH($P24,'Leave-One-Out - Data'!$A:$A,0),MATCH(AW$1,'Leave-One-Out - Data'!$B$1:$BA$1,0)),0)*1000000</f>
        <v>0</v>
      </c>
      <c r="AX24" s="2">
        <f>IFERROR(INDEX('Leave-One-Out - Data'!$B:$BA,MATCH($P24,'Leave-One-Out - Data'!$A:$A,0),MATCH(AX$1,'Leave-One-Out - Data'!$B$1:$BA$1,0)),0)*1000000</f>
        <v>0</v>
      </c>
      <c r="AY24" s="2">
        <f>IFERROR(INDEX('Leave-One-Out - Data'!$B:$BA,MATCH($P24,'Leave-One-Out - Data'!$A:$A,0),MATCH(AY$1,'Leave-One-Out - Data'!$B$1:$BA$1,0)),0)*1000000</f>
        <v>0</v>
      </c>
      <c r="AZ24" s="2">
        <f>IFERROR(INDEX('Leave-One-Out - Data'!$B:$BA,MATCH($P24,'Leave-One-Out - Data'!$A:$A,0),MATCH(AZ$1,'Leave-One-Out - Data'!$B$1:$BA$1,0)),0)*1000000</f>
        <v>0</v>
      </c>
      <c r="BA24" s="2">
        <f>IFERROR(INDEX('Leave-One-Out - Data'!$B:$BA,MATCH($P24,'Leave-One-Out - Data'!$A:$A,0),MATCH(BA$1,'Leave-One-Out - Data'!$B$1:$BA$1,0)),0)*1000000</f>
        <v>0</v>
      </c>
      <c r="BB24" s="2">
        <f>IFERROR(INDEX('Leave-One-Out - Data'!$B:$BA,MATCH($P24,'Leave-One-Out - Data'!$A:$A,0),MATCH(BB$1,'Leave-One-Out - Data'!$B$1:$BA$1,0)),0)*1000000</f>
        <v>0</v>
      </c>
      <c r="BC24" s="2">
        <f>IFERROR(INDEX('Leave-One-Out - Data'!$B:$BA,MATCH($P24,'Leave-One-Out - Data'!$A:$A,0),MATCH(BC$1,'Leave-One-Out - Data'!$B$1:$BA$1,0)),0)*1000000</f>
        <v>0</v>
      </c>
      <c r="BD24" s="2">
        <f>IFERROR(INDEX('Leave-One-Out - Data'!$B:$BA,MATCH($P24,'Leave-One-Out - Data'!$A:$A,0),MATCH(BD$1,'Leave-One-Out - Data'!$B$1:$BA$1,0)),0)*1000000</f>
        <v>0</v>
      </c>
      <c r="BE24" s="2">
        <f>IFERROR(INDEX('Leave-One-Out - Data'!$B:$BA,MATCH($P24,'Leave-One-Out - Data'!$A:$A,0),MATCH(BE$1,'Leave-One-Out - Data'!$B$1:$BA$1,0)),0)*1000000</f>
        <v>0</v>
      </c>
      <c r="BF24" s="2">
        <f>IFERROR(INDEX('Leave-One-Out - Data'!$B:$BA,MATCH($P24,'Leave-One-Out - Data'!$A:$A,0),MATCH(BF$1,'Leave-One-Out - Data'!$B$1:$BA$1,0)),0)*1000000</f>
        <v>0</v>
      </c>
      <c r="BG24" s="2">
        <f>IFERROR(INDEX('Leave-One-Out - Data'!$B:$BA,MATCH($P24,'Leave-One-Out - Data'!$A:$A,0),MATCH(BG$1,'Leave-One-Out - Data'!$B$1:$BA$1,0)),0)*1000000</f>
        <v>0</v>
      </c>
      <c r="BH24" s="2">
        <f>IFERROR(INDEX('Leave-One-Out - Data'!$B:$BA,MATCH($P24,'Leave-One-Out - Data'!$A:$A,0),MATCH(BH$1,'Leave-One-Out - Data'!$B$1:$BA$1,0)),0)*1000000</f>
        <v>0</v>
      </c>
      <c r="BI24" s="2">
        <f>IFERROR(INDEX('Leave-One-Out - Data'!$B:$BA,MATCH($P24,'Leave-One-Out - Data'!$A:$A,0),MATCH(BI$1,'Leave-One-Out - Data'!$B$1:$BA$1,0)),0)*1000000</f>
        <v>0</v>
      </c>
      <c r="BJ24" s="2">
        <f>IFERROR(INDEX('Leave-One-Out - Data'!$B:$BA,MATCH($P24,'Leave-One-Out - Data'!$A:$A,0),MATCH(BJ$1,'Leave-One-Out - Data'!$B$1:$BA$1,0)),0)*1000000</f>
        <v>0</v>
      </c>
      <c r="BK24" s="2">
        <f>IFERROR(INDEX('Leave-One-Out - Data'!$B:$BA,MATCH($P24,'Leave-One-Out - Data'!$A:$A,0),MATCH(BK$1,'Leave-One-Out - Data'!$B$1:$BA$1,0)),0)*1000000</f>
        <v>0</v>
      </c>
      <c r="BL24" s="2">
        <f>IFERROR(INDEX('Leave-One-Out - Data'!$B:$BA,MATCH($P24,'Leave-One-Out - Data'!$A:$A,0),MATCH(BL$1,'Leave-One-Out - Data'!$B$1:$BA$1,0)),0)*1000000</f>
        <v>0</v>
      </c>
      <c r="BM24" s="2">
        <f>IFERROR(INDEX('Leave-One-Out - Data'!$B:$BA,MATCH($P24,'Leave-One-Out - Data'!$A:$A,0),MATCH(BM$1,'Leave-One-Out - Data'!$B$1:$BA$1,0)),0)*1000000</f>
        <v>0</v>
      </c>
      <c r="BN24" s="2">
        <f>IFERROR(INDEX('Leave-One-Out - Data'!$B:$BA,MATCH($P24,'Leave-One-Out - Data'!$A:$A,0),MATCH(BN$1,'Leave-One-Out - Data'!$B$1:$BA$1,0)),0)*1000000</f>
        <v>0</v>
      </c>
      <c r="BO24" s="2">
        <f>IFERROR(INDEX('Leave-One-Out - Data'!$B:$BA,MATCH($P24,'Leave-One-Out - Data'!$A:$A,0),MATCH(BO$1,'Leave-One-Out - Data'!$B$1:$BA$1,0)),0)*1000000</f>
        <v>0</v>
      </c>
      <c r="BP24" s="2">
        <f>IFERROR(INDEX('Leave-One-Out - Data'!$B:$BA,MATCH($P24,'Leave-One-Out - Data'!$A:$A,0),MATCH(BP$1,'Leave-One-Out - Data'!$B$1:$BA$1,0)),0)*1000000</f>
        <v>0</v>
      </c>
      <c r="BQ24" s="2"/>
    </row>
    <row r="25" spans="16:69" x14ac:dyDescent="0.25">
      <c r="P25">
        <f>'Leave-One-Out - Data'!A24</f>
        <v>2004</v>
      </c>
      <c r="Q25" s="2">
        <f>IFERROR(INDEX('Leave-One-Out - Data'!$B:$BA,MATCH($P25,'Leave-One-Out - Data'!$A:$A,0),MATCH(Q$1,'Leave-One-Out - Data'!$B$1:$BA$1,0)),0)*1000000</f>
        <v>47.159959649434313</v>
      </c>
      <c r="R25" s="2">
        <f>IFERROR(INDEX('Leave-One-Out - Data'!$B:$BA,MATCH($P25,'Leave-One-Out - Data'!$A:$A,0),MATCH(R$1,'Leave-One-Out - Data'!$B$1:$BA$1,0)),0)*1000000</f>
        <v>43.175006365345325</v>
      </c>
      <c r="S25" s="2">
        <f>IFERROR(INDEX('Leave-One-Out - Data'!$B:$BA,MATCH($P25,'Leave-One-Out - Data'!$A:$A,0),MATCH(S$1,'Leave-One-Out - Data'!$B$1:$BA$1,0)),0)*1000000</f>
        <v>0</v>
      </c>
      <c r="T25" s="2">
        <f>IFERROR(INDEX('Leave-One-Out - Data'!$B:$BA,MATCH($P25,'Leave-One-Out - Data'!$A:$A,0),MATCH(T$1,'Leave-One-Out - Data'!$B$1:$BA$1,0)),0)*1000000</f>
        <v>0</v>
      </c>
      <c r="U25" s="2">
        <f>IFERROR(INDEX('Leave-One-Out - Data'!$B:$BA,MATCH($P25,'Leave-One-Out - Data'!$A:$A,0),MATCH(U$1,'Leave-One-Out - Data'!$B$1:$BA$1,0)),0)*1000000</f>
        <v>0</v>
      </c>
      <c r="V25" s="2">
        <f>IFERROR(INDEX('Leave-One-Out - Data'!$B:$BA,MATCH($P25,'Leave-One-Out - Data'!$A:$A,0),MATCH(V$1,'Leave-One-Out - Data'!$B$1:$BA$1,0)),0)*1000000</f>
        <v>0</v>
      </c>
      <c r="W25" s="2">
        <f>IFERROR(INDEX('Leave-One-Out - Data'!$B:$BA,MATCH($P25,'Leave-One-Out - Data'!$A:$A,0),MATCH(W$1,'Leave-One-Out - Data'!$B$1:$BA$1,0)),0)*1000000</f>
        <v>0</v>
      </c>
      <c r="X25" s="2">
        <f>IFERROR(INDEX('Leave-One-Out - Data'!$B:$BA,MATCH($P25,'Leave-One-Out - Data'!$A:$A,0),MATCH(X$1,'Leave-One-Out - Data'!$B$1:$BA$1,0)),0)*1000000</f>
        <v>0</v>
      </c>
      <c r="Y25" s="2">
        <f>IFERROR(INDEX('Leave-One-Out - Data'!$B:$BA,MATCH($P25,'Leave-One-Out - Data'!$A:$A,0),MATCH(Y$1,'Leave-One-Out - Data'!$B$1:$BA$1,0)),0)*1000000</f>
        <v>0</v>
      </c>
      <c r="Z25" s="2">
        <f>IFERROR(INDEX('Leave-One-Out - Data'!$B:$BA,MATCH($P25,'Leave-One-Out - Data'!$A:$A,0),MATCH(Z$1,'Leave-One-Out - Data'!$B$1:$BA$1,0)),0)*1000000</f>
        <v>0</v>
      </c>
      <c r="AA25" s="2">
        <f>IFERROR(INDEX('Leave-One-Out - Data'!$B:$BA,MATCH($P25,'Leave-One-Out - Data'!$A:$A,0),MATCH(AA$1,'Leave-One-Out - Data'!$B$1:$BA$1,0)),0)*1000000</f>
        <v>0</v>
      </c>
      <c r="AB25" s="2">
        <f>IFERROR(INDEX('Leave-One-Out - Data'!$B:$BA,MATCH($P25,'Leave-One-Out - Data'!$A:$A,0),MATCH(AB$1,'Leave-One-Out - Data'!$B$1:$BA$1,0)),0)*1000000</f>
        <v>0</v>
      </c>
      <c r="AC25" s="2">
        <f>IFERROR(INDEX('Leave-One-Out - Data'!$B:$BA,MATCH($P25,'Leave-One-Out - Data'!$A:$A,0),MATCH(AC$1,'Leave-One-Out - Data'!$B$1:$BA$1,0)),0)*1000000</f>
        <v>0</v>
      </c>
      <c r="AD25" s="2">
        <f>IFERROR(INDEX('Leave-One-Out - Data'!$B:$BA,MATCH($P25,'Leave-One-Out - Data'!$A:$A,0),MATCH(AD$1,'Leave-One-Out - Data'!$B$1:$BA$1,0)),0)*1000000</f>
        <v>0</v>
      </c>
      <c r="AE25" s="2">
        <f>IFERROR(INDEX('Leave-One-Out - Data'!$B:$BA,MATCH($P25,'Leave-One-Out - Data'!$A:$A,0),MATCH(AE$1,'Leave-One-Out - Data'!$B$1:$BA$1,0)),0)*1000000</f>
        <v>0</v>
      </c>
      <c r="AF25" s="2">
        <f>IFERROR(INDEX('Leave-One-Out - Data'!$B:$BA,MATCH($P25,'Leave-One-Out - Data'!$A:$A,0),MATCH(AF$1,'Leave-One-Out - Data'!$B$1:$BA$1,0)),0)*1000000</f>
        <v>45.107741960237043</v>
      </c>
      <c r="AG25" s="2">
        <f>IFERROR(INDEX('Leave-One-Out - Data'!$B:$BA,MATCH($P25,'Leave-One-Out - Data'!$A:$A,0),MATCH(AG$1,'Leave-One-Out - Data'!$B$1:$BA$1,0)),0)*1000000</f>
        <v>0</v>
      </c>
      <c r="AH25" s="2">
        <f>IFERROR(INDEX('Leave-One-Out - Data'!$B:$BA,MATCH($P25,'Leave-One-Out - Data'!$A:$A,0),MATCH(AH$1,'Leave-One-Out - Data'!$B$1:$BA$1,0)),0)*1000000</f>
        <v>0</v>
      </c>
      <c r="AI25" s="2">
        <f>IFERROR(INDEX('Leave-One-Out - Data'!$B:$BA,MATCH($P25,'Leave-One-Out - Data'!$A:$A,0),MATCH(AI$1,'Leave-One-Out - Data'!$B$1:$BA$1,0)),0)*1000000</f>
        <v>0</v>
      </c>
      <c r="AJ25" s="2">
        <f>IFERROR(INDEX('Leave-One-Out - Data'!$B:$BA,MATCH($P25,'Leave-One-Out - Data'!$A:$A,0),MATCH(AJ$1,'Leave-One-Out - Data'!$B$1:$BA$1,0)),0)*1000000</f>
        <v>43.778638555522775</v>
      </c>
      <c r="AK25" s="2">
        <f>IFERROR(INDEX('Leave-One-Out - Data'!$B:$BA,MATCH($P25,'Leave-One-Out - Data'!$A:$A,0),MATCH(AK$1,'Leave-One-Out - Data'!$B$1:$BA$1,0)),0)*1000000</f>
        <v>0</v>
      </c>
      <c r="AL25" s="2">
        <f>IFERROR(INDEX('Leave-One-Out - Data'!$B:$BA,MATCH($P25,'Leave-One-Out - Data'!$A:$A,0),MATCH(AL$1,'Leave-One-Out - Data'!$B$1:$BA$1,0)),0)*1000000</f>
        <v>43.049878251622431</v>
      </c>
      <c r="AM25" s="2">
        <f>IFERROR(INDEX('Leave-One-Out - Data'!$B:$BA,MATCH($P25,'Leave-One-Out - Data'!$A:$A,0),MATCH(AM$1,'Leave-One-Out - Data'!$B$1:$BA$1,0)),0)*1000000</f>
        <v>46.572373921662802</v>
      </c>
      <c r="AN25" s="2">
        <f>IFERROR(INDEX('Leave-One-Out - Data'!$B:$BA,MATCH($P25,'Leave-One-Out - Data'!$A:$A,0),MATCH(AN$1,'Leave-One-Out - Data'!$B$1:$BA$1,0)),0)*1000000</f>
        <v>0</v>
      </c>
      <c r="AO25" s="2">
        <f>IFERROR(INDEX('Leave-One-Out - Data'!$B:$BA,MATCH($P25,'Leave-One-Out - Data'!$A:$A,0),MATCH(AO$1,'Leave-One-Out - Data'!$B$1:$BA$1,0)),0)*1000000</f>
        <v>0</v>
      </c>
      <c r="AP25" s="2">
        <f>IFERROR(INDEX('Leave-One-Out - Data'!$B:$BA,MATCH($P25,'Leave-One-Out - Data'!$A:$A,0),MATCH(AP$1,'Leave-One-Out - Data'!$B$1:$BA$1,0)),0)*1000000</f>
        <v>0</v>
      </c>
      <c r="AQ25" s="2">
        <f>IFERROR(INDEX('Leave-One-Out - Data'!$B:$BA,MATCH($P25,'Leave-One-Out - Data'!$A:$A,0),MATCH(AQ$1,'Leave-One-Out - Data'!$B$1:$BA$1,0)),0)*1000000</f>
        <v>42.002063870313577</v>
      </c>
      <c r="AR25" s="2">
        <f>IFERROR(INDEX('Leave-One-Out - Data'!$B:$BA,MATCH($P25,'Leave-One-Out - Data'!$A:$A,0),MATCH(AR$1,'Leave-One-Out - Data'!$B$1:$BA$1,0)),0)*1000000</f>
        <v>0</v>
      </c>
      <c r="AS25" s="2">
        <f>IFERROR(INDEX('Leave-One-Out - Data'!$B:$BA,MATCH($P25,'Leave-One-Out - Data'!$A:$A,0),MATCH(AS$1,'Leave-One-Out - Data'!$B$1:$BA$1,0)),0)*1000000</f>
        <v>42.975566815584898</v>
      </c>
      <c r="AT25" s="2">
        <f>IFERROR(INDEX('Leave-One-Out - Data'!$B:$BA,MATCH($P25,'Leave-One-Out - Data'!$A:$A,0),MATCH(AT$1,'Leave-One-Out - Data'!$B$1:$BA$1,0)),0)*1000000</f>
        <v>0</v>
      </c>
      <c r="AU25" s="2">
        <f>IFERROR(INDEX('Leave-One-Out - Data'!$B:$BA,MATCH($P25,'Leave-One-Out - Data'!$A:$A,0),MATCH(AU$1,'Leave-One-Out - Data'!$B$1:$BA$1,0)),0)*1000000</f>
        <v>0</v>
      </c>
      <c r="AV25" s="2">
        <f>IFERROR(INDEX('Leave-One-Out - Data'!$B:$BA,MATCH($P25,'Leave-One-Out - Data'!$A:$A,0),MATCH(AV$1,'Leave-One-Out - Data'!$B$1:$BA$1,0)),0)*1000000</f>
        <v>0</v>
      </c>
      <c r="AW25" s="2">
        <f>IFERROR(INDEX('Leave-One-Out - Data'!$B:$BA,MATCH($P25,'Leave-One-Out - Data'!$A:$A,0),MATCH(AW$1,'Leave-One-Out - Data'!$B$1:$BA$1,0)),0)*1000000</f>
        <v>0</v>
      </c>
      <c r="AX25" s="2">
        <f>IFERROR(INDEX('Leave-One-Out - Data'!$B:$BA,MATCH($P25,'Leave-One-Out - Data'!$A:$A,0),MATCH(AX$1,'Leave-One-Out - Data'!$B$1:$BA$1,0)),0)*1000000</f>
        <v>0</v>
      </c>
      <c r="AY25" s="2">
        <f>IFERROR(INDEX('Leave-One-Out - Data'!$B:$BA,MATCH($P25,'Leave-One-Out - Data'!$A:$A,0),MATCH(AY$1,'Leave-One-Out - Data'!$B$1:$BA$1,0)),0)*1000000</f>
        <v>0</v>
      </c>
      <c r="AZ25" s="2">
        <f>IFERROR(INDEX('Leave-One-Out - Data'!$B:$BA,MATCH($P25,'Leave-One-Out - Data'!$A:$A,0),MATCH(AZ$1,'Leave-One-Out - Data'!$B$1:$BA$1,0)),0)*1000000</f>
        <v>0</v>
      </c>
      <c r="BA25" s="2">
        <f>IFERROR(INDEX('Leave-One-Out - Data'!$B:$BA,MATCH($P25,'Leave-One-Out - Data'!$A:$A,0),MATCH(BA$1,'Leave-One-Out - Data'!$B$1:$BA$1,0)),0)*1000000</f>
        <v>0</v>
      </c>
      <c r="BB25" s="2">
        <f>IFERROR(INDEX('Leave-One-Out - Data'!$B:$BA,MATCH($P25,'Leave-One-Out - Data'!$A:$A,0),MATCH(BB$1,'Leave-One-Out - Data'!$B$1:$BA$1,0)),0)*1000000</f>
        <v>0</v>
      </c>
      <c r="BC25" s="2">
        <f>IFERROR(INDEX('Leave-One-Out - Data'!$B:$BA,MATCH($P25,'Leave-One-Out - Data'!$A:$A,0),MATCH(BC$1,'Leave-One-Out - Data'!$B$1:$BA$1,0)),0)*1000000</f>
        <v>0</v>
      </c>
      <c r="BD25" s="2">
        <f>IFERROR(INDEX('Leave-One-Out - Data'!$B:$BA,MATCH($P25,'Leave-One-Out - Data'!$A:$A,0),MATCH(BD$1,'Leave-One-Out - Data'!$B$1:$BA$1,0)),0)*1000000</f>
        <v>0</v>
      </c>
      <c r="BE25" s="2">
        <f>IFERROR(INDEX('Leave-One-Out - Data'!$B:$BA,MATCH($P25,'Leave-One-Out - Data'!$A:$A,0),MATCH(BE$1,'Leave-One-Out - Data'!$B$1:$BA$1,0)),0)*1000000</f>
        <v>0</v>
      </c>
      <c r="BF25" s="2">
        <f>IFERROR(INDEX('Leave-One-Out - Data'!$B:$BA,MATCH($P25,'Leave-One-Out - Data'!$A:$A,0),MATCH(BF$1,'Leave-One-Out - Data'!$B$1:$BA$1,0)),0)*1000000</f>
        <v>0</v>
      </c>
      <c r="BG25" s="2">
        <f>IFERROR(INDEX('Leave-One-Out - Data'!$B:$BA,MATCH($P25,'Leave-One-Out - Data'!$A:$A,0),MATCH(BG$1,'Leave-One-Out - Data'!$B$1:$BA$1,0)),0)*1000000</f>
        <v>0</v>
      </c>
      <c r="BH25" s="2">
        <f>IFERROR(INDEX('Leave-One-Out - Data'!$B:$BA,MATCH($P25,'Leave-One-Out - Data'!$A:$A,0),MATCH(BH$1,'Leave-One-Out - Data'!$B$1:$BA$1,0)),0)*1000000</f>
        <v>0</v>
      </c>
      <c r="BI25" s="2">
        <f>IFERROR(INDEX('Leave-One-Out - Data'!$B:$BA,MATCH($P25,'Leave-One-Out - Data'!$A:$A,0),MATCH(BI$1,'Leave-One-Out - Data'!$B$1:$BA$1,0)),0)*1000000</f>
        <v>0</v>
      </c>
      <c r="BJ25" s="2">
        <f>IFERROR(INDEX('Leave-One-Out - Data'!$B:$BA,MATCH($P25,'Leave-One-Out - Data'!$A:$A,0),MATCH(BJ$1,'Leave-One-Out - Data'!$B$1:$BA$1,0)),0)*1000000</f>
        <v>0</v>
      </c>
      <c r="BK25" s="2">
        <f>IFERROR(INDEX('Leave-One-Out - Data'!$B:$BA,MATCH($P25,'Leave-One-Out - Data'!$A:$A,0),MATCH(BK$1,'Leave-One-Out - Data'!$B$1:$BA$1,0)),0)*1000000</f>
        <v>0</v>
      </c>
      <c r="BL25" s="2">
        <f>IFERROR(INDEX('Leave-One-Out - Data'!$B:$BA,MATCH($P25,'Leave-One-Out - Data'!$A:$A,0),MATCH(BL$1,'Leave-One-Out - Data'!$B$1:$BA$1,0)),0)*1000000</f>
        <v>0</v>
      </c>
      <c r="BM25" s="2">
        <f>IFERROR(INDEX('Leave-One-Out - Data'!$B:$BA,MATCH($P25,'Leave-One-Out - Data'!$A:$A,0),MATCH(BM$1,'Leave-One-Out - Data'!$B$1:$BA$1,0)),0)*1000000</f>
        <v>0</v>
      </c>
      <c r="BN25" s="2">
        <f>IFERROR(INDEX('Leave-One-Out - Data'!$B:$BA,MATCH($P25,'Leave-One-Out - Data'!$A:$A,0),MATCH(BN$1,'Leave-One-Out - Data'!$B$1:$BA$1,0)),0)*1000000</f>
        <v>0</v>
      </c>
      <c r="BO25" s="2">
        <f>IFERROR(INDEX('Leave-One-Out - Data'!$B:$BA,MATCH($P25,'Leave-One-Out - Data'!$A:$A,0),MATCH(BO$1,'Leave-One-Out - Data'!$B$1:$BA$1,0)),0)*1000000</f>
        <v>0</v>
      </c>
      <c r="BP25" s="2">
        <f>IFERROR(INDEX('Leave-One-Out - Data'!$B:$BA,MATCH($P25,'Leave-One-Out - Data'!$A:$A,0),MATCH(BP$1,'Leave-One-Out - Data'!$B$1:$BA$1,0)),0)*1000000</f>
        <v>0</v>
      </c>
      <c r="BQ25" s="2"/>
    </row>
    <row r="26" spans="16:69" x14ac:dyDescent="0.25">
      <c r="P26">
        <f>'Leave-One-Out - Data'!A25</f>
        <v>2005</v>
      </c>
      <c r="Q26" s="2">
        <f>IFERROR(INDEX('Leave-One-Out - Data'!$B:$BA,MATCH($P26,'Leave-One-Out - Data'!$A:$A,0),MATCH(Q$1,'Leave-One-Out - Data'!$B$1:$BA$1,0)),0)*1000000</f>
        <v>48.025172873167321</v>
      </c>
      <c r="R26" s="2">
        <f>IFERROR(INDEX('Leave-One-Out - Data'!$B:$BA,MATCH($P26,'Leave-One-Out - Data'!$A:$A,0),MATCH(R$1,'Leave-One-Out - Data'!$B$1:$BA$1,0)),0)*1000000</f>
        <v>44.344725130940787</v>
      </c>
      <c r="S26" s="2">
        <f>IFERROR(INDEX('Leave-One-Out - Data'!$B:$BA,MATCH($P26,'Leave-One-Out - Data'!$A:$A,0),MATCH(S$1,'Leave-One-Out - Data'!$B$1:$BA$1,0)),0)*1000000</f>
        <v>0</v>
      </c>
      <c r="T26" s="2">
        <f>IFERROR(INDEX('Leave-One-Out - Data'!$B:$BA,MATCH($P26,'Leave-One-Out - Data'!$A:$A,0),MATCH(T$1,'Leave-One-Out - Data'!$B$1:$BA$1,0)),0)*1000000</f>
        <v>0</v>
      </c>
      <c r="U26" s="2">
        <f>IFERROR(INDEX('Leave-One-Out - Data'!$B:$BA,MATCH($P26,'Leave-One-Out - Data'!$A:$A,0),MATCH(U$1,'Leave-One-Out - Data'!$B$1:$BA$1,0)),0)*1000000</f>
        <v>0</v>
      </c>
      <c r="V26" s="2">
        <f>IFERROR(INDEX('Leave-One-Out - Data'!$B:$BA,MATCH($P26,'Leave-One-Out - Data'!$A:$A,0),MATCH(V$1,'Leave-One-Out - Data'!$B$1:$BA$1,0)),0)*1000000</f>
        <v>0</v>
      </c>
      <c r="W26" s="2">
        <f>IFERROR(INDEX('Leave-One-Out - Data'!$B:$BA,MATCH($P26,'Leave-One-Out - Data'!$A:$A,0),MATCH(W$1,'Leave-One-Out - Data'!$B$1:$BA$1,0)),0)*1000000</f>
        <v>0</v>
      </c>
      <c r="X26" s="2">
        <f>IFERROR(INDEX('Leave-One-Out - Data'!$B:$BA,MATCH($P26,'Leave-One-Out - Data'!$A:$A,0),MATCH(X$1,'Leave-One-Out - Data'!$B$1:$BA$1,0)),0)*1000000</f>
        <v>0</v>
      </c>
      <c r="Y26" s="2">
        <f>IFERROR(INDEX('Leave-One-Out - Data'!$B:$BA,MATCH($P26,'Leave-One-Out - Data'!$A:$A,0),MATCH(Y$1,'Leave-One-Out - Data'!$B$1:$BA$1,0)),0)*1000000</f>
        <v>0</v>
      </c>
      <c r="Z26" s="2">
        <f>IFERROR(INDEX('Leave-One-Out - Data'!$B:$BA,MATCH($P26,'Leave-One-Out - Data'!$A:$A,0),MATCH(Z$1,'Leave-One-Out - Data'!$B$1:$BA$1,0)),0)*1000000</f>
        <v>0</v>
      </c>
      <c r="AA26" s="2">
        <f>IFERROR(INDEX('Leave-One-Out - Data'!$B:$BA,MATCH($P26,'Leave-One-Out - Data'!$A:$A,0),MATCH(AA$1,'Leave-One-Out - Data'!$B$1:$BA$1,0)),0)*1000000</f>
        <v>0</v>
      </c>
      <c r="AB26" s="2">
        <f>IFERROR(INDEX('Leave-One-Out - Data'!$B:$BA,MATCH($P26,'Leave-One-Out - Data'!$A:$A,0),MATCH(AB$1,'Leave-One-Out - Data'!$B$1:$BA$1,0)),0)*1000000</f>
        <v>0</v>
      </c>
      <c r="AC26" s="2">
        <f>IFERROR(INDEX('Leave-One-Out - Data'!$B:$BA,MATCH($P26,'Leave-One-Out - Data'!$A:$A,0),MATCH(AC$1,'Leave-One-Out - Data'!$B$1:$BA$1,0)),0)*1000000</f>
        <v>0</v>
      </c>
      <c r="AD26" s="2">
        <f>IFERROR(INDEX('Leave-One-Out - Data'!$B:$BA,MATCH($P26,'Leave-One-Out - Data'!$A:$A,0),MATCH(AD$1,'Leave-One-Out - Data'!$B$1:$BA$1,0)),0)*1000000</f>
        <v>0</v>
      </c>
      <c r="AE26" s="2">
        <f>IFERROR(INDEX('Leave-One-Out - Data'!$B:$BA,MATCH($P26,'Leave-One-Out - Data'!$A:$A,0),MATCH(AE$1,'Leave-One-Out - Data'!$B$1:$BA$1,0)),0)*1000000</f>
        <v>0</v>
      </c>
      <c r="AF26" s="2">
        <f>IFERROR(INDEX('Leave-One-Out - Data'!$B:$BA,MATCH($P26,'Leave-One-Out - Data'!$A:$A,0),MATCH(AF$1,'Leave-One-Out - Data'!$B$1:$BA$1,0)),0)*1000000</f>
        <v>45.376871039479738</v>
      </c>
      <c r="AG26" s="2">
        <f>IFERROR(INDEX('Leave-One-Out - Data'!$B:$BA,MATCH($P26,'Leave-One-Out - Data'!$A:$A,0),MATCH(AG$1,'Leave-One-Out - Data'!$B$1:$BA$1,0)),0)*1000000</f>
        <v>0</v>
      </c>
      <c r="AH26" s="2">
        <f>IFERROR(INDEX('Leave-One-Out - Data'!$B:$BA,MATCH($P26,'Leave-One-Out - Data'!$A:$A,0),MATCH(AH$1,'Leave-One-Out - Data'!$B$1:$BA$1,0)),0)*1000000</f>
        <v>0</v>
      </c>
      <c r="AI26" s="2">
        <f>IFERROR(INDEX('Leave-One-Out - Data'!$B:$BA,MATCH($P26,'Leave-One-Out - Data'!$A:$A,0),MATCH(AI$1,'Leave-One-Out - Data'!$B$1:$BA$1,0)),0)*1000000</f>
        <v>0</v>
      </c>
      <c r="AJ26" s="2">
        <f>IFERROR(INDEX('Leave-One-Out - Data'!$B:$BA,MATCH($P26,'Leave-One-Out - Data'!$A:$A,0),MATCH(AJ$1,'Leave-One-Out - Data'!$B$1:$BA$1,0)),0)*1000000</f>
        <v>44.15143405640265</v>
      </c>
      <c r="AK26" s="2">
        <f>IFERROR(INDEX('Leave-One-Out - Data'!$B:$BA,MATCH($P26,'Leave-One-Out - Data'!$A:$A,0),MATCH(AK$1,'Leave-One-Out - Data'!$B$1:$BA$1,0)),0)*1000000</f>
        <v>0</v>
      </c>
      <c r="AL26" s="2">
        <f>IFERROR(INDEX('Leave-One-Out - Data'!$B:$BA,MATCH($P26,'Leave-One-Out - Data'!$A:$A,0),MATCH(AL$1,'Leave-One-Out - Data'!$B$1:$BA$1,0)),0)*1000000</f>
        <v>44.200121861649684</v>
      </c>
      <c r="AM26" s="2">
        <f>IFERROR(INDEX('Leave-One-Out - Data'!$B:$BA,MATCH($P26,'Leave-One-Out - Data'!$A:$A,0),MATCH(AM$1,'Leave-One-Out - Data'!$B$1:$BA$1,0)),0)*1000000</f>
        <v>44.397448265954147</v>
      </c>
      <c r="AN26" s="2">
        <f>IFERROR(INDEX('Leave-One-Out - Data'!$B:$BA,MATCH($P26,'Leave-One-Out - Data'!$A:$A,0),MATCH(AN$1,'Leave-One-Out - Data'!$B$1:$BA$1,0)),0)*1000000</f>
        <v>0</v>
      </c>
      <c r="AO26" s="2">
        <f>IFERROR(INDEX('Leave-One-Out - Data'!$B:$BA,MATCH($P26,'Leave-One-Out - Data'!$A:$A,0),MATCH(AO$1,'Leave-One-Out - Data'!$B$1:$BA$1,0)),0)*1000000</f>
        <v>0</v>
      </c>
      <c r="AP26" s="2">
        <f>IFERROR(INDEX('Leave-One-Out - Data'!$B:$BA,MATCH($P26,'Leave-One-Out - Data'!$A:$A,0),MATCH(AP$1,'Leave-One-Out - Data'!$B$1:$BA$1,0)),0)*1000000</f>
        <v>0</v>
      </c>
      <c r="AQ26" s="2">
        <f>IFERROR(INDEX('Leave-One-Out - Data'!$B:$BA,MATCH($P26,'Leave-One-Out - Data'!$A:$A,0),MATCH(AQ$1,'Leave-One-Out - Data'!$B$1:$BA$1,0)),0)*1000000</f>
        <v>43.003041275369469</v>
      </c>
      <c r="AR26" s="2">
        <f>IFERROR(INDEX('Leave-One-Out - Data'!$B:$BA,MATCH($P26,'Leave-One-Out - Data'!$A:$A,0),MATCH(AR$1,'Leave-One-Out - Data'!$B$1:$BA$1,0)),0)*1000000</f>
        <v>0</v>
      </c>
      <c r="AS26" s="2">
        <f>IFERROR(INDEX('Leave-One-Out - Data'!$B:$BA,MATCH($P26,'Leave-One-Out - Data'!$A:$A,0),MATCH(AS$1,'Leave-One-Out - Data'!$B$1:$BA$1,0)),0)*1000000</f>
        <v>44.076162921555806</v>
      </c>
      <c r="AT26" s="2">
        <f>IFERROR(INDEX('Leave-One-Out - Data'!$B:$BA,MATCH($P26,'Leave-One-Out - Data'!$A:$A,0),MATCH(AT$1,'Leave-One-Out - Data'!$B$1:$BA$1,0)),0)*1000000</f>
        <v>0</v>
      </c>
      <c r="AU26" s="2">
        <f>IFERROR(INDEX('Leave-One-Out - Data'!$B:$BA,MATCH($P26,'Leave-One-Out - Data'!$A:$A,0),MATCH(AU$1,'Leave-One-Out - Data'!$B$1:$BA$1,0)),0)*1000000</f>
        <v>0</v>
      </c>
      <c r="AV26" s="2">
        <f>IFERROR(INDEX('Leave-One-Out - Data'!$B:$BA,MATCH($P26,'Leave-One-Out - Data'!$A:$A,0),MATCH(AV$1,'Leave-One-Out - Data'!$B$1:$BA$1,0)),0)*1000000</f>
        <v>0</v>
      </c>
      <c r="AW26" s="2">
        <f>IFERROR(INDEX('Leave-One-Out - Data'!$B:$BA,MATCH($P26,'Leave-One-Out - Data'!$A:$A,0),MATCH(AW$1,'Leave-One-Out - Data'!$B$1:$BA$1,0)),0)*1000000</f>
        <v>0</v>
      </c>
      <c r="AX26" s="2">
        <f>IFERROR(INDEX('Leave-One-Out - Data'!$B:$BA,MATCH($P26,'Leave-One-Out - Data'!$A:$A,0),MATCH(AX$1,'Leave-One-Out - Data'!$B$1:$BA$1,0)),0)*1000000</f>
        <v>0</v>
      </c>
      <c r="AY26" s="2">
        <f>IFERROR(INDEX('Leave-One-Out - Data'!$B:$BA,MATCH($P26,'Leave-One-Out - Data'!$A:$A,0),MATCH(AY$1,'Leave-One-Out - Data'!$B$1:$BA$1,0)),0)*1000000</f>
        <v>0</v>
      </c>
      <c r="AZ26" s="2">
        <f>IFERROR(INDEX('Leave-One-Out - Data'!$B:$BA,MATCH($P26,'Leave-One-Out - Data'!$A:$A,0),MATCH(AZ$1,'Leave-One-Out - Data'!$B$1:$BA$1,0)),0)*1000000</f>
        <v>0</v>
      </c>
      <c r="BA26" s="2">
        <f>IFERROR(INDEX('Leave-One-Out - Data'!$B:$BA,MATCH($P26,'Leave-One-Out - Data'!$A:$A,0),MATCH(BA$1,'Leave-One-Out - Data'!$B$1:$BA$1,0)),0)*1000000</f>
        <v>0</v>
      </c>
      <c r="BB26" s="2">
        <f>IFERROR(INDEX('Leave-One-Out - Data'!$B:$BA,MATCH($P26,'Leave-One-Out - Data'!$A:$A,0),MATCH(BB$1,'Leave-One-Out - Data'!$B$1:$BA$1,0)),0)*1000000</f>
        <v>0</v>
      </c>
      <c r="BC26" s="2">
        <f>IFERROR(INDEX('Leave-One-Out - Data'!$B:$BA,MATCH($P26,'Leave-One-Out - Data'!$A:$A,0),MATCH(BC$1,'Leave-One-Out - Data'!$B$1:$BA$1,0)),0)*1000000</f>
        <v>0</v>
      </c>
      <c r="BD26" s="2">
        <f>IFERROR(INDEX('Leave-One-Out - Data'!$B:$BA,MATCH($P26,'Leave-One-Out - Data'!$A:$A,0),MATCH(BD$1,'Leave-One-Out - Data'!$B$1:$BA$1,0)),0)*1000000</f>
        <v>0</v>
      </c>
      <c r="BE26" s="2">
        <f>IFERROR(INDEX('Leave-One-Out - Data'!$B:$BA,MATCH($P26,'Leave-One-Out - Data'!$A:$A,0),MATCH(BE$1,'Leave-One-Out - Data'!$B$1:$BA$1,0)),0)*1000000</f>
        <v>0</v>
      </c>
      <c r="BF26" s="2">
        <f>IFERROR(INDEX('Leave-One-Out - Data'!$B:$BA,MATCH($P26,'Leave-One-Out - Data'!$A:$A,0),MATCH(BF$1,'Leave-One-Out - Data'!$B$1:$BA$1,0)),0)*1000000</f>
        <v>0</v>
      </c>
      <c r="BG26" s="2">
        <f>IFERROR(INDEX('Leave-One-Out - Data'!$B:$BA,MATCH($P26,'Leave-One-Out - Data'!$A:$A,0),MATCH(BG$1,'Leave-One-Out - Data'!$B$1:$BA$1,0)),0)*1000000</f>
        <v>0</v>
      </c>
      <c r="BH26" s="2">
        <f>IFERROR(INDEX('Leave-One-Out - Data'!$B:$BA,MATCH($P26,'Leave-One-Out - Data'!$A:$A,0),MATCH(BH$1,'Leave-One-Out - Data'!$B$1:$BA$1,0)),0)*1000000</f>
        <v>0</v>
      </c>
      <c r="BI26" s="2">
        <f>IFERROR(INDEX('Leave-One-Out - Data'!$B:$BA,MATCH($P26,'Leave-One-Out - Data'!$A:$A,0),MATCH(BI$1,'Leave-One-Out - Data'!$B$1:$BA$1,0)),0)*1000000</f>
        <v>0</v>
      </c>
      <c r="BJ26" s="2">
        <f>IFERROR(INDEX('Leave-One-Out - Data'!$B:$BA,MATCH($P26,'Leave-One-Out - Data'!$A:$A,0),MATCH(BJ$1,'Leave-One-Out - Data'!$B$1:$BA$1,0)),0)*1000000</f>
        <v>0</v>
      </c>
      <c r="BK26" s="2">
        <f>IFERROR(INDEX('Leave-One-Out - Data'!$B:$BA,MATCH($P26,'Leave-One-Out - Data'!$A:$A,0),MATCH(BK$1,'Leave-One-Out - Data'!$B$1:$BA$1,0)),0)*1000000</f>
        <v>0</v>
      </c>
      <c r="BL26" s="2">
        <f>IFERROR(INDEX('Leave-One-Out - Data'!$B:$BA,MATCH($P26,'Leave-One-Out - Data'!$A:$A,0),MATCH(BL$1,'Leave-One-Out - Data'!$B$1:$BA$1,0)),0)*1000000</f>
        <v>0</v>
      </c>
      <c r="BM26" s="2">
        <f>IFERROR(INDEX('Leave-One-Out - Data'!$B:$BA,MATCH($P26,'Leave-One-Out - Data'!$A:$A,0),MATCH(BM$1,'Leave-One-Out - Data'!$B$1:$BA$1,0)),0)*1000000</f>
        <v>0</v>
      </c>
      <c r="BN26" s="2">
        <f>IFERROR(INDEX('Leave-One-Out - Data'!$B:$BA,MATCH($P26,'Leave-One-Out - Data'!$A:$A,0),MATCH(BN$1,'Leave-One-Out - Data'!$B$1:$BA$1,0)),0)*1000000</f>
        <v>0</v>
      </c>
      <c r="BO26" s="2">
        <f>IFERROR(INDEX('Leave-One-Out - Data'!$B:$BA,MATCH($P26,'Leave-One-Out - Data'!$A:$A,0),MATCH(BO$1,'Leave-One-Out - Data'!$B$1:$BA$1,0)),0)*1000000</f>
        <v>0</v>
      </c>
      <c r="BP26" s="2">
        <f>IFERROR(INDEX('Leave-One-Out - Data'!$B:$BA,MATCH($P26,'Leave-One-Out - Data'!$A:$A,0),MATCH(BP$1,'Leave-One-Out - Data'!$B$1:$BA$1,0)),0)*1000000</f>
        <v>0</v>
      </c>
      <c r="BQ26" s="2"/>
    </row>
    <row r="27" spans="16:69" x14ac:dyDescent="0.25">
      <c r="P27">
        <f>'Leave-One-Out - Data'!A26</f>
        <v>2006</v>
      </c>
      <c r="Q27" s="2">
        <f>IFERROR(INDEX('Leave-One-Out - Data'!$B:$BA,MATCH($P27,'Leave-One-Out - Data'!$A:$A,0),MATCH(Q$1,'Leave-One-Out - Data'!$B$1:$BA$1,0)),0)*1000000</f>
        <v>46.089498937362805</v>
      </c>
      <c r="R27" s="2">
        <f>IFERROR(INDEX('Leave-One-Out - Data'!$B:$BA,MATCH($P27,'Leave-One-Out - Data'!$A:$A,0),MATCH(R$1,'Leave-One-Out - Data'!$B$1:$BA$1,0)),0)*1000000</f>
        <v>42.590380937326699</v>
      </c>
      <c r="S27" s="2">
        <f>IFERROR(INDEX('Leave-One-Out - Data'!$B:$BA,MATCH($P27,'Leave-One-Out - Data'!$A:$A,0),MATCH(S$1,'Leave-One-Out - Data'!$B$1:$BA$1,0)),0)*1000000</f>
        <v>0</v>
      </c>
      <c r="T27" s="2">
        <f>IFERROR(INDEX('Leave-One-Out - Data'!$B:$BA,MATCH($P27,'Leave-One-Out - Data'!$A:$A,0),MATCH(T$1,'Leave-One-Out - Data'!$B$1:$BA$1,0)),0)*1000000</f>
        <v>0</v>
      </c>
      <c r="U27" s="2">
        <f>IFERROR(INDEX('Leave-One-Out - Data'!$B:$BA,MATCH($P27,'Leave-One-Out - Data'!$A:$A,0),MATCH(U$1,'Leave-One-Out - Data'!$B$1:$BA$1,0)),0)*1000000</f>
        <v>0</v>
      </c>
      <c r="V27" s="2">
        <f>IFERROR(INDEX('Leave-One-Out - Data'!$B:$BA,MATCH($P27,'Leave-One-Out - Data'!$A:$A,0),MATCH(V$1,'Leave-One-Out - Data'!$B$1:$BA$1,0)),0)*1000000</f>
        <v>0</v>
      </c>
      <c r="W27" s="2">
        <f>IFERROR(INDEX('Leave-One-Out - Data'!$B:$BA,MATCH($P27,'Leave-One-Out - Data'!$A:$A,0),MATCH(W$1,'Leave-One-Out - Data'!$B$1:$BA$1,0)),0)*1000000</f>
        <v>0</v>
      </c>
      <c r="X27" s="2">
        <f>IFERROR(INDEX('Leave-One-Out - Data'!$B:$BA,MATCH($P27,'Leave-One-Out - Data'!$A:$A,0),MATCH(X$1,'Leave-One-Out - Data'!$B$1:$BA$1,0)),0)*1000000</f>
        <v>0</v>
      </c>
      <c r="Y27" s="2">
        <f>IFERROR(INDEX('Leave-One-Out - Data'!$B:$BA,MATCH($P27,'Leave-One-Out - Data'!$A:$A,0),MATCH(Y$1,'Leave-One-Out - Data'!$B$1:$BA$1,0)),0)*1000000</f>
        <v>0</v>
      </c>
      <c r="Z27" s="2">
        <f>IFERROR(INDEX('Leave-One-Out - Data'!$B:$BA,MATCH($P27,'Leave-One-Out - Data'!$A:$A,0),MATCH(Z$1,'Leave-One-Out - Data'!$B$1:$BA$1,0)),0)*1000000</f>
        <v>0</v>
      </c>
      <c r="AA27" s="2">
        <f>IFERROR(INDEX('Leave-One-Out - Data'!$B:$BA,MATCH($P27,'Leave-One-Out - Data'!$A:$A,0),MATCH(AA$1,'Leave-One-Out - Data'!$B$1:$BA$1,0)),0)*1000000</f>
        <v>0</v>
      </c>
      <c r="AB27" s="2">
        <f>IFERROR(INDEX('Leave-One-Out - Data'!$B:$BA,MATCH($P27,'Leave-One-Out - Data'!$A:$A,0),MATCH(AB$1,'Leave-One-Out - Data'!$B$1:$BA$1,0)),0)*1000000</f>
        <v>0</v>
      </c>
      <c r="AC27" s="2">
        <f>IFERROR(INDEX('Leave-One-Out - Data'!$B:$BA,MATCH($P27,'Leave-One-Out - Data'!$A:$A,0),MATCH(AC$1,'Leave-One-Out - Data'!$B$1:$BA$1,0)),0)*1000000</f>
        <v>0</v>
      </c>
      <c r="AD27" s="2">
        <f>IFERROR(INDEX('Leave-One-Out - Data'!$B:$BA,MATCH($P27,'Leave-One-Out - Data'!$A:$A,0),MATCH(AD$1,'Leave-One-Out - Data'!$B$1:$BA$1,0)),0)*1000000</f>
        <v>0</v>
      </c>
      <c r="AE27" s="2">
        <f>IFERROR(INDEX('Leave-One-Out - Data'!$B:$BA,MATCH($P27,'Leave-One-Out - Data'!$A:$A,0),MATCH(AE$1,'Leave-One-Out - Data'!$B$1:$BA$1,0)),0)*1000000</f>
        <v>0</v>
      </c>
      <c r="AF27" s="2">
        <f>IFERROR(INDEX('Leave-One-Out - Data'!$B:$BA,MATCH($P27,'Leave-One-Out - Data'!$A:$A,0),MATCH(AF$1,'Leave-One-Out - Data'!$B$1:$BA$1,0)),0)*1000000</f>
        <v>41.642214098828852</v>
      </c>
      <c r="AG27" s="2">
        <f>IFERROR(INDEX('Leave-One-Out - Data'!$B:$BA,MATCH($P27,'Leave-One-Out - Data'!$A:$A,0),MATCH(AG$1,'Leave-One-Out - Data'!$B$1:$BA$1,0)),0)*1000000</f>
        <v>0</v>
      </c>
      <c r="AH27" s="2">
        <f>IFERROR(INDEX('Leave-One-Out - Data'!$B:$BA,MATCH($P27,'Leave-One-Out - Data'!$A:$A,0),MATCH(AH$1,'Leave-One-Out - Data'!$B$1:$BA$1,0)),0)*1000000</f>
        <v>0</v>
      </c>
      <c r="AI27" s="2">
        <f>IFERROR(INDEX('Leave-One-Out - Data'!$B:$BA,MATCH($P27,'Leave-One-Out - Data'!$A:$A,0),MATCH(AI$1,'Leave-One-Out - Data'!$B$1:$BA$1,0)),0)*1000000</f>
        <v>0</v>
      </c>
      <c r="AJ27" s="2">
        <f>IFERROR(INDEX('Leave-One-Out - Data'!$B:$BA,MATCH($P27,'Leave-One-Out - Data'!$A:$A,0),MATCH(AJ$1,'Leave-One-Out - Data'!$B$1:$BA$1,0)),0)*1000000</f>
        <v>40.943838543171296</v>
      </c>
      <c r="AK27" s="2">
        <f>IFERROR(INDEX('Leave-One-Out - Data'!$B:$BA,MATCH($P27,'Leave-One-Out - Data'!$A:$A,0),MATCH(AK$1,'Leave-One-Out - Data'!$B$1:$BA$1,0)),0)*1000000</f>
        <v>0</v>
      </c>
      <c r="AL27" s="2">
        <f>IFERROR(INDEX('Leave-One-Out - Data'!$B:$BA,MATCH($P27,'Leave-One-Out - Data'!$A:$A,0),MATCH(AL$1,'Leave-One-Out - Data'!$B$1:$BA$1,0)),0)*1000000</f>
        <v>42.495865745877374</v>
      </c>
      <c r="AM27" s="2">
        <f>IFERROR(INDEX('Leave-One-Out - Data'!$B:$BA,MATCH($P27,'Leave-One-Out - Data'!$A:$A,0),MATCH(AM$1,'Leave-One-Out - Data'!$B$1:$BA$1,0)),0)*1000000</f>
        <v>44.115952729043777</v>
      </c>
      <c r="AN27" s="2">
        <f>IFERROR(INDEX('Leave-One-Out - Data'!$B:$BA,MATCH($P27,'Leave-One-Out - Data'!$A:$A,0),MATCH(AN$1,'Leave-One-Out - Data'!$B$1:$BA$1,0)),0)*1000000</f>
        <v>0</v>
      </c>
      <c r="AO27" s="2">
        <f>IFERROR(INDEX('Leave-One-Out - Data'!$B:$BA,MATCH($P27,'Leave-One-Out - Data'!$A:$A,0),MATCH(AO$1,'Leave-One-Out - Data'!$B$1:$BA$1,0)),0)*1000000</f>
        <v>0</v>
      </c>
      <c r="AP27" s="2">
        <f>IFERROR(INDEX('Leave-One-Out - Data'!$B:$BA,MATCH($P27,'Leave-One-Out - Data'!$A:$A,0),MATCH(AP$1,'Leave-One-Out - Data'!$B$1:$BA$1,0)),0)*1000000</f>
        <v>0</v>
      </c>
      <c r="AQ27" s="2">
        <f>IFERROR(INDEX('Leave-One-Out - Data'!$B:$BA,MATCH($P27,'Leave-One-Out - Data'!$A:$A,0),MATCH(AQ$1,'Leave-One-Out - Data'!$B$1:$BA$1,0)),0)*1000000</f>
        <v>41.811985363892745</v>
      </c>
      <c r="AR27" s="2">
        <f>IFERROR(INDEX('Leave-One-Out - Data'!$B:$BA,MATCH($P27,'Leave-One-Out - Data'!$A:$A,0),MATCH(AR$1,'Leave-One-Out - Data'!$B$1:$BA$1,0)),0)*1000000</f>
        <v>0</v>
      </c>
      <c r="AS27" s="2">
        <f>IFERROR(INDEX('Leave-One-Out - Data'!$B:$BA,MATCH($P27,'Leave-One-Out - Data'!$A:$A,0),MATCH(AS$1,'Leave-One-Out - Data'!$B$1:$BA$1,0)),0)*1000000</f>
        <v>42.623009365343023</v>
      </c>
      <c r="AT27" s="2">
        <f>IFERROR(INDEX('Leave-One-Out - Data'!$B:$BA,MATCH($P27,'Leave-One-Out - Data'!$A:$A,0),MATCH(AT$1,'Leave-One-Out - Data'!$B$1:$BA$1,0)),0)*1000000</f>
        <v>0</v>
      </c>
      <c r="AU27" s="2">
        <f>IFERROR(INDEX('Leave-One-Out - Data'!$B:$BA,MATCH($P27,'Leave-One-Out - Data'!$A:$A,0),MATCH(AU$1,'Leave-One-Out - Data'!$B$1:$BA$1,0)),0)*1000000</f>
        <v>0</v>
      </c>
      <c r="AV27" s="2">
        <f>IFERROR(INDEX('Leave-One-Out - Data'!$B:$BA,MATCH($P27,'Leave-One-Out - Data'!$A:$A,0),MATCH(AV$1,'Leave-One-Out - Data'!$B$1:$BA$1,0)),0)*1000000</f>
        <v>0</v>
      </c>
      <c r="AW27" s="2">
        <f>IFERROR(INDEX('Leave-One-Out - Data'!$B:$BA,MATCH($P27,'Leave-One-Out - Data'!$A:$A,0),MATCH(AW$1,'Leave-One-Out - Data'!$B$1:$BA$1,0)),0)*1000000</f>
        <v>0</v>
      </c>
      <c r="AX27" s="2">
        <f>IFERROR(INDEX('Leave-One-Out - Data'!$B:$BA,MATCH($P27,'Leave-One-Out - Data'!$A:$A,0),MATCH(AX$1,'Leave-One-Out - Data'!$B$1:$BA$1,0)),0)*1000000</f>
        <v>0</v>
      </c>
      <c r="AY27" s="2">
        <f>IFERROR(INDEX('Leave-One-Out - Data'!$B:$BA,MATCH($P27,'Leave-One-Out - Data'!$A:$A,0),MATCH(AY$1,'Leave-One-Out - Data'!$B$1:$BA$1,0)),0)*1000000</f>
        <v>0</v>
      </c>
      <c r="AZ27" s="2">
        <f>IFERROR(INDEX('Leave-One-Out - Data'!$B:$BA,MATCH($P27,'Leave-One-Out - Data'!$A:$A,0),MATCH(AZ$1,'Leave-One-Out - Data'!$B$1:$BA$1,0)),0)*1000000</f>
        <v>0</v>
      </c>
      <c r="BA27" s="2">
        <f>IFERROR(INDEX('Leave-One-Out - Data'!$B:$BA,MATCH($P27,'Leave-One-Out - Data'!$A:$A,0),MATCH(BA$1,'Leave-One-Out - Data'!$B$1:$BA$1,0)),0)*1000000</f>
        <v>0</v>
      </c>
      <c r="BB27" s="2">
        <f>IFERROR(INDEX('Leave-One-Out - Data'!$B:$BA,MATCH($P27,'Leave-One-Out - Data'!$A:$A,0),MATCH(BB$1,'Leave-One-Out - Data'!$B$1:$BA$1,0)),0)*1000000</f>
        <v>0</v>
      </c>
      <c r="BC27" s="2">
        <f>IFERROR(INDEX('Leave-One-Out - Data'!$B:$BA,MATCH($P27,'Leave-One-Out - Data'!$A:$A,0),MATCH(BC$1,'Leave-One-Out - Data'!$B$1:$BA$1,0)),0)*1000000</f>
        <v>0</v>
      </c>
      <c r="BD27" s="2">
        <f>IFERROR(INDEX('Leave-One-Out - Data'!$B:$BA,MATCH($P27,'Leave-One-Out - Data'!$A:$A,0),MATCH(BD$1,'Leave-One-Out - Data'!$B$1:$BA$1,0)),0)*1000000</f>
        <v>0</v>
      </c>
      <c r="BE27" s="2">
        <f>IFERROR(INDEX('Leave-One-Out - Data'!$B:$BA,MATCH($P27,'Leave-One-Out - Data'!$A:$A,0),MATCH(BE$1,'Leave-One-Out - Data'!$B$1:$BA$1,0)),0)*1000000</f>
        <v>0</v>
      </c>
      <c r="BF27" s="2">
        <f>IFERROR(INDEX('Leave-One-Out - Data'!$B:$BA,MATCH($P27,'Leave-One-Out - Data'!$A:$A,0),MATCH(BF$1,'Leave-One-Out - Data'!$B$1:$BA$1,0)),0)*1000000</f>
        <v>0</v>
      </c>
      <c r="BG27" s="2">
        <f>IFERROR(INDEX('Leave-One-Out - Data'!$B:$BA,MATCH($P27,'Leave-One-Out - Data'!$A:$A,0),MATCH(BG$1,'Leave-One-Out - Data'!$B$1:$BA$1,0)),0)*1000000</f>
        <v>0</v>
      </c>
      <c r="BH27" s="2">
        <f>IFERROR(INDEX('Leave-One-Out - Data'!$B:$BA,MATCH($P27,'Leave-One-Out - Data'!$A:$A,0),MATCH(BH$1,'Leave-One-Out - Data'!$B$1:$BA$1,0)),0)*1000000</f>
        <v>0</v>
      </c>
      <c r="BI27" s="2">
        <f>IFERROR(INDEX('Leave-One-Out - Data'!$B:$BA,MATCH($P27,'Leave-One-Out - Data'!$A:$A,0),MATCH(BI$1,'Leave-One-Out - Data'!$B$1:$BA$1,0)),0)*1000000</f>
        <v>0</v>
      </c>
      <c r="BJ27" s="2">
        <f>IFERROR(INDEX('Leave-One-Out - Data'!$B:$BA,MATCH($P27,'Leave-One-Out - Data'!$A:$A,0),MATCH(BJ$1,'Leave-One-Out - Data'!$B$1:$BA$1,0)),0)*1000000</f>
        <v>0</v>
      </c>
      <c r="BK27" s="2">
        <f>IFERROR(INDEX('Leave-One-Out - Data'!$B:$BA,MATCH($P27,'Leave-One-Out - Data'!$A:$A,0),MATCH(BK$1,'Leave-One-Out - Data'!$B$1:$BA$1,0)),0)*1000000</f>
        <v>0</v>
      </c>
      <c r="BL27" s="2">
        <f>IFERROR(INDEX('Leave-One-Out - Data'!$B:$BA,MATCH($P27,'Leave-One-Out - Data'!$A:$A,0),MATCH(BL$1,'Leave-One-Out - Data'!$B$1:$BA$1,0)),0)*1000000</f>
        <v>0</v>
      </c>
      <c r="BM27" s="2">
        <f>IFERROR(INDEX('Leave-One-Out - Data'!$B:$BA,MATCH($P27,'Leave-One-Out - Data'!$A:$A,0),MATCH(BM$1,'Leave-One-Out - Data'!$B$1:$BA$1,0)),0)*1000000</f>
        <v>0</v>
      </c>
      <c r="BN27" s="2">
        <f>IFERROR(INDEX('Leave-One-Out - Data'!$B:$BA,MATCH($P27,'Leave-One-Out - Data'!$A:$A,0),MATCH(BN$1,'Leave-One-Out - Data'!$B$1:$BA$1,0)),0)*1000000</f>
        <v>0</v>
      </c>
      <c r="BO27" s="2">
        <f>IFERROR(INDEX('Leave-One-Out - Data'!$B:$BA,MATCH($P27,'Leave-One-Out - Data'!$A:$A,0),MATCH(BO$1,'Leave-One-Out - Data'!$B$1:$BA$1,0)),0)*1000000</f>
        <v>0</v>
      </c>
      <c r="BP27" s="2">
        <f>IFERROR(INDEX('Leave-One-Out - Data'!$B:$BA,MATCH($P27,'Leave-One-Out - Data'!$A:$A,0),MATCH(BP$1,'Leave-One-Out - Data'!$B$1:$BA$1,0)),0)*1000000</f>
        <v>0</v>
      </c>
      <c r="BQ27" s="2"/>
    </row>
    <row r="28" spans="16:69" x14ac:dyDescent="0.25">
      <c r="P28">
        <f>'Leave-One-Out - Data'!A27</f>
        <v>2007</v>
      </c>
      <c r="Q28" s="2">
        <f>IFERROR(INDEX('Leave-One-Out - Data'!$B:$BA,MATCH($P28,'Leave-One-Out - Data'!$A:$A,0),MATCH(Q$1,'Leave-One-Out - Data'!$B$1:$BA$1,0)),0)*1000000</f>
        <v>44.078020437154919</v>
      </c>
      <c r="R28" s="2">
        <f>IFERROR(INDEX('Leave-One-Out - Data'!$B:$BA,MATCH($P28,'Leave-One-Out - Data'!$A:$A,0),MATCH(R$1,'Leave-One-Out - Data'!$B$1:$BA$1,0)),0)*1000000</f>
        <v>41.550523987098131</v>
      </c>
      <c r="S28" s="2">
        <f>IFERROR(INDEX('Leave-One-Out - Data'!$B:$BA,MATCH($P28,'Leave-One-Out - Data'!$A:$A,0),MATCH(S$1,'Leave-One-Out - Data'!$B$1:$BA$1,0)),0)*1000000</f>
        <v>0</v>
      </c>
      <c r="T28" s="2">
        <f>IFERROR(INDEX('Leave-One-Out - Data'!$B:$BA,MATCH($P28,'Leave-One-Out - Data'!$A:$A,0),MATCH(T$1,'Leave-One-Out - Data'!$B$1:$BA$1,0)),0)*1000000</f>
        <v>0</v>
      </c>
      <c r="U28" s="2">
        <f>IFERROR(INDEX('Leave-One-Out - Data'!$B:$BA,MATCH($P28,'Leave-One-Out - Data'!$A:$A,0),MATCH(U$1,'Leave-One-Out - Data'!$B$1:$BA$1,0)),0)*1000000</f>
        <v>0</v>
      </c>
      <c r="V28" s="2">
        <f>IFERROR(INDEX('Leave-One-Out - Data'!$B:$BA,MATCH($P28,'Leave-One-Out - Data'!$A:$A,0),MATCH(V$1,'Leave-One-Out - Data'!$B$1:$BA$1,0)),0)*1000000</f>
        <v>0</v>
      </c>
      <c r="W28" s="2">
        <f>IFERROR(INDEX('Leave-One-Out - Data'!$B:$BA,MATCH($P28,'Leave-One-Out - Data'!$A:$A,0),MATCH(W$1,'Leave-One-Out - Data'!$B$1:$BA$1,0)),0)*1000000</f>
        <v>0</v>
      </c>
      <c r="X28" s="2">
        <f>IFERROR(INDEX('Leave-One-Out - Data'!$B:$BA,MATCH($P28,'Leave-One-Out - Data'!$A:$A,0),MATCH(X$1,'Leave-One-Out - Data'!$B$1:$BA$1,0)),0)*1000000</f>
        <v>0</v>
      </c>
      <c r="Y28" s="2">
        <f>IFERROR(INDEX('Leave-One-Out - Data'!$B:$BA,MATCH($P28,'Leave-One-Out - Data'!$A:$A,0),MATCH(Y$1,'Leave-One-Out - Data'!$B$1:$BA$1,0)),0)*1000000</f>
        <v>0</v>
      </c>
      <c r="Z28" s="2">
        <f>IFERROR(INDEX('Leave-One-Out - Data'!$B:$BA,MATCH($P28,'Leave-One-Out - Data'!$A:$A,0),MATCH(Z$1,'Leave-One-Out - Data'!$B$1:$BA$1,0)),0)*1000000</f>
        <v>0</v>
      </c>
      <c r="AA28" s="2">
        <f>IFERROR(INDEX('Leave-One-Out - Data'!$B:$BA,MATCH($P28,'Leave-One-Out - Data'!$A:$A,0),MATCH(AA$1,'Leave-One-Out - Data'!$B$1:$BA$1,0)),0)*1000000</f>
        <v>0</v>
      </c>
      <c r="AB28" s="2">
        <f>IFERROR(INDEX('Leave-One-Out - Data'!$B:$BA,MATCH($P28,'Leave-One-Out - Data'!$A:$A,0),MATCH(AB$1,'Leave-One-Out - Data'!$B$1:$BA$1,0)),0)*1000000</f>
        <v>0</v>
      </c>
      <c r="AC28" s="2">
        <f>IFERROR(INDEX('Leave-One-Out - Data'!$B:$BA,MATCH($P28,'Leave-One-Out - Data'!$A:$A,0),MATCH(AC$1,'Leave-One-Out - Data'!$B$1:$BA$1,0)),0)*1000000</f>
        <v>0</v>
      </c>
      <c r="AD28" s="2">
        <f>IFERROR(INDEX('Leave-One-Out - Data'!$B:$BA,MATCH($P28,'Leave-One-Out - Data'!$A:$A,0),MATCH(AD$1,'Leave-One-Out - Data'!$B$1:$BA$1,0)),0)*1000000</f>
        <v>0</v>
      </c>
      <c r="AE28" s="2">
        <f>IFERROR(INDEX('Leave-One-Out - Data'!$B:$BA,MATCH($P28,'Leave-One-Out - Data'!$A:$A,0),MATCH(AE$1,'Leave-One-Out - Data'!$B$1:$BA$1,0)),0)*1000000</f>
        <v>0</v>
      </c>
      <c r="AF28" s="2">
        <f>IFERROR(INDEX('Leave-One-Out - Data'!$B:$BA,MATCH($P28,'Leave-One-Out - Data'!$A:$A,0),MATCH(AF$1,'Leave-One-Out - Data'!$B$1:$BA$1,0)),0)*1000000</f>
        <v>42.09097136481433</v>
      </c>
      <c r="AG28" s="2">
        <f>IFERROR(INDEX('Leave-One-Out - Data'!$B:$BA,MATCH($P28,'Leave-One-Out - Data'!$A:$A,0),MATCH(AG$1,'Leave-One-Out - Data'!$B$1:$BA$1,0)),0)*1000000</f>
        <v>0</v>
      </c>
      <c r="AH28" s="2">
        <f>IFERROR(INDEX('Leave-One-Out - Data'!$B:$BA,MATCH($P28,'Leave-One-Out - Data'!$A:$A,0),MATCH(AH$1,'Leave-One-Out - Data'!$B$1:$BA$1,0)),0)*1000000</f>
        <v>0</v>
      </c>
      <c r="AI28" s="2">
        <f>IFERROR(INDEX('Leave-One-Out - Data'!$B:$BA,MATCH($P28,'Leave-One-Out - Data'!$A:$A,0),MATCH(AI$1,'Leave-One-Out - Data'!$B$1:$BA$1,0)),0)*1000000</f>
        <v>0</v>
      </c>
      <c r="AJ28" s="2">
        <f>IFERROR(INDEX('Leave-One-Out - Data'!$B:$BA,MATCH($P28,'Leave-One-Out - Data'!$A:$A,0),MATCH(AJ$1,'Leave-One-Out - Data'!$B$1:$BA$1,0)),0)*1000000</f>
        <v>39.118503300414886</v>
      </c>
      <c r="AK28" s="2">
        <f>IFERROR(INDEX('Leave-One-Out - Data'!$B:$BA,MATCH($P28,'Leave-One-Out - Data'!$A:$A,0),MATCH(AK$1,'Leave-One-Out - Data'!$B$1:$BA$1,0)),0)*1000000</f>
        <v>0</v>
      </c>
      <c r="AL28" s="2">
        <f>IFERROR(INDEX('Leave-One-Out - Data'!$B:$BA,MATCH($P28,'Leave-One-Out - Data'!$A:$A,0),MATCH(AL$1,'Leave-One-Out - Data'!$B$1:$BA$1,0)),0)*1000000</f>
        <v>41.507284171530053</v>
      </c>
      <c r="AM28" s="2">
        <f>IFERROR(INDEX('Leave-One-Out - Data'!$B:$BA,MATCH($P28,'Leave-One-Out - Data'!$A:$A,0),MATCH(AM$1,'Leave-One-Out - Data'!$B$1:$BA$1,0)),0)*1000000</f>
        <v>43.579153574683005</v>
      </c>
      <c r="AN28" s="2">
        <f>IFERROR(INDEX('Leave-One-Out - Data'!$B:$BA,MATCH($P28,'Leave-One-Out - Data'!$A:$A,0),MATCH(AN$1,'Leave-One-Out - Data'!$B$1:$BA$1,0)),0)*1000000</f>
        <v>0</v>
      </c>
      <c r="AO28" s="2">
        <f>IFERROR(INDEX('Leave-One-Out - Data'!$B:$BA,MATCH($P28,'Leave-One-Out - Data'!$A:$A,0),MATCH(AO$1,'Leave-One-Out - Data'!$B$1:$BA$1,0)),0)*1000000</f>
        <v>0</v>
      </c>
      <c r="AP28" s="2">
        <f>IFERROR(INDEX('Leave-One-Out - Data'!$B:$BA,MATCH($P28,'Leave-One-Out - Data'!$A:$A,0),MATCH(AP$1,'Leave-One-Out - Data'!$B$1:$BA$1,0)),0)*1000000</f>
        <v>0</v>
      </c>
      <c r="AQ28" s="2">
        <f>IFERROR(INDEX('Leave-One-Out - Data'!$B:$BA,MATCH($P28,'Leave-One-Out - Data'!$A:$A,0),MATCH(AQ$1,'Leave-One-Out - Data'!$B$1:$BA$1,0)),0)*1000000</f>
        <v>41.849228637147455</v>
      </c>
      <c r="AR28" s="2">
        <f>IFERROR(INDEX('Leave-One-Out - Data'!$B:$BA,MATCH($P28,'Leave-One-Out - Data'!$A:$A,0),MATCH(AR$1,'Leave-One-Out - Data'!$B$1:$BA$1,0)),0)*1000000</f>
        <v>0</v>
      </c>
      <c r="AS28" s="2">
        <f>IFERROR(INDEX('Leave-One-Out - Data'!$B:$BA,MATCH($P28,'Leave-One-Out - Data'!$A:$A,0),MATCH(AS$1,'Leave-One-Out - Data'!$B$1:$BA$1,0)),0)*1000000</f>
        <v>41.854812850942842</v>
      </c>
      <c r="AT28" s="2">
        <f>IFERROR(INDEX('Leave-One-Out - Data'!$B:$BA,MATCH($P28,'Leave-One-Out - Data'!$A:$A,0),MATCH(AT$1,'Leave-One-Out - Data'!$B$1:$BA$1,0)),0)*1000000</f>
        <v>0</v>
      </c>
      <c r="AU28" s="2">
        <f>IFERROR(INDEX('Leave-One-Out - Data'!$B:$BA,MATCH($P28,'Leave-One-Out - Data'!$A:$A,0),MATCH(AU$1,'Leave-One-Out - Data'!$B$1:$BA$1,0)),0)*1000000</f>
        <v>0</v>
      </c>
      <c r="AV28" s="2">
        <f>IFERROR(INDEX('Leave-One-Out - Data'!$B:$BA,MATCH($P28,'Leave-One-Out - Data'!$A:$A,0),MATCH(AV$1,'Leave-One-Out - Data'!$B$1:$BA$1,0)),0)*1000000</f>
        <v>0</v>
      </c>
      <c r="AW28" s="2">
        <f>IFERROR(INDEX('Leave-One-Out - Data'!$B:$BA,MATCH($P28,'Leave-One-Out - Data'!$A:$A,0),MATCH(AW$1,'Leave-One-Out - Data'!$B$1:$BA$1,0)),0)*1000000</f>
        <v>0</v>
      </c>
      <c r="AX28" s="2">
        <f>IFERROR(INDEX('Leave-One-Out - Data'!$B:$BA,MATCH($P28,'Leave-One-Out - Data'!$A:$A,0),MATCH(AX$1,'Leave-One-Out - Data'!$B$1:$BA$1,0)),0)*1000000</f>
        <v>0</v>
      </c>
      <c r="AY28" s="2">
        <f>IFERROR(INDEX('Leave-One-Out - Data'!$B:$BA,MATCH($P28,'Leave-One-Out - Data'!$A:$A,0),MATCH(AY$1,'Leave-One-Out - Data'!$B$1:$BA$1,0)),0)*1000000</f>
        <v>0</v>
      </c>
      <c r="AZ28" s="2">
        <f>IFERROR(INDEX('Leave-One-Out - Data'!$B:$BA,MATCH($P28,'Leave-One-Out - Data'!$A:$A,0),MATCH(AZ$1,'Leave-One-Out - Data'!$B$1:$BA$1,0)),0)*1000000</f>
        <v>0</v>
      </c>
      <c r="BA28" s="2">
        <f>IFERROR(INDEX('Leave-One-Out - Data'!$B:$BA,MATCH($P28,'Leave-One-Out - Data'!$A:$A,0),MATCH(BA$1,'Leave-One-Out - Data'!$B$1:$BA$1,0)),0)*1000000</f>
        <v>0</v>
      </c>
      <c r="BB28" s="2">
        <f>IFERROR(INDEX('Leave-One-Out - Data'!$B:$BA,MATCH($P28,'Leave-One-Out - Data'!$A:$A,0),MATCH(BB$1,'Leave-One-Out - Data'!$B$1:$BA$1,0)),0)*1000000</f>
        <v>0</v>
      </c>
      <c r="BC28" s="2">
        <f>IFERROR(INDEX('Leave-One-Out - Data'!$B:$BA,MATCH($P28,'Leave-One-Out - Data'!$A:$A,0),MATCH(BC$1,'Leave-One-Out - Data'!$B$1:$BA$1,0)),0)*1000000</f>
        <v>0</v>
      </c>
      <c r="BD28" s="2">
        <f>IFERROR(INDEX('Leave-One-Out - Data'!$B:$BA,MATCH($P28,'Leave-One-Out - Data'!$A:$A,0),MATCH(BD$1,'Leave-One-Out - Data'!$B$1:$BA$1,0)),0)*1000000</f>
        <v>0</v>
      </c>
      <c r="BE28" s="2">
        <f>IFERROR(INDEX('Leave-One-Out - Data'!$B:$BA,MATCH($P28,'Leave-One-Out - Data'!$A:$A,0),MATCH(BE$1,'Leave-One-Out - Data'!$B$1:$BA$1,0)),0)*1000000</f>
        <v>0</v>
      </c>
      <c r="BF28" s="2">
        <f>IFERROR(INDEX('Leave-One-Out - Data'!$B:$BA,MATCH($P28,'Leave-One-Out - Data'!$A:$A,0),MATCH(BF$1,'Leave-One-Out - Data'!$B$1:$BA$1,0)),0)*1000000</f>
        <v>0</v>
      </c>
      <c r="BG28" s="2">
        <f>IFERROR(INDEX('Leave-One-Out - Data'!$B:$BA,MATCH($P28,'Leave-One-Out - Data'!$A:$A,0),MATCH(BG$1,'Leave-One-Out - Data'!$B$1:$BA$1,0)),0)*1000000</f>
        <v>0</v>
      </c>
      <c r="BH28" s="2">
        <f>IFERROR(INDEX('Leave-One-Out - Data'!$B:$BA,MATCH($P28,'Leave-One-Out - Data'!$A:$A,0),MATCH(BH$1,'Leave-One-Out - Data'!$B$1:$BA$1,0)),0)*1000000</f>
        <v>0</v>
      </c>
      <c r="BI28" s="2">
        <f>IFERROR(INDEX('Leave-One-Out - Data'!$B:$BA,MATCH($P28,'Leave-One-Out - Data'!$A:$A,0),MATCH(BI$1,'Leave-One-Out - Data'!$B$1:$BA$1,0)),0)*1000000</f>
        <v>0</v>
      </c>
      <c r="BJ28" s="2">
        <f>IFERROR(INDEX('Leave-One-Out - Data'!$B:$BA,MATCH($P28,'Leave-One-Out - Data'!$A:$A,0),MATCH(BJ$1,'Leave-One-Out - Data'!$B$1:$BA$1,0)),0)*1000000</f>
        <v>0</v>
      </c>
      <c r="BK28" s="2">
        <f>IFERROR(INDEX('Leave-One-Out - Data'!$B:$BA,MATCH($P28,'Leave-One-Out - Data'!$A:$A,0),MATCH(BK$1,'Leave-One-Out - Data'!$B$1:$BA$1,0)),0)*1000000</f>
        <v>0</v>
      </c>
      <c r="BL28" s="2">
        <f>IFERROR(INDEX('Leave-One-Out - Data'!$B:$BA,MATCH($P28,'Leave-One-Out - Data'!$A:$A,0),MATCH(BL$1,'Leave-One-Out - Data'!$B$1:$BA$1,0)),0)*1000000</f>
        <v>0</v>
      </c>
      <c r="BM28" s="2">
        <f>IFERROR(INDEX('Leave-One-Out - Data'!$B:$BA,MATCH($P28,'Leave-One-Out - Data'!$A:$A,0),MATCH(BM$1,'Leave-One-Out - Data'!$B$1:$BA$1,0)),0)*1000000</f>
        <v>0</v>
      </c>
      <c r="BN28" s="2">
        <f>IFERROR(INDEX('Leave-One-Out - Data'!$B:$BA,MATCH($P28,'Leave-One-Out - Data'!$A:$A,0),MATCH(BN$1,'Leave-One-Out - Data'!$B$1:$BA$1,0)),0)*1000000</f>
        <v>0</v>
      </c>
      <c r="BO28" s="2">
        <f>IFERROR(INDEX('Leave-One-Out - Data'!$B:$BA,MATCH($P28,'Leave-One-Out - Data'!$A:$A,0),MATCH(BO$1,'Leave-One-Out - Data'!$B$1:$BA$1,0)),0)*1000000</f>
        <v>0</v>
      </c>
      <c r="BP28" s="2">
        <f>IFERROR(INDEX('Leave-One-Out - Data'!$B:$BA,MATCH($P28,'Leave-One-Out - Data'!$A:$A,0),MATCH(BP$1,'Leave-One-Out - Data'!$B$1:$BA$1,0)),0)*1000000</f>
        <v>0</v>
      </c>
      <c r="BQ28" s="2"/>
    </row>
    <row r="29" spans="16:69" x14ac:dyDescent="0.25">
      <c r="P29">
        <f>'Leave-One-Out - Data'!A28</f>
        <v>2008</v>
      </c>
      <c r="Q29" s="2">
        <f>IFERROR(INDEX('Leave-One-Out - Data'!$B:$BA,MATCH($P29,'Leave-One-Out - Data'!$A:$A,0),MATCH(Q$1,'Leave-One-Out - Data'!$B$1:$BA$1,0)),0)*1000000</f>
        <v>35.831271816277876</v>
      </c>
      <c r="R29" s="2">
        <f>IFERROR(INDEX('Leave-One-Out - Data'!$B:$BA,MATCH($P29,'Leave-One-Out - Data'!$A:$A,0),MATCH(R$1,'Leave-One-Out - Data'!$B$1:$BA$1,0)),0)*1000000</f>
        <v>36.181591829517856</v>
      </c>
      <c r="S29" s="2">
        <f>IFERROR(INDEX('Leave-One-Out - Data'!$B:$BA,MATCH($P29,'Leave-One-Out - Data'!$A:$A,0),MATCH(S$1,'Leave-One-Out - Data'!$B$1:$BA$1,0)),0)*1000000</f>
        <v>0</v>
      </c>
      <c r="T29" s="2">
        <f>IFERROR(INDEX('Leave-One-Out - Data'!$B:$BA,MATCH($P29,'Leave-One-Out - Data'!$A:$A,0),MATCH(T$1,'Leave-One-Out - Data'!$B$1:$BA$1,0)),0)*1000000</f>
        <v>0</v>
      </c>
      <c r="U29" s="2">
        <f>IFERROR(INDEX('Leave-One-Out - Data'!$B:$BA,MATCH($P29,'Leave-One-Out - Data'!$A:$A,0),MATCH(U$1,'Leave-One-Out - Data'!$B$1:$BA$1,0)),0)*1000000</f>
        <v>0</v>
      </c>
      <c r="V29" s="2">
        <f>IFERROR(INDEX('Leave-One-Out - Data'!$B:$BA,MATCH($P29,'Leave-One-Out - Data'!$A:$A,0),MATCH(V$1,'Leave-One-Out - Data'!$B$1:$BA$1,0)),0)*1000000</f>
        <v>0</v>
      </c>
      <c r="W29" s="2">
        <f>IFERROR(INDEX('Leave-One-Out - Data'!$B:$BA,MATCH($P29,'Leave-One-Out - Data'!$A:$A,0),MATCH(W$1,'Leave-One-Out - Data'!$B$1:$BA$1,0)),0)*1000000</f>
        <v>0</v>
      </c>
      <c r="X29" s="2">
        <f>IFERROR(INDEX('Leave-One-Out - Data'!$B:$BA,MATCH($P29,'Leave-One-Out - Data'!$A:$A,0),MATCH(X$1,'Leave-One-Out - Data'!$B$1:$BA$1,0)),0)*1000000</f>
        <v>0</v>
      </c>
      <c r="Y29" s="2">
        <f>IFERROR(INDEX('Leave-One-Out - Data'!$B:$BA,MATCH($P29,'Leave-One-Out - Data'!$A:$A,0),MATCH(Y$1,'Leave-One-Out - Data'!$B$1:$BA$1,0)),0)*1000000</f>
        <v>0</v>
      </c>
      <c r="Z29" s="2">
        <f>IFERROR(INDEX('Leave-One-Out - Data'!$B:$BA,MATCH($P29,'Leave-One-Out - Data'!$A:$A,0),MATCH(Z$1,'Leave-One-Out - Data'!$B$1:$BA$1,0)),0)*1000000</f>
        <v>0</v>
      </c>
      <c r="AA29" s="2">
        <f>IFERROR(INDEX('Leave-One-Out - Data'!$B:$BA,MATCH($P29,'Leave-One-Out - Data'!$A:$A,0),MATCH(AA$1,'Leave-One-Out - Data'!$B$1:$BA$1,0)),0)*1000000</f>
        <v>0</v>
      </c>
      <c r="AB29" s="2">
        <f>IFERROR(INDEX('Leave-One-Out - Data'!$B:$BA,MATCH($P29,'Leave-One-Out - Data'!$A:$A,0),MATCH(AB$1,'Leave-One-Out - Data'!$B$1:$BA$1,0)),0)*1000000</f>
        <v>0</v>
      </c>
      <c r="AC29" s="2">
        <f>IFERROR(INDEX('Leave-One-Out - Data'!$B:$BA,MATCH($P29,'Leave-One-Out - Data'!$A:$A,0),MATCH(AC$1,'Leave-One-Out - Data'!$B$1:$BA$1,0)),0)*1000000</f>
        <v>0</v>
      </c>
      <c r="AD29" s="2">
        <f>IFERROR(INDEX('Leave-One-Out - Data'!$B:$BA,MATCH($P29,'Leave-One-Out - Data'!$A:$A,0),MATCH(AD$1,'Leave-One-Out - Data'!$B$1:$BA$1,0)),0)*1000000</f>
        <v>0</v>
      </c>
      <c r="AE29" s="2">
        <f>IFERROR(INDEX('Leave-One-Out - Data'!$B:$BA,MATCH($P29,'Leave-One-Out - Data'!$A:$A,0),MATCH(AE$1,'Leave-One-Out - Data'!$B$1:$BA$1,0)),0)*1000000</f>
        <v>0</v>
      </c>
      <c r="AF29" s="2">
        <f>IFERROR(INDEX('Leave-One-Out - Data'!$B:$BA,MATCH($P29,'Leave-One-Out - Data'!$A:$A,0),MATCH(AF$1,'Leave-One-Out - Data'!$B$1:$BA$1,0)),0)*1000000</f>
        <v>37.154067256778944</v>
      </c>
      <c r="AG29" s="2">
        <f>IFERROR(INDEX('Leave-One-Out - Data'!$B:$BA,MATCH($P29,'Leave-One-Out - Data'!$A:$A,0),MATCH(AG$1,'Leave-One-Out - Data'!$B$1:$BA$1,0)),0)*1000000</f>
        <v>0</v>
      </c>
      <c r="AH29" s="2">
        <f>IFERROR(INDEX('Leave-One-Out - Data'!$B:$BA,MATCH($P29,'Leave-One-Out - Data'!$A:$A,0),MATCH(AH$1,'Leave-One-Out - Data'!$B$1:$BA$1,0)),0)*1000000</f>
        <v>0</v>
      </c>
      <c r="AI29" s="2">
        <f>IFERROR(INDEX('Leave-One-Out - Data'!$B:$BA,MATCH($P29,'Leave-One-Out - Data'!$A:$A,0),MATCH(AI$1,'Leave-One-Out - Data'!$B$1:$BA$1,0)),0)*1000000</f>
        <v>0</v>
      </c>
      <c r="AJ29" s="2">
        <f>IFERROR(INDEX('Leave-One-Out - Data'!$B:$BA,MATCH($P29,'Leave-One-Out - Data'!$A:$A,0),MATCH(AJ$1,'Leave-One-Out - Data'!$B$1:$BA$1,0)),0)*1000000</f>
        <v>33.011532839736901</v>
      </c>
      <c r="AK29" s="2">
        <f>IFERROR(INDEX('Leave-One-Out - Data'!$B:$BA,MATCH($P29,'Leave-One-Out - Data'!$A:$A,0),MATCH(AK$1,'Leave-One-Out - Data'!$B$1:$BA$1,0)),0)*1000000</f>
        <v>0</v>
      </c>
      <c r="AL29" s="2">
        <f>IFERROR(INDEX('Leave-One-Out - Data'!$B:$BA,MATCH($P29,'Leave-One-Out - Data'!$A:$A,0),MATCH(AL$1,'Leave-One-Out - Data'!$B$1:$BA$1,0)),0)*1000000</f>
        <v>36.158883398456958</v>
      </c>
      <c r="AM29" s="2">
        <f>IFERROR(INDEX('Leave-One-Out - Data'!$B:$BA,MATCH($P29,'Leave-One-Out - Data'!$A:$A,0),MATCH(AM$1,'Leave-One-Out - Data'!$B$1:$BA$1,0)),0)*1000000</f>
        <v>35.127807677781668</v>
      </c>
      <c r="AN29" s="2">
        <f>IFERROR(INDEX('Leave-One-Out - Data'!$B:$BA,MATCH($P29,'Leave-One-Out - Data'!$A:$A,0),MATCH(AN$1,'Leave-One-Out - Data'!$B$1:$BA$1,0)),0)*1000000</f>
        <v>0</v>
      </c>
      <c r="AO29" s="2">
        <f>IFERROR(INDEX('Leave-One-Out - Data'!$B:$BA,MATCH($P29,'Leave-One-Out - Data'!$A:$A,0),MATCH(AO$1,'Leave-One-Out - Data'!$B$1:$BA$1,0)),0)*1000000</f>
        <v>0</v>
      </c>
      <c r="AP29" s="2">
        <f>IFERROR(INDEX('Leave-One-Out - Data'!$B:$BA,MATCH($P29,'Leave-One-Out - Data'!$A:$A,0),MATCH(AP$1,'Leave-One-Out - Data'!$B$1:$BA$1,0)),0)*1000000</f>
        <v>0</v>
      </c>
      <c r="AQ29" s="2">
        <f>IFERROR(INDEX('Leave-One-Out - Data'!$B:$BA,MATCH($P29,'Leave-One-Out - Data'!$A:$A,0),MATCH(AQ$1,'Leave-One-Out - Data'!$B$1:$BA$1,0)),0)*1000000</f>
        <v>35.985545011499198</v>
      </c>
      <c r="AR29" s="2">
        <f>IFERROR(INDEX('Leave-One-Out - Data'!$B:$BA,MATCH($P29,'Leave-One-Out - Data'!$A:$A,0),MATCH(AR$1,'Leave-One-Out - Data'!$B$1:$BA$1,0)),0)*1000000</f>
        <v>0</v>
      </c>
      <c r="AS29" s="2">
        <f>IFERROR(INDEX('Leave-One-Out - Data'!$B:$BA,MATCH($P29,'Leave-One-Out - Data'!$A:$A,0),MATCH(AS$1,'Leave-One-Out - Data'!$B$1:$BA$1,0)),0)*1000000</f>
        <v>36.526696996588726</v>
      </c>
      <c r="AT29" s="2">
        <f>IFERROR(INDEX('Leave-One-Out - Data'!$B:$BA,MATCH($P29,'Leave-One-Out - Data'!$A:$A,0),MATCH(AT$1,'Leave-One-Out - Data'!$B$1:$BA$1,0)),0)*1000000</f>
        <v>0</v>
      </c>
      <c r="AU29" s="2">
        <f>IFERROR(INDEX('Leave-One-Out - Data'!$B:$BA,MATCH($P29,'Leave-One-Out - Data'!$A:$A,0),MATCH(AU$1,'Leave-One-Out - Data'!$B$1:$BA$1,0)),0)*1000000</f>
        <v>0</v>
      </c>
      <c r="AV29" s="2">
        <f>IFERROR(INDEX('Leave-One-Out - Data'!$B:$BA,MATCH($P29,'Leave-One-Out - Data'!$A:$A,0),MATCH(AV$1,'Leave-One-Out - Data'!$B$1:$BA$1,0)),0)*1000000</f>
        <v>0</v>
      </c>
      <c r="AW29" s="2">
        <f>IFERROR(INDEX('Leave-One-Out - Data'!$B:$BA,MATCH($P29,'Leave-One-Out - Data'!$A:$A,0),MATCH(AW$1,'Leave-One-Out - Data'!$B$1:$BA$1,0)),0)*1000000</f>
        <v>0</v>
      </c>
      <c r="AX29" s="2">
        <f>IFERROR(INDEX('Leave-One-Out - Data'!$B:$BA,MATCH($P29,'Leave-One-Out - Data'!$A:$A,0),MATCH(AX$1,'Leave-One-Out - Data'!$B$1:$BA$1,0)),0)*1000000</f>
        <v>0</v>
      </c>
      <c r="AY29" s="2">
        <f>IFERROR(INDEX('Leave-One-Out - Data'!$B:$BA,MATCH($P29,'Leave-One-Out - Data'!$A:$A,0),MATCH(AY$1,'Leave-One-Out - Data'!$B$1:$BA$1,0)),0)*1000000</f>
        <v>0</v>
      </c>
      <c r="AZ29" s="2">
        <f>IFERROR(INDEX('Leave-One-Out - Data'!$B:$BA,MATCH($P29,'Leave-One-Out - Data'!$A:$A,0),MATCH(AZ$1,'Leave-One-Out - Data'!$B$1:$BA$1,0)),0)*1000000</f>
        <v>0</v>
      </c>
      <c r="BA29" s="2">
        <f>IFERROR(INDEX('Leave-One-Out - Data'!$B:$BA,MATCH($P29,'Leave-One-Out - Data'!$A:$A,0),MATCH(BA$1,'Leave-One-Out - Data'!$B$1:$BA$1,0)),0)*1000000</f>
        <v>0</v>
      </c>
      <c r="BB29" s="2">
        <f>IFERROR(INDEX('Leave-One-Out - Data'!$B:$BA,MATCH($P29,'Leave-One-Out - Data'!$A:$A,0),MATCH(BB$1,'Leave-One-Out - Data'!$B$1:$BA$1,0)),0)*1000000</f>
        <v>0</v>
      </c>
      <c r="BC29" s="2">
        <f>IFERROR(INDEX('Leave-One-Out - Data'!$B:$BA,MATCH($P29,'Leave-One-Out - Data'!$A:$A,0),MATCH(BC$1,'Leave-One-Out - Data'!$B$1:$BA$1,0)),0)*1000000</f>
        <v>0</v>
      </c>
      <c r="BD29" s="2">
        <f>IFERROR(INDEX('Leave-One-Out - Data'!$B:$BA,MATCH($P29,'Leave-One-Out - Data'!$A:$A,0),MATCH(BD$1,'Leave-One-Out - Data'!$B$1:$BA$1,0)),0)*1000000</f>
        <v>0</v>
      </c>
      <c r="BE29" s="2">
        <f>IFERROR(INDEX('Leave-One-Out - Data'!$B:$BA,MATCH($P29,'Leave-One-Out - Data'!$A:$A,0),MATCH(BE$1,'Leave-One-Out - Data'!$B$1:$BA$1,0)),0)*1000000</f>
        <v>0</v>
      </c>
      <c r="BF29" s="2">
        <f>IFERROR(INDEX('Leave-One-Out - Data'!$B:$BA,MATCH($P29,'Leave-One-Out - Data'!$A:$A,0),MATCH(BF$1,'Leave-One-Out - Data'!$B$1:$BA$1,0)),0)*1000000</f>
        <v>0</v>
      </c>
      <c r="BG29" s="2">
        <f>IFERROR(INDEX('Leave-One-Out - Data'!$B:$BA,MATCH($P29,'Leave-One-Out - Data'!$A:$A,0),MATCH(BG$1,'Leave-One-Out - Data'!$B$1:$BA$1,0)),0)*1000000</f>
        <v>0</v>
      </c>
      <c r="BH29" s="2">
        <f>IFERROR(INDEX('Leave-One-Out - Data'!$B:$BA,MATCH($P29,'Leave-One-Out - Data'!$A:$A,0),MATCH(BH$1,'Leave-One-Out - Data'!$B$1:$BA$1,0)),0)*1000000</f>
        <v>0</v>
      </c>
      <c r="BI29" s="2">
        <f>IFERROR(INDEX('Leave-One-Out - Data'!$B:$BA,MATCH($P29,'Leave-One-Out - Data'!$A:$A,0),MATCH(BI$1,'Leave-One-Out - Data'!$B$1:$BA$1,0)),0)*1000000</f>
        <v>0</v>
      </c>
      <c r="BJ29" s="2">
        <f>IFERROR(INDEX('Leave-One-Out - Data'!$B:$BA,MATCH($P29,'Leave-One-Out - Data'!$A:$A,0),MATCH(BJ$1,'Leave-One-Out - Data'!$B$1:$BA$1,0)),0)*1000000</f>
        <v>0</v>
      </c>
      <c r="BK29" s="2">
        <f>IFERROR(INDEX('Leave-One-Out - Data'!$B:$BA,MATCH($P29,'Leave-One-Out - Data'!$A:$A,0),MATCH(BK$1,'Leave-One-Out - Data'!$B$1:$BA$1,0)),0)*1000000</f>
        <v>0</v>
      </c>
      <c r="BL29" s="2">
        <f>IFERROR(INDEX('Leave-One-Out - Data'!$B:$BA,MATCH($P29,'Leave-One-Out - Data'!$A:$A,0),MATCH(BL$1,'Leave-One-Out - Data'!$B$1:$BA$1,0)),0)*1000000</f>
        <v>0</v>
      </c>
      <c r="BM29" s="2">
        <f>IFERROR(INDEX('Leave-One-Out - Data'!$B:$BA,MATCH($P29,'Leave-One-Out - Data'!$A:$A,0),MATCH(BM$1,'Leave-One-Out - Data'!$B$1:$BA$1,0)),0)*1000000</f>
        <v>0</v>
      </c>
      <c r="BN29" s="2">
        <f>IFERROR(INDEX('Leave-One-Out - Data'!$B:$BA,MATCH($P29,'Leave-One-Out - Data'!$A:$A,0),MATCH(BN$1,'Leave-One-Out - Data'!$B$1:$BA$1,0)),0)*1000000</f>
        <v>0</v>
      </c>
      <c r="BO29" s="2">
        <f>IFERROR(INDEX('Leave-One-Out - Data'!$B:$BA,MATCH($P29,'Leave-One-Out - Data'!$A:$A,0),MATCH(BO$1,'Leave-One-Out - Data'!$B$1:$BA$1,0)),0)*1000000</f>
        <v>0</v>
      </c>
      <c r="BP29" s="2">
        <f>IFERROR(INDEX('Leave-One-Out - Data'!$B:$BA,MATCH($P29,'Leave-One-Out - Data'!$A:$A,0),MATCH(BP$1,'Leave-One-Out - Data'!$B$1:$BA$1,0)),0)*1000000</f>
        <v>0</v>
      </c>
      <c r="BQ29" s="2"/>
    </row>
    <row r="30" spans="16:69" x14ac:dyDescent="0.25">
      <c r="P30">
        <f>'Leave-One-Out - Data'!A29</f>
        <v>2009</v>
      </c>
      <c r="Q30" s="2">
        <f>IFERROR(INDEX('Leave-One-Out - Data'!$B:$BA,MATCH($P30,'Leave-One-Out - Data'!$A:$A,0),MATCH(Q$1,'Leave-One-Out - Data'!$B$1:$BA$1,0)),0)*1000000</f>
        <v>29.875493055442348</v>
      </c>
      <c r="R30" s="2">
        <f>IFERROR(INDEX('Leave-One-Out - Data'!$B:$BA,MATCH($P30,'Leave-One-Out - Data'!$A:$A,0),MATCH(R$1,'Leave-One-Out - Data'!$B$1:$BA$1,0)),0)*1000000</f>
        <v>31.848497053942992</v>
      </c>
      <c r="S30" s="2">
        <f>IFERROR(INDEX('Leave-One-Out - Data'!$B:$BA,MATCH($P30,'Leave-One-Out - Data'!$A:$A,0),MATCH(S$1,'Leave-One-Out - Data'!$B$1:$BA$1,0)),0)*1000000</f>
        <v>0</v>
      </c>
      <c r="T30" s="2">
        <f>IFERROR(INDEX('Leave-One-Out - Data'!$B:$BA,MATCH($P30,'Leave-One-Out - Data'!$A:$A,0),MATCH(T$1,'Leave-One-Out - Data'!$B$1:$BA$1,0)),0)*1000000</f>
        <v>0</v>
      </c>
      <c r="U30" s="2">
        <f>IFERROR(INDEX('Leave-One-Out - Data'!$B:$BA,MATCH($P30,'Leave-One-Out - Data'!$A:$A,0),MATCH(U$1,'Leave-One-Out - Data'!$B$1:$BA$1,0)),0)*1000000</f>
        <v>0</v>
      </c>
      <c r="V30" s="2">
        <f>IFERROR(INDEX('Leave-One-Out - Data'!$B:$BA,MATCH($P30,'Leave-One-Out - Data'!$A:$A,0),MATCH(V$1,'Leave-One-Out - Data'!$B$1:$BA$1,0)),0)*1000000</f>
        <v>0</v>
      </c>
      <c r="W30" s="2">
        <f>IFERROR(INDEX('Leave-One-Out - Data'!$B:$BA,MATCH($P30,'Leave-One-Out - Data'!$A:$A,0),MATCH(W$1,'Leave-One-Out - Data'!$B$1:$BA$1,0)),0)*1000000</f>
        <v>0</v>
      </c>
      <c r="X30" s="2">
        <f>IFERROR(INDEX('Leave-One-Out - Data'!$B:$BA,MATCH($P30,'Leave-One-Out - Data'!$A:$A,0),MATCH(X$1,'Leave-One-Out - Data'!$B$1:$BA$1,0)),0)*1000000</f>
        <v>0</v>
      </c>
      <c r="Y30" s="2">
        <f>IFERROR(INDEX('Leave-One-Out - Data'!$B:$BA,MATCH($P30,'Leave-One-Out - Data'!$A:$A,0),MATCH(Y$1,'Leave-One-Out - Data'!$B$1:$BA$1,0)),0)*1000000</f>
        <v>0</v>
      </c>
      <c r="Z30" s="2">
        <f>IFERROR(INDEX('Leave-One-Out - Data'!$B:$BA,MATCH($P30,'Leave-One-Out - Data'!$A:$A,0),MATCH(Z$1,'Leave-One-Out - Data'!$B$1:$BA$1,0)),0)*1000000</f>
        <v>0</v>
      </c>
      <c r="AA30" s="2">
        <f>IFERROR(INDEX('Leave-One-Out - Data'!$B:$BA,MATCH($P30,'Leave-One-Out - Data'!$A:$A,0),MATCH(AA$1,'Leave-One-Out - Data'!$B$1:$BA$1,0)),0)*1000000</f>
        <v>0</v>
      </c>
      <c r="AB30" s="2">
        <f>IFERROR(INDEX('Leave-One-Out - Data'!$B:$BA,MATCH($P30,'Leave-One-Out - Data'!$A:$A,0),MATCH(AB$1,'Leave-One-Out - Data'!$B$1:$BA$1,0)),0)*1000000</f>
        <v>0</v>
      </c>
      <c r="AC30" s="2">
        <f>IFERROR(INDEX('Leave-One-Out - Data'!$B:$BA,MATCH($P30,'Leave-One-Out - Data'!$A:$A,0),MATCH(AC$1,'Leave-One-Out - Data'!$B$1:$BA$1,0)),0)*1000000</f>
        <v>0</v>
      </c>
      <c r="AD30" s="2">
        <f>IFERROR(INDEX('Leave-One-Out - Data'!$B:$BA,MATCH($P30,'Leave-One-Out - Data'!$A:$A,0),MATCH(AD$1,'Leave-One-Out - Data'!$B$1:$BA$1,0)),0)*1000000</f>
        <v>0</v>
      </c>
      <c r="AE30" s="2">
        <f>IFERROR(INDEX('Leave-One-Out - Data'!$B:$BA,MATCH($P30,'Leave-One-Out - Data'!$A:$A,0),MATCH(AE$1,'Leave-One-Out - Data'!$B$1:$BA$1,0)),0)*1000000</f>
        <v>0</v>
      </c>
      <c r="AF30" s="2">
        <f>IFERROR(INDEX('Leave-One-Out - Data'!$B:$BA,MATCH($P30,'Leave-One-Out - Data'!$A:$A,0),MATCH(AF$1,'Leave-One-Out - Data'!$B$1:$BA$1,0)),0)*1000000</f>
        <v>33.392346012988128</v>
      </c>
      <c r="AG30" s="2">
        <f>IFERROR(INDEX('Leave-One-Out - Data'!$B:$BA,MATCH($P30,'Leave-One-Out - Data'!$A:$A,0),MATCH(AG$1,'Leave-One-Out - Data'!$B$1:$BA$1,0)),0)*1000000</f>
        <v>0</v>
      </c>
      <c r="AH30" s="2">
        <f>IFERROR(INDEX('Leave-One-Out - Data'!$B:$BA,MATCH($P30,'Leave-One-Out - Data'!$A:$A,0),MATCH(AH$1,'Leave-One-Out - Data'!$B$1:$BA$1,0)),0)*1000000</f>
        <v>0</v>
      </c>
      <c r="AI30" s="2">
        <f>IFERROR(INDEX('Leave-One-Out - Data'!$B:$BA,MATCH($P30,'Leave-One-Out - Data'!$A:$A,0),MATCH(AI$1,'Leave-One-Out - Data'!$B$1:$BA$1,0)),0)*1000000</f>
        <v>0</v>
      </c>
      <c r="AJ30" s="2">
        <f>IFERROR(INDEX('Leave-One-Out - Data'!$B:$BA,MATCH($P30,'Leave-One-Out - Data'!$A:$A,0),MATCH(AJ$1,'Leave-One-Out - Data'!$B$1:$BA$1,0)),0)*1000000</f>
        <v>31.769220393471187</v>
      </c>
      <c r="AK30" s="2">
        <f>IFERROR(INDEX('Leave-One-Out - Data'!$B:$BA,MATCH($P30,'Leave-One-Out - Data'!$A:$A,0),MATCH(AK$1,'Leave-One-Out - Data'!$B$1:$BA$1,0)),0)*1000000</f>
        <v>0</v>
      </c>
      <c r="AL30" s="2">
        <f>IFERROR(INDEX('Leave-One-Out - Data'!$B:$BA,MATCH($P30,'Leave-One-Out - Data'!$A:$A,0),MATCH(AL$1,'Leave-One-Out - Data'!$B$1:$BA$1,0)),0)*1000000</f>
        <v>31.764408500748686</v>
      </c>
      <c r="AM30" s="2">
        <f>IFERROR(INDEX('Leave-One-Out - Data'!$B:$BA,MATCH($P30,'Leave-One-Out - Data'!$A:$A,0),MATCH(AM$1,'Leave-One-Out - Data'!$B$1:$BA$1,0)),0)*1000000</f>
        <v>32.749852682172779</v>
      </c>
      <c r="AN30" s="2">
        <f>IFERROR(INDEX('Leave-One-Out - Data'!$B:$BA,MATCH($P30,'Leave-One-Out - Data'!$A:$A,0),MATCH(AN$1,'Leave-One-Out - Data'!$B$1:$BA$1,0)),0)*1000000</f>
        <v>0</v>
      </c>
      <c r="AO30" s="2">
        <f>IFERROR(INDEX('Leave-One-Out - Data'!$B:$BA,MATCH($P30,'Leave-One-Out - Data'!$A:$A,0),MATCH(AO$1,'Leave-One-Out - Data'!$B$1:$BA$1,0)),0)*1000000</f>
        <v>0</v>
      </c>
      <c r="AP30" s="2">
        <f>IFERROR(INDEX('Leave-One-Out - Data'!$B:$BA,MATCH($P30,'Leave-One-Out - Data'!$A:$A,0),MATCH(AP$1,'Leave-One-Out - Data'!$B$1:$BA$1,0)),0)*1000000</f>
        <v>0</v>
      </c>
      <c r="AQ30" s="2">
        <f>IFERROR(INDEX('Leave-One-Out - Data'!$B:$BA,MATCH($P30,'Leave-One-Out - Data'!$A:$A,0),MATCH(AQ$1,'Leave-One-Out - Data'!$B$1:$BA$1,0)),0)*1000000</f>
        <v>30.522473729433838</v>
      </c>
      <c r="AR30" s="2">
        <f>IFERROR(INDEX('Leave-One-Out - Data'!$B:$BA,MATCH($P30,'Leave-One-Out - Data'!$A:$A,0),MATCH(AR$1,'Leave-One-Out - Data'!$B$1:$BA$1,0)),0)*1000000</f>
        <v>0</v>
      </c>
      <c r="AS30" s="2">
        <f>IFERROR(INDEX('Leave-One-Out - Data'!$B:$BA,MATCH($P30,'Leave-One-Out - Data'!$A:$A,0),MATCH(AS$1,'Leave-One-Out - Data'!$B$1:$BA$1,0)),0)*1000000</f>
        <v>31.78261215361999</v>
      </c>
      <c r="AT30" s="2">
        <f>IFERROR(INDEX('Leave-One-Out - Data'!$B:$BA,MATCH($P30,'Leave-One-Out - Data'!$A:$A,0),MATCH(AT$1,'Leave-One-Out - Data'!$B$1:$BA$1,0)),0)*1000000</f>
        <v>0</v>
      </c>
      <c r="AU30" s="2">
        <f>IFERROR(INDEX('Leave-One-Out - Data'!$B:$BA,MATCH($P30,'Leave-One-Out - Data'!$A:$A,0),MATCH(AU$1,'Leave-One-Out - Data'!$B$1:$BA$1,0)),0)*1000000</f>
        <v>0</v>
      </c>
      <c r="AV30" s="2">
        <f>IFERROR(INDEX('Leave-One-Out - Data'!$B:$BA,MATCH($P30,'Leave-One-Out - Data'!$A:$A,0),MATCH(AV$1,'Leave-One-Out - Data'!$B$1:$BA$1,0)),0)*1000000</f>
        <v>0</v>
      </c>
      <c r="AW30" s="2">
        <f>IFERROR(INDEX('Leave-One-Out - Data'!$B:$BA,MATCH($P30,'Leave-One-Out - Data'!$A:$A,0),MATCH(AW$1,'Leave-One-Out - Data'!$B$1:$BA$1,0)),0)*1000000</f>
        <v>0</v>
      </c>
      <c r="AX30" s="2">
        <f>IFERROR(INDEX('Leave-One-Out - Data'!$B:$BA,MATCH($P30,'Leave-One-Out - Data'!$A:$A,0),MATCH(AX$1,'Leave-One-Out - Data'!$B$1:$BA$1,0)),0)*1000000</f>
        <v>0</v>
      </c>
      <c r="AY30" s="2">
        <f>IFERROR(INDEX('Leave-One-Out - Data'!$B:$BA,MATCH($P30,'Leave-One-Out - Data'!$A:$A,0),MATCH(AY$1,'Leave-One-Out - Data'!$B$1:$BA$1,0)),0)*1000000</f>
        <v>0</v>
      </c>
      <c r="AZ30" s="2">
        <f>IFERROR(INDEX('Leave-One-Out - Data'!$B:$BA,MATCH($P30,'Leave-One-Out - Data'!$A:$A,0),MATCH(AZ$1,'Leave-One-Out - Data'!$B$1:$BA$1,0)),0)*1000000</f>
        <v>0</v>
      </c>
      <c r="BA30" s="2">
        <f>IFERROR(INDEX('Leave-One-Out - Data'!$B:$BA,MATCH($P30,'Leave-One-Out - Data'!$A:$A,0),MATCH(BA$1,'Leave-One-Out - Data'!$B$1:$BA$1,0)),0)*1000000</f>
        <v>0</v>
      </c>
      <c r="BB30" s="2">
        <f>IFERROR(INDEX('Leave-One-Out - Data'!$B:$BA,MATCH($P30,'Leave-One-Out - Data'!$A:$A,0),MATCH(BB$1,'Leave-One-Out - Data'!$B$1:$BA$1,0)),0)*1000000</f>
        <v>0</v>
      </c>
      <c r="BC30" s="2">
        <f>IFERROR(INDEX('Leave-One-Out - Data'!$B:$BA,MATCH($P30,'Leave-One-Out - Data'!$A:$A,0),MATCH(BC$1,'Leave-One-Out - Data'!$B$1:$BA$1,0)),0)*1000000</f>
        <v>0</v>
      </c>
      <c r="BD30" s="2">
        <f>IFERROR(INDEX('Leave-One-Out - Data'!$B:$BA,MATCH($P30,'Leave-One-Out - Data'!$A:$A,0),MATCH(BD$1,'Leave-One-Out - Data'!$B$1:$BA$1,0)),0)*1000000</f>
        <v>0</v>
      </c>
      <c r="BE30" s="2">
        <f>IFERROR(INDEX('Leave-One-Out - Data'!$B:$BA,MATCH($P30,'Leave-One-Out - Data'!$A:$A,0),MATCH(BE$1,'Leave-One-Out - Data'!$B$1:$BA$1,0)),0)*1000000</f>
        <v>0</v>
      </c>
      <c r="BF30" s="2">
        <f>IFERROR(INDEX('Leave-One-Out - Data'!$B:$BA,MATCH($P30,'Leave-One-Out - Data'!$A:$A,0),MATCH(BF$1,'Leave-One-Out - Data'!$B$1:$BA$1,0)),0)*1000000</f>
        <v>0</v>
      </c>
      <c r="BG30" s="2">
        <f>IFERROR(INDEX('Leave-One-Out - Data'!$B:$BA,MATCH($P30,'Leave-One-Out - Data'!$A:$A,0),MATCH(BG$1,'Leave-One-Out - Data'!$B$1:$BA$1,0)),0)*1000000</f>
        <v>0</v>
      </c>
      <c r="BH30" s="2">
        <f>IFERROR(INDEX('Leave-One-Out - Data'!$B:$BA,MATCH($P30,'Leave-One-Out - Data'!$A:$A,0),MATCH(BH$1,'Leave-One-Out - Data'!$B$1:$BA$1,0)),0)*1000000</f>
        <v>0</v>
      </c>
      <c r="BI30" s="2">
        <f>IFERROR(INDEX('Leave-One-Out - Data'!$B:$BA,MATCH($P30,'Leave-One-Out - Data'!$A:$A,0),MATCH(BI$1,'Leave-One-Out - Data'!$B$1:$BA$1,0)),0)*1000000</f>
        <v>0</v>
      </c>
      <c r="BJ30" s="2">
        <f>IFERROR(INDEX('Leave-One-Out - Data'!$B:$BA,MATCH($P30,'Leave-One-Out - Data'!$A:$A,0),MATCH(BJ$1,'Leave-One-Out - Data'!$B$1:$BA$1,0)),0)*1000000</f>
        <v>0</v>
      </c>
      <c r="BK30" s="2">
        <f>IFERROR(INDEX('Leave-One-Out - Data'!$B:$BA,MATCH($P30,'Leave-One-Out - Data'!$A:$A,0),MATCH(BK$1,'Leave-One-Out - Data'!$B$1:$BA$1,0)),0)*1000000</f>
        <v>0</v>
      </c>
      <c r="BL30" s="2">
        <f>IFERROR(INDEX('Leave-One-Out - Data'!$B:$BA,MATCH($P30,'Leave-One-Out - Data'!$A:$A,0),MATCH(BL$1,'Leave-One-Out - Data'!$B$1:$BA$1,0)),0)*1000000</f>
        <v>0</v>
      </c>
      <c r="BM30" s="2">
        <f>IFERROR(INDEX('Leave-One-Out - Data'!$B:$BA,MATCH($P30,'Leave-One-Out - Data'!$A:$A,0),MATCH(BM$1,'Leave-One-Out - Data'!$B$1:$BA$1,0)),0)*1000000</f>
        <v>0</v>
      </c>
      <c r="BN30" s="2">
        <f>IFERROR(INDEX('Leave-One-Out - Data'!$B:$BA,MATCH($P30,'Leave-One-Out - Data'!$A:$A,0),MATCH(BN$1,'Leave-One-Out - Data'!$B$1:$BA$1,0)),0)*1000000</f>
        <v>0</v>
      </c>
      <c r="BO30" s="2">
        <f>IFERROR(INDEX('Leave-One-Out - Data'!$B:$BA,MATCH($P30,'Leave-One-Out - Data'!$A:$A,0),MATCH(BO$1,'Leave-One-Out - Data'!$B$1:$BA$1,0)),0)*1000000</f>
        <v>0</v>
      </c>
      <c r="BP30" s="2">
        <f>IFERROR(INDEX('Leave-One-Out - Data'!$B:$BA,MATCH($P30,'Leave-One-Out - Data'!$A:$A,0),MATCH(BP$1,'Leave-One-Out - Data'!$B$1:$BA$1,0)),0)*1000000</f>
        <v>0</v>
      </c>
      <c r="BQ30" s="2"/>
    </row>
    <row r="31" spans="16:69" x14ac:dyDescent="0.25">
      <c r="P31">
        <f>'Leave-One-Out - Data'!A30</f>
        <v>2010</v>
      </c>
      <c r="Q31" s="2">
        <f>IFERROR(INDEX('Leave-One-Out - Data'!$B:$BA,MATCH($P31,'Leave-One-Out - Data'!$A:$A,0),MATCH(Q$1,'Leave-One-Out - Data'!$B$1:$BA$1,0)),0)*1000000</f>
        <v>28.899079552502371</v>
      </c>
      <c r="R31" s="2">
        <f>IFERROR(INDEX('Leave-One-Out - Data'!$B:$BA,MATCH($P31,'Leave-One-Out - Data'!$A:$A,0),MATCH(R$1,'Leave-One-Out - Data'!$B$1:$BA$1,0)),0)*1000000</f>
        <v>29.016378353844633</v>
      </c>
      <c r="S31" s="2">
        <f>IFERROR(INDEX('Leave-One-Out - Data'!$B:$BA,MATCH($P31,'Leave-One-Out - Data'!$A:$A,0),MATCH(S$1,'Leave-One-Out - Data'!$B$1:$BA$1,0)),0)*1000000</f>
        <v>0</v>
      </c>
      <c r="T31" s="2">
        <f>IFERROR(INDEX('Leave-One-Out - Data'!$B:$BA,MATCH($P31,'Leave-One-Out - Data'!$A:$A,0),MATCH(T$1,'Leave-One-Out - Data'!$B$1:$BA$1,0)),0)*1000000</f>
        <v>0</v>
      </c>
      <c r="U31" s="2">
        <f>IFERROR(INDEX('Leave-One-Out - Data'!$B:$BA,MATCH($P31,'Leave-One-Out - Data'!$A:$A,0),MATCH(U$1,'Leave-One-Out - Data'!$B$1:$BA$1,0)),0)*1000000</f>
        <v>0</v>
      </c>
      <c r="V31" s="2">
        <f>IFERROR(INDEX('Leave-One-Out - Data'!$B:$BA,MATCH($P31,'Leave-One-Out - Data'!$A:$A,0),MATCH(V$1,'Leave-One-Out - Data'!$B$1:$BA$1,0)),0)*1000000</f>
        <v>0</v>
      </c>
      <c r="W31" s="2">
        <f>IFERROR(INDEX('Leave-One-Out - Data'!$B:$BA,MATCH($P31,'Leave-One-Out - Data'!$A:$A,0),MATCH(W$1,'Leave-One-Out - Data'!$B$1:$BA$1,0)),0)*1000000</f>
        <v>0</v>
      </c>
      <c r="X31" s="2">
        <f>IFERROR(INDEX('Leave-One-Out - Data'!$B:$BA,MATCH($P31,'Leave-One-Out - Data'!$A:$A,0),MATCH(X$1,'Leave-One-Out - Data'!$B$1:$BA$1,0)),0)*1000000</f>
        <v>0</v>
      </c>
      <c r="Y31" s="2">
        <f>IFERROR(INDEX('Leave-One-Out - Data'!$B:$BA,MATCH($P31,'Leave-One-Out - Data'!$A:$A,0),MATCH(Y$1,'Leave-One-Out - Data'!$B$1:$BA$1,0)),0)*1000000</f>
        <v>0</v>
      </c>
      <c r="Z31" s="2">
        <f>IFERROR(INDEX('Leave-One-Out - Data'!$B:$BA,MATCH($P31,'Leave-One-Out - Data'!$A:$A,0),MATCH(Z$1,'Leave-One-Out - Data'!$B$1:$BA$1,0)),0)*1000000</f>
        <v>0</v>
      </c>
      <c r="AA31" s="2">
        <f>IFERROR(INDEX('Leave-One-Out - Data'!$B:$BA,MATCH($P31,'Leave-One-Out - Data'!$A:$A,0),MATCH(AA$1,'Leave-One-Out - Data'!$B$1:$BA$1,0)),0)*1000000</f>
        <v>0</v>
      </c>
      <c r="AB31" s="2">
        <f>IFERROR(INDEX('Leave-One-Out - Data'!$B:$BA,MATCH($P31,'Leave-One-Out - Data'!$A:$A,0),MATCH(AB$1,'Leave-One-Out - Data'!$B$1:$BA$1,0)),0)*1000000</f>
        <v>0</v>
      </c>
      <c r="AC31" s="2">
        <f>IFERROR(INDEX('Leave-One-Out - Data'!$B:$BA,MATCH($P31,'Leave-One-Out - Data'!$A:$A,0),MATCH(AC$1,'Leave-One-Out - Data'!$B$1:$BA$1,0)),0)*1000000</f>
        <v>0</v>
      </c>
      <c r="AD31" s="2">
        <f>IFERROR(INDEX('Leave-One-Out - Data'!$B:$BA,MATCH($P31,'Leave-One-Out - Data'!$A:$A,0),MATCH(AD$1,'Leave-One-Out - Data'!$B$1:$BA$1,0)),0)*1000000</f>
        <v>0</v>
      </c>
      <c r="AE31" s="2">
        <f>IFERROR(INDEX('Leave-One-Out - Data'!$B:$BA,MATCH($P31,'Leave-One-Out - Data'!$A:$A,0),MATCH(AE$1,'Leave-One-Out - Data'!$B$1:$BA$1,0)),0)*1000000</f>
        <v>0</v>
      </c>
      <c r="AF31" s="2">
        <f>IFERROR(INDEX('Leave-One-Out - Data'!$B:$BA,MATCH($P31,'Leave-One-Out - Data'!$A:$A,0),MATCH(AF$1,'Leave-One-Out - Data'!$B$1:$BA$1,0)),0)*1000000</f>
        <v>30.054274942813208</v>
      </c>
      <c r="AG31" s="2">
        <f>IFERROR(INDEX('Leave-One-Out - Data'!$B:$BA,MATCH($P31,'Leave-One-Out - Data'!$A:$A,0),MATCH(AG$1,'Leave-One-Out - Data'!$B$1:$BA$1,0)),0)*1000000</f>
        <v>0</v>
      </c>
      <c r="AH31" s="2">
        <f>IFERROR(INDEX('Leave-One-Out - Data'!$B:$BA,MATCH($P31,'Leave-One-Out - Data'!$A:$A,0),MATCH(AH$1,'Leave-One-Out - Data'!$B$1:$BA$1,0)),0)*1000000</f>
        <v>0</v>
      </c>
      <c r="AI31" s="2">
        <f>IFERROR(INDEX('Leave-One-Out - Data'!$B:$BA,MATCH($P31,'Leave-One-Out - Data'!$A:$A,0),MATCH(AI$1,'Leave-One-Out - Data'!$B$1:$BA$1,0)),0)*1000000</f>
        <v>0</v>
      </c>
      <c r="AJ31" s="2">
        <f>IFERROR(INDEX('Leave-One-Out - Data'!$B:$BA,MATCH($P31,'Leave-One-Out - Data'!$A:$A,0),MATCH(AJ$1,'Leave-One-Out - Data'!$B$1:$BA$1,0)),0)*1000000</f>
        <v>29.501718980100122</v>
      </c>
      <c r="AK31" s="2">
        <f>IFERROR(INDEX('Leave-One-Out - Data'!$B:$BA,MATCH($P31,'Leave-One-Out - Data'!$A:$A,0),MATCH(AK$1,'Leave-One-Out - Data'!$B$1:$BA$1,0)),0)*1000000</f>
        <v>0</v>
      </c>
      <c r="AL31" s="2">
        <f>IFERROR(INDEX('Leave-One-Out - Data'!$B:$BA,MATCH($P31,'Leave-One-Out - Data'!$A:$A,0),MATCH(AL$1,'Leave-One-Out - Data'!$B$1:$BA$1,0)),0)*1000000</f>
        <v>28.919358144776197</v>
      </c>
      <c r="AM31" s="2">
        <f>IFERROR(INDEX('Leave-One-Out - Data'!$B:$BA,MATCH($P31,'Leave-One-Out - Data'!$A:$A,0),MATCH(AM$1,'Leave-One-Out - Data'!$B$1:$BA$1,0)),0)*1000000</f>
        <v>31.557541185975424</v>
      </c>
      <c r="AN31" s="2">
        <f>IFERROR(INDEX('Leave-One-Out - Data'!$B:$BA,MATCH($P31,'Leave-One-Out - Data'!$A:$A,0),MATCH(AN$1,'Leave-One-Out - Data'!$B$1:$BA$1,0)),0)*1000000</f>
        <v>0</v>
      </c>
      <c r="AO31" s="2">
        <f>IFERROR(INDEX('Leave-One-Out - Data'!$B:$BA,MATCH($P31,'Leave-One-Out - Data'!$A:$A,0),MATCH(AO$1,'Leave-One-Out - Data'!$B$1:$BA$1,0)),0)*1000000</f>
        <v>0</v>
      </c>
      <c r="AP31" s="2">
        <f>IFERROR(INDEX('Leave-One-Out - Data'!$B:$BA,MATCH($P31,'Leave-One-Out - Data'!$A:$A,0),MATCH(AP$1,'Leave-One-Out - Data'!$B$1:$BA$1,0)),0)*1000000</f>
        <v>0</v>
      </c>
      <c r="AQ31" s="2">
        <f>IFERROR(INDEX('Leave-One-Out - Data'!$B:$BA,MATCH($P31,'Leave-One-Out - Data'!$A:$A,0),MATCH(AQ$1,'Leave-One-Out - Data'!$B$1:$BA$1,0)),0)*1000000</f>
        <v>28.14253900578478</v>
      </c>
      <c r="AR31" s="2">
        <f>IFERROR(INDEX('Leave-One-Out - Data'!$B:$BA,MATCH($P31,'Leave-One-Out - Data'!$A:$A,0),MATCH(AR$1,'Leave-One-Out - Data'!$B$1:$BA$1,0)),0)*1000000</f>
        <v>0</v>
      </c>
      <c r="AS31" s="2">
        <f>IFERROR(INDEX('Leave-One-Out - Data'!$B:$BA,MATCH($P31,'Leave-One-Out - Data'!$A:$A,0),MATCH(AS$1,'Leave-One-Out - Data'!$B$1:$BA$1,0)),0)*1000000</f>
        <v>28.815418998419773</v>
      </c>
      <c r="AT31" s="2">
        <f>IFERROR(INDEX('Leave-One-Out - Data'!$B:$BA,MATCH($P31,'Leave-One-Out - Data'!$A:$A,0),MATCH(AT$1,'Leave-One-Out - Data'!$B$1:$BA$1,0)),0)*1000000</f>
        <v>0</v>
      </c>
      <c r="AU31" s="2">
        <f>IFERROR(INDEX('Leave-One-Out - Data'!$B:$BA,MATCH($P31,'Leave-One-Out - Data'!$A:$A,0),MATCH(AU$1,'Leave-One-Out - Data'!$B$1:$BA$1,0)),0)*1000000</f>
        <v>0</v>
      </c>
      <c r="AV31" s="2">
        <f>IFERROR(INDEX('Leave-One-Out - Data'!$B:$BA,MATCH($P31,'Leave-One-Out - Data'!$A:$A,0),MATCH(AV$1,'Leave-One-Out - Data'!$B$1:$BA$1,0)),0)*1000000</f>
        <v>0</v>
      </c>
      <c r="AW31" s="2">
        <f>IFERROR(INDEX('Leave-One-Out - Data'!$B:$BA,MATCH($P31,'Leave-One-Out - Data'!$A:$A,0),MATCH(AW$1,'Leave-One-Out - Data'!$B$1:$BA$1,0)),0)*1000000</f>
        <v>0</v>
      </c>
      <c r="AX31" s="2">
        <f>IFERROR(INDEX('Leave-One-Out - Data'!$B:$BA,MATCH($P31,'Leave-One-Out - Data'!$A:$A,0),MATCH(AX$1,'Leave-One-Out - Data'!$B$1:$BA$1,0)),0)*1000000</f>
        <v>0</v>
      </c>
      <c r="AY31" s="2">
        <f>IFERROR(INDEX('Leave-One-Out - Data'!$B:$BA,MATCH($P31,'Leave-One-Out - Data'!$A:$A,0),MATCH(AY$1,'Leave-One-Out - Data'!$B$1:$BA$1,0)),0)*1000000</f>
        <v>0</v>
      </c>
      <c r="AZ31" s="2">
        <f>IFERROR(INDEX('Leave-One-Out - Data'!$B:$BA,MATCH($P31,'Leave-One-Out - Data'!$A:$A,0),MATCH(AZ$1,'Leave-One-Out - Data'!$B$1:$BA$1,0)),0)*1000000</f>
        <v>0</v>
      </c>
      <c r="BA31" s="2">
        <f>IFERROR(INDEX('Leave-One-Out - Data'!$B:$BA,MATCH($P31,'Leave-One-Out - Data'!$A:$A,0),MATCH(BA$1,'Leave-One-Out - Data'!$B$1:$BA$1,0)),0)*1000000</f>
        <v>0</v>
      </c>
      <c r="BB31" s="2">
        <f>IFERROR(INDEX('Leave-One-Out - Data'!$B:$BA,MATCH($P31,'Leave-One-Out - Data'!$A:$A,0),MATCH(BB$1,'Leave-One-Out - Data'!$B$1:$BA$1,0)),0)*1000000</f>
        <v>0</v>
      </c>
      <c r="BC31" s="2">
        <f>IFERROR(INDEX('Leave-One-Out - Data'!$B:$BA,MATCH($P31,'Leave-One-Out - Data'!$A:$A,0),MATCH(BC$1,'Leave-One-Out - Data'!$B$1:$BA$1,0)),0)*1000000</f>
        <v>0</v>
      </c>
      <c r="BD31" s="2">
        <f>IFERROR(INDEX('Leave-One-Out - Data'!$B:$BA,MATCH($P31,'Leave-One-Out - Data'!$A:$A,0),MATCH(BD$1,'Leave-One-Out - Data'!$B$1:$BA$1,0)),0)*1000000</f>
        <v>0</v>
      </c>
      <c r="BE31" s="2">
        <f>IFERROR(INDEX('Leave-One-Out - Data'!$B:$BA,MATCH($P31,'Leave-One-Out - Data'!$A:$A,0),MATCH(BE$1,'Leave-One-Out - Data'!$B$1:$BA$1,0)),0)*1000000</f>
        <v>0</v>
      </c>
      <c r="BF31" s="2">
        <f>IFERROR(INDEX('Leave-One-Out - Data'!$B:$BA,MATCH($P31,'Leave-One-Out - Data'!$A:$A,0),MATCH(BF$1,'Leave-One-Out - Data'!$B$1:$BA$1,0)),0)*1000000</f>
        <v>0</v>
      </c>
      <c r="BG31" s="2">
        <f>IFERROR(INDEX('Leave-One-Out - Data'!$B:$BA,MATCH($P31,'Leave-One-Out - Data'!$A:$A,0),MATCH(BG$1,'Leave-One-Out - Data'!$B$1:$BA$1,0)),0)*1000000</f>
        <v>0</v>
      </c>
      <c r="BH31" s="2">
        <f>IFERROR(INDEX('Leave-One-Out - Data'!$B:$BA,MATCH($P31,'Leave-One-Out - Data'!$A:$A,0),MATCH(BH$1,'Leave-One-Out - Data'!$B$1:$BA$1,0)),0)*1000000</f>
        <v>0</v>
      </c>
      <c r="BI31" s="2">
        <f>IFERROR(INDEX('Leave-One-Out - Data'!$B:$BA,MATCH($P31,'Leave-One-Out - Data'!$A:$A,0),MATCH(BI$1,'Leave-One-Out - Data'!$B$1:$BA$1,0)),0)*1000000</f>
        <v>0</v>
      </c>
      <c r="BJ31" s="2">
        <f>IFERROR(INDEX('Leave-One-Out - Data'!$B:$BA,MATCH($P31,'Leave-One-Out - Data'!$A:$A,0),MATCH(BJ$1,'Leave-One-Out - Data'!$B$1:$BA$1,0)),0)*1000000</f>
        <v>0</v>
      </c>
      <c r="BK31" s="2">
        <f>IFERROR(INDEX('Leave-One-Out - Data'!$B:$BA,MATCH($P31,'Leave-One-Out - Data'!$A:$A,0),MATCH(BK$1,'Leave-One-Out - Data'!$B$1:$BA$1,0)),0)*1000000</f>
        <v>0</v>
      </c>
      <c r="BL31" s="2">
        <f>IFERROR(INDEX('Leave-One-Out - Data'!$B:$BA,MATCH($P31,'Leave-One-Out - Data'!$A:$A,0),MATCH(BL$1,'Leave-One-Out - Data'!$B$1:$BA$1,0)),0)*1000000</f>
        <v>0</v>
      </c>
      <c r="BM31" s="2">
        <f>IFERROR(INDEX('Leave-One-Out - Data'!$B:$BA,MATCH($P31,'Leave-One-Out - Data'!$A:$A,0),MATCH(BM$1,'Leave-One-Out - Data'!$B$1:$BA$1,0)),0)*1000000</f>
        <v>0</v>
      </c>
      <c r="BN31" s="2">
        <f>IFERROR(INDEX('Leave-One-Out - Data'!$B:$BA,MATCH($P31,'Leave-One-Out - Data'!$A:$A,0),MATCH(BN$1,'Leave-One-Out - Data'!$B$1:$BA$1,0)),0)*1000000</f>
        <v>0</v>
      </c>
      <c r="BO31" s="2">
        <f>IFERROR(INDEX('Leave-One-Out - Data'!$B:$BA,MATCH($P31,'Leave-One-Out - Data'!$A:$A,0),MATCH(BO$1,'Leave-One-Out - Data'!$B$1:$BA$1,0)),0)*1000000</f>
        <v>0</v>
      </c>
      <c r="BP31" s="2">
        <f>IFERROR(INDEX('Leave-One-Out - Data'!$B:$BA,MATCH($P31,'Leave-One-Out - Data'!$A:$A,0),MATCH(BP$1,'Leave-One-Out - Data'!$B$1:$BA$1,0)),0)*1000000</f>
        <v>0</v>
      </c>
      <c r="BQ31" s="2"/>
    </row>
    <row r="32" spans="16:69" x14ac:dyDescent="0.25">
      <c r="P32">
        <f>'Leave-One-Out - Data'!A31</f>
        <v>2011</v>
      </c>
      <c r="Q32" s="2">
        <f>IFERROR(INDEX('Leave-One-Out - Data'!$B:$BA,MATCH($P32,'Leave-One-Out - Data'!$A:$A,0),MATCH(Q$1,'Leave-One-Out - Data'!$B$1:$BA$1,0)),0)*1000000</f>
        <v>27.466066967463121</v>
      </c>
      <c r="R32" s="2">
        <f>IFERROR(INDEX('Leave-One-Out - Data'!$B:$BA,MATCH($P32,'Leave-One-Out - Data'!$A:$A,0),MATCH(R$1,'Leave-One-Out - Data'!$B$1:$BA$1,0)),0)*1000000</f>
        <v>28.767286175934718</v>
      </c>
      <c r="S32" s="2">
        <f>IFERROR(INDEX('Leave-One-Out - Data'!$B:$BA,MATCH($P32,'Leave-One-Out - Data'!$A:$A,0),MATCH(S$1,'Leave-One-Out - Data'!$B$1:$BA$1,0)),0)*1000000</f>
        <v>0</v>
      </c>
      <c r="T32" s="2">
        <f>IFERROR(INDEX('Leave-One-Out - Data'!$B:$BA,MATCH($P32,'Leave-One-Out - Data'!$A:$A,0),MATCH(T$1,'Leave-One-Out - Data'!$B$1:$BA$1,0)),0)*1000000</f>
        <v>0</v>
      </c>
      <c r="U32" s="2">
        <f>IFERROR(INDEX('Leave-One-Out - Data'!$B:$BA,MATCH($P32,'Leave-One-Out - Data'!$A:$A,0),MATCH(U$1,'Leave-One-Out - Data'!$B$1:$BA$1,0)),0)*1000000</f>
        <v>0</v>
      </c>
      <c r="V32" s="2">
        <f>IFERROR(INDEX('Leave-One-Out - Data'!$B:$BA,MATCH($P32,'Leave-One-Out - Data'!$A:$A,0),MATCH(V$1,'Leave-One-Out - Data'!$B$1:$BA$1,0)),0)*1000000</f>
        <v>0</v>
      </c>
      <c r="W32" s="2">
        <f>IFERROR(INDEX('Leave-One-Out - Data'!$B:$BA,MATCH($P32,'Leave-One-Out - Data'!$A:$A,0),MATCH(W$1,'Leave-One-Out - Data'!$B$1:$BA$1,0)),0)*1000000</f>
        <v>0</v>
      </c>
      <c r="X32" s="2">
        <f>IFERROR(INDEX('Leave-One-Out - Data'!$B:$BA,MATCH($P32,'Leave-One-Out - Data'!$A:$A,0),MATCH(X$1,'Leave-One-Out - Data'!$B$1:$BA$1,0)),0)*1000000</f>
        <v>0</v>
      </c>
      <c r="Y32" s="2">
        <f>IFERROR(INDEX('Leave-One-Out - Data'!$B:$BA,MATCH($P32,'Leave-One-Out - Data'!$A:$A,0),MATCH(Y$1,'Leave-One-Out - Data'!$B$1:$BA$1,0)),0)*1000000</f>
        <v>0</v>
      </c>
      <c r="Z32" s="2">
        <f>IFERROR(INDEX('Leave-One-Out - Data'!$B:$BA,MATCH($P32,'Leave-One-Out - Data'!$A:$A,0),MATCH(Z$1,'Leave-One-Out - Data'!$B$1:$BA$1,0)),0)*1000000</f>
        <v>0</v>
      </c>
      <c r="AA32" s="2">
        <f>IFERROR(INDEX('Leave-One-Out - Data'!$B:$BA,MATCH($P32,'Leave-One-Out - Data'!$A:$A,0),MATCH(AA$1,'Leave-One-Out - Data'!$B$1:$BA$1,0)),0)*1000000</f>
        <v>0</v>
      </c>
      <c r="AB32" s="2">
        <f>IFERROR(INDEX('Leave-One-Out - Data'!$B:$BA,MATCH($P32,'Leave-One-Out - Data'!$A:$A,0),MATCH(AB$1,'Leave-One-Out - Data'!$B$1:$BA$1,0)),0)*1000000</f>
        <v>0</v>
      </c>
      <c r="AC32" s="2">
        <f>IFERROR(INDEX('Leave-One-Out - Data'!$B:$BA,MATCH($P32,'Leave-One-Out - Data'!$A:$A,0),MATCH(AC$1,'Leave-One-Out - Data'!$B$1:$BA$1,0)),0)*1000000</f>
        <v>0</v>
      </c>
      <c r="AD32" s="2">
        <f>IFERROR(INDEX('Leave-One-Out - Data'!$B:$BA,MATCH($P32,'Leave-One-Out - Data'!$A:$A,0),MATCH(AD$1,'Leave-One-Out - Data'!$B$1:$BA$1,0)),0)*1000000</f>
        <v>0</v>
      </c>
      <c r="AE32" s="2">
        <f>IFERROR(INDEX('Leave-One-Out - Data'!$B:$BA,MATCH($P32,'Leave-One-Out - Data'!$A:$A,0),MATCH(AE$1,'Leave-One-Out - Data'!$B$1:$BA$1,0)),0)*1000000</f>
        <v>0</v>
      </c>
      <c r="AF32" s="2">
        <f>IFERROR(INDEX('Leave-One-Out - Data'!$B:$BA,MATCH($P32,'Leave-One-Out - Data'!$A:$A,0),MATCH(AF$1,'Leave-One-Out - Data'!$B$1:$BA$1,0)),0)*1000000</f>
        <v>30.340355926455231</v>
      </c>
      <c r="AG32" s="2">
        <f>IFERROR(INDEX('Leave-One-Out - Data'!$B:$BA,MATCH($P32,'Leave-One-Out - Data'!$A:$A,0),MATCH(AG$1,'Leave-One-Out - Data'!$B$1:$BA$1,0)),0)*1000000</f>
        <v>0</v>
      </c>
      <c r="AH32" s="2">
        <f>IFERROR(INDEX('Leave-One-Out - Data'!$B:$BA,MATCH($P32,'Leave-One-Out - Data'!$A:$A,0),MATCH(AH$1,'Leave-One-Out - Data'!$B$1:$BA$1,0)),0)*1000000</f>
        <v>0</v>
      </c>
      <c r="AI32" s="2">
        <f>IFERROR(INDEX('Leave-One-Out - Data'!$B:$BA,MATCH($P32,'Leave-One-Out - Data'!$A:$A,0),MATCH(AI$1,'Leave-One-Out - Data'!$B$1:$BA$1,0)),0)*1000000</f>
        <v>0</v>
      </c>
      <c r="AJ32" s="2">
        <f>IFERROR(INDEX('Leave-One-Out - Data'!$B:$BA,MATCH($P32,'Leave-One-Out - Data'!$A:$A,0),MATCH(AJ$1,'Leave-One-Out - Data'!$B$1:$BA$1,0)),0)*1000000</f>
        <v>29.378089322563028</v>
      </c>
      <c r="AK32" s="2">
        <f>IFERROR(INDEX('Leave-One-Out - Data'!$B:$BA,MATCH($P32,'Leave-One-Out - Data'!$A:$A,0),MATCH(AK$1,'Leave-One-Out - Data'!$B$1:$BA$1,0)),0)*1000000</f>
        <v>0</v>
      </c>
      <c r="AL32" s="2">
        <f>IFERROR(INDEX('Leave-One-Out - Data'!$B:$BA,MATCH($P32,'Leave-One-Out - Data'!$A:$A,0),MATCH(AL$1,'Leave-One-Out - Data'!$B$1:$BA$1,0)),0)*1000000</f>
        <v>28.677002450422147</v>
      </c>
      <c r="AM32" s="2">
        <f>IFERROR(INDEX('Leave-One-Out - Data'!$B:$BA,MATCH($P32,'Leave-One-Out - Data'!$A:$A,0),MATCH(AM$1,'Leave-One-Out - Data'!$B$1:$BA$1,0)),0)*1000000</f>
        <v>30.532911980117202</v>
      </c>
      <c r="AN32" s="2">
        <f>IFERROR(INDEX('Leave-One-Out - Data'!$B:$BA,MATCH($P32,'Leave-One-Out - Data'!$A:$A,0),MATCH(AN$1,'Leave-One-Out - Data'!$B$1:$BA$1,0)),0)*1000000</f>
        <v>0</v>
      </c>
      <c r="AO32" s="2">
        <f>IFERROR(INDEX('Leave-One-Out - Data'!$B:$BA,MATCH($P32,'Leave-One-Out - Data'!$A:$A,0),MATCH(AO$1,'Leave-One-Out - Data'!$B$1:$BA$1,0)),0)*1000000</f>
        <v>0</v>
      </c>
      <c r="AP32" s="2">
        <f>IFERROR(INDEX('Leave-One-Out - Data'!$B:$BA,MATCH($P32,'Leave-One-Out - Data'!$A:$A,0),MATCH(AP$1,'Leave-One-Out - Data'!$B$1:$BA$1,0)),0)*1000000</f>
        <v>0</v>
      </c>
      <c r="AQ32" s="2">
        <f>IFERROR(INDEX('Leave-One-Out - Data'!$B:$BA,MATCH($P32,'Leave-One-Out - Data'!$A:$A,0),MATCH(AQ$1,'Leave-One-Out - Data'!$B$1:$BA$1,0)),0)*1000000</f>
        <v>27.652663240587568</v>
      </c>
      <c r="AR32" s="2">
        <f>IFERROR(INDEX('Leave-One-Out - Data'!$B:$BA,MATCH($P32,'Leave-One-Out - Data'!$A:$A,0),MATCH(AR$1,'Leave-One-Out - Data'!$B$1:$BA$1,0)),0)*1000000</f>
        <v>0</v>
      </c>
      <c r="AS32" s="2">
        <f>IFERROR(INDEX('Leave-One-Out - Data'!$B:$BA,MATCH($P32,'Leave-One-Out - Data'!$A:$A,0),MATCH(AS$1,'Leave-One-Out - Data'!$B$1:$BA$1,0)),0)*1000000</f>
        <v>28.593484908924435</v>
      </c>
      <c r="AT32" s="2">
        <f>IFERROR(INDEX('Leave-One-Out - Data'!$B:$BA,MATCH($P32,'Leave-One-Out - Data'!$A:$A,0),MATCH(AT$1,'Leave-One-Out - Data'!$B$1:$BA$1,0)),0)*1000000</f>
        <v>0</v>
      </c>
      <c r="AU32" s="2">
        <f>IFERROR(INDEX('Leave-One-Out - Data'!$B:$BA,MATCH($P32,'Leave-One-Out - Data'!$A:$A,0),MATCH(AU$1,'Leave-One-Out - Data'!$B$1:$BA$1,0)),0)*1000000</f>
        <v>0</v>
      </c>
      <c r="AV32" s="2">
        <f>IFERROR(INDEX('Leave-One-Out - Data'!$B:$BA,MATCH($P32,'Leave-One-Out - Data'!$A:$A,0),MATCH(AV$1,'Leave-One-Out - Data'!$B$1:$BA$1,0)),0)*1000000</f>
        <v>0</v>
      </c>
      <c r="AW32" s="2">
        <f>IFERROR(INDEX('Leave-One-Out - Data'!$B:$BA,MATCH($P32,'Leave-One-Out - Data'!$A:$A,0),MATCH(AW$1,'Leave-One-Out - Data'!$B$1:$BA$1,0)),0)*1000000</f>
        <v>0</v>
      </c>
      <c r="AX32" s="2">
        <f>IFERROR(INDEX('Leave-One-Out - Data'!$B:$BA,MATCH($P32,'Leave-One-Out - Data'!$A:$A,0),MATCH(AX$1,'Leave-One-Out - Data'!$B$1:$BA$1,0)),0)*1000000</f>
        <v>0</v>
      </c>
      <c r="AY32" s="2">
        <f>IFERROR(INDEX('Leave-One-Out - Data'!$B:$BA,MATCH($P32,'Leave-One-Out - Data'!$A:$A,0),MATCH(AY$1,'Leave-One-Out - Data'!$B$1:$BA$1,0)),0)*1000000</f>
        <v>0</v>
      </c>
      <c r="AZ32" s="2">
        <f>IFERROR(INDEX('Leave-One-Out - Data'!$B:$BA,MATCH($P32,'Leave-One-Out - Data'!$A:$A,0),MATCH(AZ$1,'Leave-One-Out - Data'!$B$1:$BA$1,0)),0)*1000000</f>
        <v>0</v>
      </c>
      <c r="BA32" s="2">
        <f>IFERROR(INDEX('Leave-One-Out - Data'!$B:$BA,MATCH($P32,'Leave-One-Out - Data'!$A:$A,0),MATCH(BA$1,'Leave-One-Out - Data'!$B$1:$BA$1,0)),0)*1000000</f>
        <v>0</v>
      </c>
      <c r="BB32" s="2">
        <f>IFERROR(INDEX('Leave-One-Out - Data'!$B:$BA,MATCH($P32,'Leave-One-Out - Data'!$A:$A,0),MATCH(BB$1,'Leave-One-Out - Data'!$B$1:$BA$1,0)),0)*1000000</f>
        <v>0</v>
      </c>
      <c r="BC32" s="2">
        <f>IFERROR(INDEX('Leave-One-Out - Data'!$B:$BA,MATCH($P32,'Leave-One-Out - Data'!$A:$A,0),MATCH(BC$1,'Leave-One-Out - Data'!$B$1:$BA$1,0)),0)*1000000</f>
        <v>0</v>
      </c>
      <c r="BD32" s="2">
        <f>IFERROR(INDEX('Leave-One-Out - Data'!$B:$BA,MATCH($P32,'Leave-One-Out - Data'!$A:$A,0),MATCH(BD$1,'Leave-One-Out - Data'!$B$1:$BA$1,0)),0)*1000000</f>
        <v>0</v>
      </c>
      <c r="BE32" s="2">
        <f>IFERROR(INDEX('Leave-One-Out - Data'!$B:$BA,MATCH($P32,'Leave-One-Out - Data'!$A:$A,0),MATCH(BE$1,'Leave-One-Out - Data'!$B$1:$BA$1,0)),0)*1000000</f>
        <v>0</v>
      </c>
      <c r="BF32" s="2">
        <f>IFERROR(INDEX('Leave-One-Out - Data'!$B:$BA,MATCH($P32,'Leave-One-Out - Data'!$A:$A,0),MATCH(BF$1,'Leave-One-Out - Data'!$B$1:$BA$1,0)),0)*1000000</f>
        <v>0</v>
      </c>
      <c r="BG32" s="2">
        <f>IFERROR(INDEX('Leave-One-Out - Data'!$B:$BA,MATCH($P32,'Leave-One-Out - Data'!$A:$A,0),MATCH(BG$1,'Leave-One-Out - Data'!$B$1:$BA$1,0)),0)*1000000</f>
        <v>0</v>
      </c>
      <c r="BH32" s="2">
        <f>IFERROR(INDEX('Leave-One-Out - Data'!$B:$BA,MATCH($P32,'Leave-One-Out - Data'!$A:$A,0),MATCH(BH$1,'Leave-One-Out - Data'!$B$1:$BA$1,0)),0)*1000000</f>
        <v>0</v>
      </c>
      <c r="BI32" s="2">
        <f>IFERROR(INDEX('Leave-One-Out - Data'!$B:$BA,MATCH($P32,'Leave-One-Out - Data'!$A:$A,0),MATCH(BI$1,'Leave-One-Out - Data'!$B$1:$BA$1,0)),0)*1000000</f>
        <v>0</v>
      </c>
      <c r="BJ32" s="2">
        <f>IFERROR(INDEX('Leave-One-Out - Data'!$B:$BA,MATCH($P32,'Leave-One-Out - Data'!$A:$A,0),MATCH(BJ$1,'Leave-One-Out - Data'!$B$1:$BA$1,0)),0)*1000000</f>
        <v>0</v>
      </c>
      <c r="BK32" s="2">
        <f>IFERROR(INDEX('Leave-One-Out - Data'!$B:$BA,MATCH($P32,'Leave-One-Out - Data'!$A:$A,0),MATCH(BK$1,'Leave-One-Out - Data'!$B$1:$BA$1,0)),0)*1000000</f>
        <v>0</v>
      </c>
      <c r="BL32" s="2">
        <f>IFERROR(INDEX('Leave-One-Out - Data'!$B:$BA,MATCH($P32,'Leave-One-Out - Data'!$A:$A,0),MATCH(BL$1,'Leave-One-Out - Data'!$B$1:$BA$1,0)),0)*1000000</f>
        <v>0</v>
      </c>
      <c r="BM32" s="2">
        <f>IFERROR(INDEX('Leave-One-Out - Data'!$B:$BA,MATCH($P32,'Leave-One-Out - Data'!$A:$A,0),MATCH(BM$1,'Leave-One-Out - Data'!$B$1:$BA$1,0)),0)*1000000</f>
        <v>0</v>
      </c>
      <c r="BN32" s="2">
        <f>IFERROR(INDEX('Leave-One-Out - Data'!$B:$BA,MATCH($P32,'Leave-One-Out - Data'!$A:$A,0),MATCH(BN$1,'Leave-One-Out - Data'!$B$1:$BA$1,0)),0)*1000000</f>
        <v>0</v>
      </c>
      <c r="BO32" s="2">
        <f>IFERROR(INDEX('Leave-One-Out - Data'!$B:$BA,MATCH($P32,'Leave-One-Out - Data'!$A:$A,0),MATCH(BO$1,'Leave-One-Out - Data'!$B$1:$BA$1,0)),0)*1000000</f>
        <v>0</v>
      </c>
      <c r="BP32" s="2">
        <f>IFERROR(INDEX('Leave-One-Out - Data'!$B:$BA,MATCH($P32,'Leave-One-Out - Data'!$A:$A,0),MATCH(BP$1,'Leave-One-Out - Data'!$B$1:$BA$1,0)),0)*1000000</f>
        <v>0</v>
      </c>
      <c r="BQ32" s="2"/>
    </row>
    <row r="33" spans="16:69" x14ac:dyDescent="0.25">
      <c r="P33">
        <f>'Leave-One-Out - Data'!A32</f>
        <v>2012</v>
      </c>
      <c r="Q33" s="2">
        <f>IFERROR(INDEX('Leave-One-Out - Data'!$B:$BA,MATCH($P33,'Leave-One-Out - Data'!$A:$A,0),MATCH(Q$1,'Leave-One-Out - Data'!$B$1:$BA$1,0)),0)*1000000</f>
        <v>33.391028409823775</v>
      </c>
      <c r="R33" s="2">
        <f>IFERROR(INDEX('Leave-One-Out - Data'!$B:$BA,MATCH($P33,'Leave-One-Out - Data'!$A:$A,0),MATCH(R$1,'Leave-One-Out - Data'!$B$1:$BA$1,0)),0)*1000000</f>
        <v>30.354884043845232</v>
      </c>
      <c r="S33" s="2">
        <f>IFERROR(INDEX('Leave-One-Out - Data'!$B:$BA,MATCH($P33,'Leave-One-Out - Data'!$A:$A,0),MATCH(S$1,'Leave-One-Out - Data'!$B$1:$BA$1,0)),0)*1000000</f>
        <v>0</v>
      </c>
      <c r="T33" s="2">
        <f>IFERROR(INDEX('Leave-One-Out - Data'!$B:$BA,MATCH($P33,'Leave-One-Out - Data'!$A:$A,0),MATCH(T$1,'Leave-One-Out - Data'!$B$1:$BA$1,0)),0)*1000000</f>
        <v>0</v>
      </c>
      <c r="U33" s="2">
        <f>IFERROR(INDEX('Leave-One-Out - Data'!$B:$BA,MATCH($P33,'Leave-One-Out - Data'!$A:$A,0),MATCH(U$1,'Leave-One-Out - Data'!$B$1:$BA$1,0)),0)*1000000</f>
        <v>0</v>
      </c>
      <c r="V33" s="2">
        <f>IFERROR(INDEX('Leave-One-Out - Data'!$B:$BA,MATCH($P33,'Leave-One-Out - Data'!$A:$A,0),MATCH(V$1,'Leave-One-Out - Data'!$B$1:$BA$1,0)),0)*1000000</f>
        <v>0</v>
      </c>
      <c r="W33" s="2">
        <f>IFERROR(INDEX('Leave-One-Out - Data'!$B:$BA,MATCH($P33,'Leave-One-Out - Data'!$A:$A,0),MATCH(W$1,'Leave-One-Out - Data'!$B$1:$BA$1,0)),0)*1000000</f>
        <v>0</v>
      </c>
      <c r="X33" s="2">
        <f>IFERROR(INDEX('Leave-One-Out - Data'!$B:$BA,MATCH($P33,'Leave-One-Out - Data'!$A:$A,0),MATCH(X$1,'Leave-One-Out - Data'!$B$1:$BA$1,0)),0)*1000000</f>
        <v>0</v>
      </c>
      <c r="Y33" s="2">
        <f>IFERROR(INDEX('Leave-One-Out - Data'!$B:$BA,MATCH($P33,'Leave-One-Out - Data'!$A:$A,0),MATCH(Y$1,'Leave-One-Out - Data'!$B$1:$BA$1,0)),0)*1000000</f>
        <v>0</v>
      </c>
      <c r="Z33" s="2">
        <f>IFERROR(INDEX('Leave-One-Out - Data'!$B:$BA,MATCH($P33,'Leave-One-Out - Data'!$A:$A,0),MATCH(Z$1,'Leave-One-Out - Data'!$B$1:$BA$1,0)),0)*1000000</f>
        <v>0</v>
      </c>
      <c r="AA33" s="2">
        <f>IFERROR(INDEX('Leave-One-Out - Data'!$B:$BA,MATCH($P33,'Leave-One-Out - Data'!$A:$A,0),MATCH(AA$1,'Leave-One-Out - Data'!$B$1:$BA$1,0)),0)*1000000</f>
        <v>0</v>
      </c>
      <c r="AB33" s="2">
        <f>IFERROR(INDEX('Leave-One-Out - Data'!$B:$BA,MATCH($P33,'Leave-One-Out - Data'!$A:$A,0),MATCH(AB$1,'Leave-One-Out - Data'!$B$1:$BA$1,0)),0)*1000000</f>
        <v>0</v>
      </c>
      <c r="AC33" s="2">
        <f>IFERROR(INDEX('Leave-One-Out - Data'!$B:$BA,MATCH($P33,'Leave-One-Out - Data'!$A:$A,0),MATCH(AC$1,'Leave-One-Out - Data'!$B$1:$BA$1,0)),0)*1000000</f>
        <v>0</v>
      </c>
      <c r="AD33" s="2">
        <f>IFERROR(INDEX('Leave-One-Out - Data'!$B:$BA,MATCH($P33,'Leave-One-Out - Data'!$A:$A,0),MATCH(AD$1,'Leave-One-Out - Data'!$B$1:$BA$1,0)),0)*1000000</f>
        <v>0</v>
      </c>
      <c r="AE33" s="2">
        <f>IFERROR(INDEX('Leave-One-Out - Data'!$B:$BA,MATCH($P33,'Leave-One-Out - Data'!$A:$A,0),MATCH(AE$1,'Leave-One-Out - Data'!$B$1:$BA$1,0)),0)*1000000</f>
        <v>0</v>
      </c>
      <c r="AF33" s="2">
        <f>IFERROR(INDEX('Leave-One-Out - Data'!$B:$BA,MATCH($P33,'Leave-One-Out - Data'!$A:$A,0),MATCH(AF$1,'Leave-One-Out - Data'!$B$1:$BA$1,0)),0)*1000000</f>
        <v>31.104038414923707</v>
      </c>
      <c r="AG33" s="2">
        <f>IFERROR(INDEX('Leave-One-Out - Data'!$B:$BA,MATCH($P33,'Leave-One-Out - Data'!$A:$A,0),MATCH(AG$1,'Leave-One-Out - Data'!$B$1:$BA$1,0)),0)*1000000</f>
        <v>0</v>
      </c>
      <c r="AH33" s="2">
        <f>IFERROR(INDEX('Leave-One-Out - Data'!$B:$BA,MATCH($P33,'Leave-One-Out - Data'!$A:$A,0),MATCH(AH$1,'Leave-One-Out - Data'!$B$1:$BA$1,0)),0)*1000000</f>
        <v>0</v>
      </c>
      <c r="AI33" s="2">
        <f>IFERROR(INDEX('Leave-One-Out - Data'!$B:$BA,MATCH($P33,'Leave-One-Out - Data'!$A:$A,0),MATCH(AI$1,'Leave-One-Out - Data'!$B$1:$BA$1,0)),0)*1000000</f>
        <v>0</v>
      </c>
      <c r="AJ33" s="2">
        <f>IFERROR(INDEX('Leave-One-Out - Data'!$B:$BA,MATCH($P33,'Leave-One-Out - Data'!$A:$A,0),MATCH(AJ$1,'Leave-One-Out - Data'!$B$1:$BA$1,0)),0)*1000000</f>
        <v>30.906332707672846</v>
      </c>
      <c r="AK33" s="2">
        <f>IFERROR(INDEX('Leave-One-Out - Data'!$B:$BA,MATCH($P33,'Leave-One-Out - Data'!$A:$A,0),MATCH(AK$1,'Leave-One-Out - Data'!$B$1:$BA$1,0)),0)*1000000</f>
        <v>0</v>
      </c>
      <c r="AL33" s="2">
        <f>IFERROR(INDEX('Leave-One-Out - Data'!$B:$BA,MATCH($P33,'Leave-One-Out - Data'!$A:$A,0),MATCH(AL$1,'Leave-One-Out - Data'!$B$1:$BA$1,0)),0)*1000000</f>
        <v>30.235754136811011</v>
      </c>
      <c r="AM33" s="2">
        <f>IFERROR(INDEX('Leave-One-Out - Data'!$B:$BA,MATCH($P33,'Leave-One-Out - Data'!$A:$A,0),MATCH(AM$1,'Leave-One-Out - Data'!$B$1:$BA$1,0)),0)*1000000</f>
        <v>32.586321507551482</v>
      </c>
      <c r="AN33" s="2">
        <f>IFERROR(INDEX('Leave-One-Out - Data'!$B:$BA,MATCH($P33,'Leave-One-Out - Data'!$A:$A,0),MATCH(AN$1,'Leave-One-Out - Data'!$B$1:$BA$1,0)),0)*1000000</f>
        <v>0</v>
      </c>
      <c r="AO33" s="2">
        <f>IFERROR(INDEX('Leave-One-Out - Data'!$B:$BA,MATCH($P33,'Leave-One-Out - Data'!$A:$A,0),MATCH(AO$1,'Leave-One-Out - Data'!$B$1:$BA$1,0)),0)*1000000</f>
        <v>0</v>
      </c>
      <c r="AP33" s="2">
        <f>IFERROR(INDEX('Leave-One-Out - Data'!$B:$BA,MATCH($P33,'Leave-One-Out - Data'!$A:$A,0),MATCH(AP$1,'Leave-One-Out - Data'!$B$1:$BA$1,0)),0)*1000000</f>
        <v>0</v>
      </c>
      <c r="AQ33" s="2">
        <f>IFERROR(INDEX('Leave-One-Out - Data'!$B:$BA,MATCH($P33,'Leave-One-Out - Data'!$A:$A,0),MATCH(AQ$1,'Leave-One-Out - Data'!$B$1:$BA$1,0)),0)*1000000</f>
        <v>29.060905204460138</v>
      </c>
      <c r="AR33" s="2">
        <f>IFERROR(INDEX('Leave-One-Out - Data'!$B:$BA,MATCH($P33,'Leave-One-Out - Data'!$A:$A,0),MATCH(AR$1,'Leave-One-Out - Data'!$B$1:$BA$1,0)),0)*1000000</f>
        <v>0</v>
      </c>
      <c r="AS33" s="2">
        <f>IFERROR(INDEX('Leave-One-Out - Data'!$B:$BA,MATCH($P33,'Leave-One-Out - Data'!$A:$A,0),MATCH(AS$1,'Leave-One-Out - Data'!$B$1:$BA$1,0)),0)*1000000</f>
        <v>30.061793295317329</v>
      </c>
      <c r="AT33" s="2">
        <f>IFERROR(INDEX('Leave-One-Out - Data'!$B:$BA,MATCH($P33,'Leave-One-Out - Data'!$A:$A,0),MATCH(AT$1,'Leave-One-Out - Data'!$B$1:$BA$1,0)),0)*1000000</f>
        <v>0</v>
      </c>
      <c r="AU33" s="2">
        <f>IFERROR(INDEX('Leave-One-Out - Data'!$B:$BA,MATCH($P33,'Leave-One-Out - Data'!$A:$A,0),MATCH(AU$1,'Leave-One-Out - Data'!$B$1:$BA$1,0)),0)*1000000</f>
        <v>0</v>
      </c>
      <c r="AV33" s="2">
        <f>IFERROR(INDEX('Leave-One-Out - Data'!$B:$BA,MATCH($P33,'Leave-One-Out - Data'!$A:$A,0),MATCH(AV$1,'Leave-One-Out - Data'!$B$1:$BA$1,0)),0)*1000000</f>
        <v>0</v>
      </c>
      <c r="AW33" s="2">
        <f>IFERROR(INDEX('Leave-One-Out - Data'!$B:$BA,MATCH($P33,'Leave-One-Out - Data'!$A:$A,0),MATCH(AW$1,'Leave-One-Out - Data'!$B$1:$BA$1,0)),0)*1000000</f>
        <v>0</v>
      </c>
      <c r="AX33" s="2">
        <f>IFERROR(INDEX('Leave-One-Out - Data'!$B:$BA,MATCH($P33,'Leave-One-Out - Data'!$A:$A,0),MATCH(AX$1,'Leave-One-Out - Data'!$B$1:$BA$1,0)),0)*1000000</f>
        <v>0</v>
      </c>
      <c r="AY33" s="2">
        <f>IFERROR(INDEX('Leave-One-Out - Data'!$B:$BA,MATCH($P33,'Leave-One-Out - Data'!$A:$A,0),MATCH(AY$1,'Leave-One-Out - Data'!$B$1:$BA$1,0)),0)*1000000</f>
        <v>0</v>
      </c>
      <c r="AZ33" s="2">
        <f>IFERROR(INDEX('Leave-One-Out - Data'!$B:$BA,MATCH($P33,'Leave-One-Out - Data'!$A:$A,0),MATCH(AZ$1,'Leave-One-Out - Data'!$B$1:$BA$1,0)),0)*1000000</f>
        <v>0</v>
      </c>
      <c r="BA33" s="2">
        <f>IFERROR(INDEX('Leave-One-Out - Data'!$B:$BA,MATCH($P33,'Leave-One-Out - Data'!$A:$A,0),MATCH(BA$1,'Leave-One-Out - Data'!$B$1:$BA$1,0)),0)*1000000</f>
        <v>0</v>
      </c>
      <c r="BB33" s="2">
        <f>IFERROR(INDEX('Leave-One-Out - Data'!$B:$BA,MATCH($P33,'Leave-One-Out - Data'!$A:$A,0),MATCH(BB$1,'Leave-One-Out - Data'!$B$1:$BA$1,0)),0)*1000000</f>
        <v>0</v>
      </c>
      <c r="BC33" s="2">
        <f>IFERROR(INDEX('Leave-One-Out - Data'!$B:$BA,MATCH($P33,'Leave-One-Out - Data'!$A:$A,0),MATCH(BC$1,'Leave-One-Out - Data'!$B$1:$BA$1,0)),0)*1000000</f>
        <v>0</v>
      </c>
      <c r="BD33" s="2">
        <f>IFERROR(INDEX('Leave-One-Out - Data'!$B:$BA,MATCH($P33,'Leave-One-Out - Data'!$A:$A,0),MATCH(BD$1,'Leave-One-Out - Data'!$B$1:$BA$1,0)),0)*1000000</f>
        <v>0</v>
      </c>
      <c r="BE33" s="2">
        <f>IFERROR(INDEX('Leave-One-Out - Data'!$B:$BA,MATCH($P33,'Leave-One-Out - Data'!$A:$A,0),MATCH(BE$1,'Leave-One-Out - Data'!$B$1:$BA$1,0)),0)*1000000</f>
        <v>0</v>
      </c>
      <c r="BF33" s="2">
        <f>IFERROR(INDEX('Leave-One-Out - Data'!$B:$BA,MATCH($P33,'Leave-One-Out - Data'!$A:$A,0),MATCH(BF$1,'Leave-One-Out - Data'!$B$1:$BA$1,0)),0)*1000000</f>
        <v>0</v>
      </c>
      <c r="BG33" s="2">
        <f>IFERROR(INDEX('Leave-One-Out - Data'!$B:$BA,MATCH($P33,'Leave-One-Out - Data'!$A:$A,0),MATCH(BG$1,'Leave-One-Out - Data'!$B$1:$BA$1,0)),0)*1000000</f>
        <v>0</v>
      </c>
      <c r="BH33" s="2">
        <f>IFERROR(INDEX('Leave-One-Out - Data'!$B:$BA,MATCH($P33,'Leave-One-Out - Data'!$A:$A,0),MATCH(BH$1,'Leave-One-Out - Data'!$B$1:$BA$1,0)),0)*1000000</f>
        <v>0</v>
      </c>
      <c r="BI33" s="2">
        <f>IFERROR(INDEX('Leave-One-Out - Data'!$B:$BA,MATCH($P33,'Leave-One-Out - Data'!$A:$A,0),MATCH(BI$1,'Leave-One-Out - Data'!$B$1:$BA$1,0)),0)*1000000</f>
        <v>0</v>
      </c>
      <c r="BJ33" s="2">
        <f>IFERROR(INDEX('Leave-One-Out - Data'!$B:$BA,MATCH($P33,'Leave-One-Out - Data'!$A:$A,0),MATCH(BJ$1,'Leave-One-Out - Data'!$B$1:$BA$1,0)),0)*1000000</f>
        <v>0</v>
      </c>
      <c r="BK33" s="2">
        <f>IFERROR(INDEX('Leave-One-Out - Data'!$B:$BA,MATCH($P33,'Leave-One-Out - Data'!$A:$A,0),MATCH(BK$1,'Leave-One-Out - Data'!$B$1:$BA$1,0)),0)*1000000</f>
        <v>0</v>
      </c>
      <c r="BL33" s="2">
        <f>IFERROR(INDEX('Leave-One-Out - Data'!$B:$BA,MATCH($P33,'Leave-One-Out - Data'!$A:$A,0),MATCH(BL$1,'Leave-One-Out - Data'!$B$1:$BA$1,0)),0)*1000000</f>
        <v>0</v>
      </c>
      <c r="BM33" s="2">
        <f>IFERROR(INDEX('Leave-One-Out - Data'!$B:$BA,MATCH($P33,'Leave-One-Out - Data'!$A:$A,0),MATCH(BM$1,'Leave-One-Out - Data'!$B$1:$BA$1,0)),0)*1000000</f>
        <v>0</v>
      </c>
      <c r="BN33" s="2">
        <f>IFERROR(INDEX('Leave-One-Out - Data'!$B:$BA,MATCH($P33,'Leave-One-Out - Data'!$A:$A,0),MATCH(BN$1,'Leave-One-Out - Data'!$B$1:$BA$1,0)),0)*1000000</f>
        <v>0</v>
      </c>
      <c r="BO33" s="2">
        <f>IFERROR(INDEX('Leave-One-Out - Data'!$B:$BA,MATCH($P33,'Leave-One-Out - Data'!$A:$A,0),MATCH(BO$1,'Leave-One-Out - Data'!$B$1:$BA$1,0)),0)*1000000</f>
        <v>0</v>
      </c>
      <c r="BP33" s="2">
        <f>IFERROR(INDEX('Leave-One-Out - Data'!$B:$BA,MATCH($P33,'Leave-One-Out - Data'!$A:$A,0),MATCH(BP$1,'Leave-One-Out - Data'!$B$1:$BA$1,0)),0)*1000000</f>
        <v>0</v>
      </c>
      <c r="BQ33" s="2"/>
    </row>
    <row r="34" spans="16:69" x14ac:dyDescent="0.25">
      <c r="P34">
        <f>'Leave-One-Out - Data'!A33</f>
        <v>2013</v>
      </c>
      <c r="Q34" s="2">
        <f>IFERROR(INDEX('Leave-One-Out - Data'!$B:$BA,MATCH($P34,'Leave-One-Out - Data'!$A:$A,0),MATCH(Q$1,'Leave-One-Out - Data'!$B$1:$BA$1,0)),0)*1000000</f>
        <v>33.044518204405904</v>
      </c>
      <c r="R34" s="2">
        <f>IFERROR(INDEX('Leave-One-Out - Data'!$B:$BA,MATCH($P34,'Leave-One-Out - Data'!$A:$A,0),MATCH(R$1,'Leave-One-Out - Data'!$B$1:$BA$1,0)),0)*1000000</f>
        <v>31.561609392156242</v>
      </c>
      <c r="S34" s="2">
        <f>IFERROR(INDEX('Leave-One-Out - Data'!$B:$BA,MATCH($P34,'Leave-One-Out - Data'!$A:$A,0),MATCH(S$1,'Leave-One-Out - Data'!$B$1:$BA$1,0)),0)*1000000</f>
        <v>0</v>
      </c>
      <c r="T34" s="2">
        <f>IFERROR(INDEX('Leave-One-Out - Data'!$B:$BA,MATCH($P34,'Leave-One-Out - Data'!$A:$A,0),MATCH(T$1,'Leave-One-Out - Data'!$B$1:$BA$1,0)),0)*1000000</f>
        <v>0</v>
      </c>
      <c r="U34" s="2">
        <f>IFERROR(INDEX('Leave-One-Out - Data'!$B:$BA,MATCH($P34,'Leave-One-Out - Data'!$A:$A,0),MATCH(U$1,'Leave-One-Out - Data'!$B$1:$BA$1,0)),0)*1000000</f>
        <v>0</v>
      </c>
      <c r="V34" s="2">
        <f>IFERROR(INDEX('Leave-One-Out - Data'!$B:$BA,MATCH($P34,'Leave-One-Out - Data'!$A:$A,0),MATCH(V$1,'Leave-One-Out - Data'!$B$1:$BA$1,0)),0)*1000000</f>
        <v>0</v>
      </c>
      <c r="W34" s="2">
        <f>IFERROR(INDEX('Leave-One-Out - Data'!$B:$BA,MATCH($P34,'Leave-One-Out - Data'!$A:$A,0),MATCH(W$1,'Leave-One-Out - Data'!$B$1:$BA$1,0)),0)*1000000</f>
        <v>0</v>
      </c>
      <c r="X34" s="2">
        <f>IFERROR(INDEX('Leave-One-Out - Data'!$B:$BA,MATCH($P34,'Leave-One-Out - Data'!$A:$A,0),MATCH(X$1,'Leave-One-Out - Data'!$B$1:$BA$1,0)),0)*1000000</f>
        <v>0</v>
      </c>
      <c r="Y34" s="2">
        <f>IFERROR(INDEX('Leave-One-Out - Data'!$B:$BA,MATCH($P34,'Leave-One-Out - Data'!$A:$A,0),MATCH(Y$1,'Leave-One-Out - Data'!$B$1:$BA$1,0)),0)*1000000</f>
        <v>0</v>
      </c>
      <c r="Z34" s="2">
        <f>IFERROR(INDEX('Leave-One-Out - Data'!$B:$BA,MATCH($P34,'Leave-One-Out - Data'!$A:$A,0),MATCH(Z$1,'Leave-One-Out - Data'!$B$1:$BA$1,0)),0)*1000000</f>
        <v>0</v>
      </c>
      <c r="AA34" s="2">
        <f>IFERROR(INDEX('Leave-One-Out - Data'!$B:$BA,MATCH($P34,'Leave-One-Out - Data'!$A:$A,0),MATCH(AA$1,'Leave-One-Out - Data'!$B$1:$BA$1,0)),0)*1000000</f>
        <v>0</v>
      </c>
      <c r="AB34" s="2">
        <f>IFERROR(INDEX('Leave-One-Out - Data'!$B:$BA,MATCH($P34,'Leave-One-Out - Data'!$A:$A,0),MATCH(AB$1,'Leave-One-Out - Data'!$B$1:$BA$1,0)),0)*1000000</f>
        <v>0</v>
      </c>
      <c r="AC34" s="2">
        <f>IFERROR(INDEX('Leave-One-Out - Data'!$B:$BA,MATCH($P34,'Leave-One-Out - Data'!$A:$A,0),MATCH(AC$1,'Leave-One-Out - Data'!$B$1:$BA$1,0)),0)*1000000</f>
        <v>0</v>
      </c>
      <c r="AD34" s="2">
        <f>IFERROR(INDEX('Leave-One-Out - Data'!$B:$BA,MATCH($P34,'Leave-One-Out - Data'!$A:$A,0),MATCH(AD$1,'Leave-One-Out - Data'!$B$1:$BA$1,0)),0)*1000000</f>
        <v>0</v>
      </c>
      <c r="AE34" s="2">
        <f>IFERROR(INDEX('Leave-One-Out - Data'!$B:$BA,MATCH($P34,'Leave-One-Out - Data'!$A:$A,0),MATCH(AE$1,'Leave-One-Out - Data'!$B$1:$BA$1,0)),0)*1000000</f>
        <v>0</v>
      </c>
      <c r="AF34" s="2">
        <f>IFERROR(INDEX('Leave-One-Out - Data'!$B:$BA,MATCH($P34,'Leave-One-Out - Data'!$A:$A,0),MATCH(AF$1,'Leave-One-Out - Data'!$B$1:$BA$1,0)),0)*1000000</f>
        <v>31.431824336323192</v>
      </c>
      <c r="AG34" s="2">
        <f>IFERROR(INDEX('Leave-One-Out - Data'!$B:$BA,MATCH($P34,'Leave-One-Out - Data'!$A:$A,0),MATCH(AG$1,'Leave-One-Out - Data'!$B$1:$BA$1,0)),0)*1000000</f>
        <v>0</v>
      </c>
      <c r="AH34" s="2">
        <f>IFERROR(INDEX('Leave-One-Out - Data'!$B:$BA,MATCH($P34,'Leave-One-Out - Data'!$A:$A,0),MATCH(AH$1,'Leave-One-Out - Data'!$B$1:$BA$1,0)),0)*1000000</f>
        <v>0</v>
      </c>
      <c r="AI34" s="2">
        <f>IFERROR(INDEX('Leave-One-Out - Data'!$B:$BA,MATCH($P34,'Leave-One-Out - Data'!$A:$A,0),MATCH(AI$1,'Leave-One-Out - Data'!$B$1:$BA$1,0)),0)*1000000</f>
        <v>0</v>
      </c>
      <c r="AJ34" s="2">
        <f>IFERROR(INDEX('Leave-One-Out - Data'!$B:$BA,MATCH($P34,'Leave-One-Out - Data'!$A:$A,0),MATCH(AJ$1,'Leave-One-Out - Data'!$B$1:$BA$1,0)),0)*1000000</f>
        <v>31.118927741772492</v>
      </c>
      <c r="AK34" s="2">
        <f>IFERROR(INDEX('Leave-One-Out - Data'!$B:$BA,MATCH($P34,'Leave-One-Out - Data'!$A:$A,0),MATCH(AK$1,'Leave-One-Out - Data'!$B$1:$BA$1,0)),0)*1000000</f>
        <v>0</v>
      </c>
      <c r="AL34" s="2">
        <f>IFERROR(INDEX('Leave-One-Out - Data'!$B:$BA,MATCH($P34,'Leave-One-Out - Data'!$A:$A,0),MATCH(AL$1,'Leave-One-Out - Data'!$B$1:$BA$1,0)),0)*1000000</f>
        <v>31.48905596754048</v>
      </c>
      <c r="AM34" s="2">
        <f>IFERROR(INDEX('Leave-One-Out - Data'!$B:$BA,MATCH($P34,'Leave-One-Out - Data'!$A:$A,0),MATCH(AM$1,'Leave-One-Out - Data'!$B$1:$BA$1,0)),0)*1000000</f>
        <v>28.829616734583393</v>
      </c>
      <c r="AN34" s="2">
        <f>IFERROR(INDEX('Leave-One-Out - Data'!$B:$BA,MATCH($P34,'Leave-One-Out - Data'!$A:$A,0),MATCH(AN$1,'Leave-One-Out - Data'!$B$1:$BA$1,0)),0)*1000000</f>
        <v>0</v>
      </c>
      <c r="AO34" s="2">
        <f>IFERROR(INDEX('Leave-One-Out - Data'!$B:$BA,MATCH($P34,'Leave-One-Out - Data'!$A:$A,0),MATCH(AO$1,'Leave-One-Out - Data'!$B$1:$BA$1,0)),0)*1000000</f>
        <v>0</v>
      </c>
      <c r="AP34" s="2">
        <f>IFERROR(INDEX('Leave-One-Out - Data'!$B:$BA,MATCH($P34,'Leave-One-Out - Data'!$A:$A,0),MATCH(AP$1,'Leave-One-Out - Data'!$B$1:$BA$1,0)),0)*1000000</f>
        <v>0</v>
      </c>
      <c r="AQ34" s="2">
        <f>IFERROR(INDEX('Leave-One-Out - Data'!$B:$BA,MATCH($P34,'Leave-One-Out - Data'!$A:$A,0),MATCH(AQ$1,'Leave-One-Out - Data'!$B$1:$BA$1,0)),0)*1000000</f>
        <v>30.614744619015251</v>
      </c>
      <c r="AR34" s="2">
        <f>IFERROR(INDEX('Leave-One-Out - Data'!$B:$BA,MATCH($P34,'Leave-One-Out - Data'!$A:$A,0),MATCH(AR$1,'Leave-One-Out - Data'!$B$1:$BA$1,0)),0)*1000000</f>
        <v>0</v>
      </c>
      <c r="AS34" s="2">
        <f>IFERROR(INDEX('Leave-One-Out - Data'!$B:$BA,MATCH($P34,'Leave-One-Out - Data'!$A:$A,0),MATCH(AS$1,'Leave-One-Out - Data'!$B$1:$BA$1,0)),0)*1000000</f>
        <v>31.553226908727087</v>
      </c>
      <c r="AT34" s="2">
        <f>IFERROR(INDEX('Leave-One-Out - Data'!$B:$BA,MATCH($P34,'Leave-One-Out - Data'!$A:$A,0),MATCH(AT$1,'Leave-One-Out - Data'!$B$1:$BA$1,0)),0)*1000000</f>
        <v>0</v>
      </c>
      <c r="AU34" s="2">
        <f>IFERROR(INDEX('Leave-One-Out - Data'!$B:$BA,MATCH($P34,'Leave-One-Out - Data'!$A:$A,0),MATCH(AU$1,'Leave-One-Out - Data'!$B$1:$BA$1,0)),0)*1000000</f>
        <v>0</v>
      </c>
      <c r="AV34" s="2">
        <f>IFERROR(INDEX('Leave-One-Out - Data'!$B:$BA,MATCH($P34,'Leave-One-Out - Data'!$A:$A,0),MATCH(AV$1,'Leave-One-Out - Data'!$B$1:$BA$1,0)),0)*1000000</f>
        <v>0</v>
      </c>
      <c r="AW34" s="2">
        <f>IFERROR(INDEX('Leave-One-Out - Data'!$B:$BA,MATCH($P34,'Leave-One-Out - Data'!$A:$A,0),MATCH(AW$1,'Leave-One-Out - Data'!$B$1:$BA$1,0)),0)*1000000</f>
        <v>0</v>
      </c>
      <c r="AX34" s="2">
        <f>IFERROR(INDEX('Leave-One-Out - Data'!$B:$BA,MATCH($P34,'Leave-One-Out - Data'!$A:$A,0),MATCH(AX$1,'Leave-One-Out - Data'!$B$1:$BA$1,0)),0)*1000000</f>
        <v>0</v>
      </c>
      <c r="AY34" s="2">
        <f>IFERROR(INDEX('Leave-One-Out - Data'!$B:$BA,MATCH($P34,'Leave-One-Out - Data'!$A:$A,0),MATCH(AY$1,'Leave-One-Out - Data'!$B$1:$BA$1,0)),0)*1000000</f>
        <v>0</v>
      </c>
      <c r="AZ34" s="2">
        <f>IFERROR(INDEX('Leave-One-Out - Data'!$B:$BA,MATCH($P34,'Leave-One-Out - Data'!$A:$A,0),MATCH(AZ$1,'Leave-One-Out - Data'!$B$1:$BA$1,0)),0)*1000000</f>
        <v>0</v>
      </c>
      <c r="BA34" s="2">
        <f>IFERROR(INDEX('Leave-One-Out - Data'!$B:$BA,MATCH($P34,'Leave-One-Out - Data'!$A:$A,0),MATCH(BA$1,'Leave-One-Out - Data'!$B$1:$BA$1,0)),0)*1000000</f>
        <v>0</v>
      </c>
      <c r="BB34" s="2">
        <f>IFERROR(INDEX('Leave-One-Out - Data'!$B:$BA,MATCH($P34,'Leave-One-Out - Data'!$A:$A,0),MATCH(BB$1,'Leave-One-Out - Data'!$B$1:$BA$1,0)),0)*1000000</f>
        <v>0</v>
      </c>
      <c r="BC34" s="2">
        <f>IFERROR(INDEX('Leave-One-Out - Data'!$B:$BA,MATCH($P34,'Leave-One-Out - Data'!$A:$A,0),MATCH(BC$1,'Leave-One-Out - Data'!$B$1:$BA$1,0)),0)*1000000</f>
        <v>0</v>
      </c>
      <c r="BD34" s="2">
        <f>IFERROR(INDEX('Leave-One-Out - Data'!$B:$BA,MATCH($P34,'Leave-One-Out - Data'!$A:$A,0),MATCH(BD$1,'Leave-One-Out - Data'!$B$1:$BA$1,0)),0)*1000000</f>
        <v>0</v>
      </c>
      <c r="BE34" s="2">
        <f>IFERROR(INDEX('Leave-One-Out - Data'!$B:$BA,MATCH($P34,'Leave-One-Out - Data'!$A:$A,0),MATCH(BE$1,'Leave-One-Out - Data'!$B$1:$BA$1,0)),0)*1000000</f>
        <v>0</v>
      </c>
      <c r="BF34" s="2">
        <f>IFERROR(INDEX('Leave-One-Out - Data'!$B:$BA,MATCH($P34,'Leave-One-Out - Data'!$A:$A,0),MATCH(BF$1,'Leave-One-Out - Data'!$B$1:$BA$1,0)),0)*1000000</f>
        <v>0</v>
      </c>
      <c r="BG34" s="2">
        <f>IFERROR(INDEX('Leave-One-Out - Data'!$B:$BA,MATCH($P34,'Leave-One-Out - Data'!$A:$A,0),MATCH(BG$1,'Leave-One-Out - Data'!$B$1:$BA$1,0)),0)*1000000</f>
        <v>0</v>
      </c>
      <c r="BH34" s="2">
        <f>IFERROR(INDEX('Leave-One-Out - Data'!$B:$BA,MATCH($P34,'Leave-One-Out - Data'!$A:$A,0),MATCH(BH$1,'Leave-One-Out - Data'!$B$1:$BA$1,0)),0)*1000000</f>
        <v>0</v>
      </c>
      <c r="BI34" s="2">
        <f>IFERROR(INDEX('Leave-One-Out - Data'!$B:$BA,MATCH($P34,'Leave-One-Out - Data'!$A:$A,0),MATCH(BI$1,'Leave-One-Out - Data'!$B$1:$BA$1,0)),0)*1000000</f>
        <v>0</v>
      </c>
      <c r="BJ34" s="2">
        <f>IFERROR(INDEX('Leave-One-Out - Data'!$B:$BA,MATCH($P34,'Leave-One-Out - Data'!$A:$A,0),MATCH(BJ$1,'Leave-One-Out - Data'!$B$1:$BA$1,0)),0)*1000000</f>
        <v>0</v>
      </c>
      <c r="BK34" s="2">
        <f>IFERROR(INDEX('Leave-One-Out - Data'!$B:$BA,MATCH($P34,'Leave-One-Out - Data'!$A:$A,0),MATCH(BK$1,'Leave-One-Out - Data'!$B$1:$BA$1,0)),0)*1000000</f>
        <v>0</v>
      </c>
      <c r="BL34" s="2">
        <f>IFERROR(INDEX('Leave-One-Out - Data'!$B:$BA,MATCH($P34,'Leave-One-Out - Data'!$A:$A,0),MATCH(BL$1,'Leave-One-Out - Data'!$B$1:$BA$1,0)),0)*1000000</f>
        <v>0</v>
      </c>
      <c r="BM34" s="2">
        <f>IFERROR(INDEX('Leave-One-Out - Data'!$B:$BA,MATCH($P34,'Leave-One-Out - Data'!$A:$A,0),MATCH(BM$1,'Leave-One-Out - Data'!$B$1:$BA$1,0)),0)*1000000</f>
        <v>0</v>
      </c>
      <c r="BN34" s="2">
        <f>IFERROR(INDEX('Leave-One-Out - Data'!$B:$BA,MATCH($P34,'Leave-One-Out - Data'!$A:$A,0),MATCH(BN$1,'Leave-One-Out - Data'!$B$1:$BA$1,0)),0)*1000000</f>
        <v>0</v>
      </c>
      <c r="BO34" s="2">
        <f>IFERROR(INDEX('Leave-One-Out - Data'!$B:$BA,MATCH($P34,'Leave-One-Out - Data'!$A:$A,0),MATCH(BO$1,'Leave-One-Out - Data'!$B$1:$BA$1,0)),0)*1000000</f>
        <v>0</v>
      </c>
      <c r="BP34" s="2">
        <f>IFERROR(INDEX('Leave-One-Out - Data'!$B:$BA,MATCH($P34,'Leave-One-Out - Data'!$A:$A,0),MATCH(BP$1,'Leave-One-Out - Data'!$B$1:$BA$1,0)),0)*1000000</f>
        <v>0</v>
      </c>
      <c r="BQ34" s="2"/>
    </row>
    <row r="35" spans="16:69" x14ac:dyDescent="0.25">
      <c r="P35">
        <f>'Leave-One-Out - Data'!A34</f>
        <v>2014</v>
      </c>
      <c r="Q35" s="2">
        <f>IFERROR(INDEX('Leave-One-Out - Data'!$B:$BA,MATCH($P35,'Leave-One-Out - Data'!$A:$A,0),MATCH(Q$1,'Leave-One-Out - Data'!$B$1:$BA$1,0)),0)*1000000</f>
        <v>28.781050787074491</v>
      </c>
      <c r="R35" s="2">
        <f>IFERROR(INDEX('Leave-One-Out - Data'!$B:$BA,MATCH($P35,'Leave-One-Out - Data'!$A:$A,0),MATCH(R$1,'Leave-One-Out - Data'!$B$1:$BA$1,0)),0)*1000000</f>
        <v>31.906676844300819</v>
      </c>
      <c r="S35" s="2">
        <f>IFERROR(INDEX('Leave-One-Out - Data'!$B:$BA,MATCH($P35,'Leave-One-Out - Data'!$A:$A,0),MATCH(S$1,'Leave-One-Out - Data'!$B$1:$BA$1,0)),0)*1000000</f>
        <v>0</v>
      </c>
      <c r="T35" s="2">
        <f>IFERROR(INDEX('Leave-One-Out - Data'!$B:$BA,MATCH($P35,'Leave-One-Out - Data'!$A:$A,0),MATCH(T$1,'Leave-One-Out - Data'!$B$1:$BA$1,0)),0)*1000000</f>
        <v>0</v>
      </c>
      <c r="U35" s="2">
        <f>IFERROR(INDEX('Leave-One-Out - Data'!$B:$BA,MATCH($P35,'Leave-One-Out - Data'!$A:$A,0),MATCH(U$1,'Leave-One-Out - Data'!$B$1:$BA$1,0)),0)*1000000</f>
        <v>0</v>
      </c>
      <c r="V35" s="2">
        <f>IFERROR(INDEX('Leave-One-Out - Data'!$B:$BA,MATCH($P35,'Leave-One-Out - Data'!$A:$A,0),MATCH(V$1,'Leave-One-Out - Data'!$B$1:$BA$1,0)),0)*1000000</f>
        <v>0</v>
      </c>
      <c r="W35" s="2">
        <f>IFERROR(INDEX('Leave-One-Out - Data'!$B:$BA,MATCH($P35,'Leave-One-Out - Data'!$A:$A,0),MATCH(W$1,'Leave-One-Out - Data'!$B$1:$BA$1,0)),0)*1000000</f>
        <v>0</v>
      </c>
      <c r="X35" s="2">
        <f>IFERROR(INDEX('Leave-One-Out - Data'!$B:$BA,MATCH($P35,'Leave-One-Out - Data'!$A:$A,0),MATCH(X$1,'Leave-One-Out - Data'!$B$1:$BA$1,0)),0)*1000000</f>
        <v>0</v>
      </c>
      <c r="Y35" s="2">
        <f>IFERROR(INDEX('Leave-One-Out - Data'!$B:$BA,MATCH($P35,'Leave-One-Out - Data'!$A:$A,0),MATCH(Y$1,'Leave-One-Out - Data'!$B$1:$BA$1,0)),0)*1000000</f>
        <v>0</v>
      </c>
      <c r="Z35" s="2">
        <f>IFERROR(INDEX('Leave-One-Out - Data'!$B:$BA,MATCH($P35,'Leave-One-Out - Data'!$A:$A,0),MATCH(Z$1,'Leave-One-Out - Data'!$B$1:$BA$1,0)),0)*1000000</f>
        <v>0</v>
      </c>
      <c r="AA35" s="2">
        <f>IFERROR(INDEX('Leave-One-Out - Data'!$B:$BA,MATCH($P35,'Leave-One-Out - Data'!$A:$A,0),MATCH(AA$1,'Leave-One-Out - Data'!$B$1:$BA$1,0)),0)*1000000</f>
        <v>0</v>
      </c>
      <c r="AB35" s="2">
        <f>IFERROR(INDEX('Leave-One-Out - Data'!$B:$BA,MATCH($P35,'Leave-One-Out - Data'!$A:$A,0),MATCH(AB$1,'Leave-One-Out - Data'!$B$1:$BA$1,0)),0)*1000000</f>
        <v>0</v>
      </c>
      <c r="AC35" s="2">
        <f>IFERROR(INDEX('Leave-One-Out - Data'!$B:$BA,MATCH($P35,'Leave-One-Out - Data'!$A:$A,0),MATCH(AC$1,'Leave-One-Out - Data'!$B$1:$BA$1,0)),0)*1000000</f>
        <v>0</v>
      </c>
      <c r="AD35" s="2">
        <f>IFERROR(INDEX('Leave-One-Out - Data'!$B:$BA,MATCH($P35,'Leave-One-Out - Data'!$A:$A,0),MATCH(AD$1,'Leave-One-Out - Data'!$B$1:$BA$1,0)),0)*1000000</f>
        <v>0</v>
      </c>
      <c r="AE35" s="2">
        <f>IFERROR(INDEX('Leave-One-Out - Data'!$B:$BA,MATCH($P35,'Leave-One-Out - Data'!$A:$A,0),MATCH(AE$1,'Leave-One-Out - Data'!$B$1:$BA$1,0)),0)*1000000</f>
        <v>0</v>
      </c>
      <c r="AF35" s="2">
        <f>IFERROR(INDEX('Leave-One-Out - Data'!$B:$BA,MATCH($P35,'Leave-One-Out - Data'!$A:$A,0),MATCH(AF$1,'Leave-One-Out - Data'!$B$1:$BA$1,0)),0)*1000000</f>
        <v>33.295974681095686</v>
      </c>
      <c r="AG35" s="2">
        <f>IFERROR(INDEX('Leave-One-Out - Data'!$B:$BA,MATCH($P35,'Leave-One-Out - Data'!$A:$A,0),MATCH(AG$1,'Leave-One-Out - Data'!$B$1:$BA$1,0)),0)*1000000</f>
        <v>0</v>
      </c>
      <c r="AH35" s="2">
        <f>IFERROR(INDEX('Leave-One-Out - Data'!$B:$BA,MATCH($P35,'Leave-One-Out - Data'!$A:$A,0),MATCH(AH$1,'Leave-One-Out - Data'!$B$1:$BA$1,0)),0)*1000000</f>
        <v>0</v>
      </c>
      <c r="AI35" s="2">
        <f>IFERROR(INDEX('Leave-One-Out - Data'!$B:$BA,MATCH($P35,'Leave-One-Out - Data'!$A:$A,0),MATCH(AI$1,'Leave-One-Out - Data'!$B$1:$BA$1,0)),0)*1000000</f>
        <v>0</v>
      </c>
      <c r="AJ35" s="2">
        <f>IFERROR(INDEX('Leave-One-Out - Data'!$B:$BA,MATCH($P35,'Leave-One-Out - Data'!$A:$A,0),MATCH(AJ$1,'Leave-One-Out - Data'!$B$1:$BA$1,0)),0)*1000000</f>
        <v>29.993393802215</v>
      </c>
      <c r="AK35" s="2">
        <f>IFERROR(INDEX('Leave-One-Out - Data'!$B:$BA,MATCH($P35,'Leave-One-Out - Data'!$A:$A,0),MATCH(AK$1,'Leave-One-Out - Data'!$B$1:$BA$1,0)),0)*1000000</f>
        <v>0</v>
      </c>
      <c r="AL35" s="2">
        <f>IFERROR(INDEX('Leave-One-Out - Data'!$B:$BA,MATCH($P35,'Leave-One-Out - Data'!$A:$A,0),MATCH(AL$1,'Leave-One-Out - Data'!$B$1:$BA$1,0)),0)*1000000</f>
        <v>31.887773715425279</v>
      </c>
      <c r="AM35" s="2">
        <f>IFERROR(INDEX('Leave-One-Out - Data'!$B:$BA,MATCH($P35,'Leave-One-Out - Data'!$A:$A,0),MATCH(AM$1,'Leave-One-Out - Data'!$B$1:$BA$1,0)),0)*1000000</f>
        <v>26.997391369150137</v>
      </c>
      <c r="AN35" s="2">
        <f>IFERROR(INDEX('Leave-One-Out - Data'!$B:$BA,MATCH($P35,'Leave-One-Out - Data'!$A:$A,0),MATCH(AN$1,'Leave-One-Out - Data'!$B$1:$BA$1,0)),0)*1000000</f>
        <v>0</v>
      </c>
      <c r="AO35" s="2">
        <f>IFERROR(INDEX('Leave-One-Out - Data'!$B:$BA,MATCH($P35,'Leave-One-Out - Data'!$A:$A,0),MATCH(AO$1,'Leave-One-Out - Data'!$B$1:$BA$1,0)),0)*1000000</f>
        <v>0</v>
      </c>
      <c r="AP35" s="2">
        <f>IFERROR(INDEX('Leave-One-Out - Data'!$B:$BA,MATCH($P35,'Leave-One-Out - Data'!$A:$A,0),MATCH(AP$1,'Leave-One-Out - Data'!$B$1:$BA$1,0)),0)*1000000</f>
        <v>0</v>
      </c>
      <c r="AQ35" s="2">
        <f>IFERROR(INDEX('Leave-One-Out - Data'!$B:$BA,MATCH($P35,'Leave-One-Out - Data'!$A:$A,0),MATCH(AQ$1,'Leave-One-Out - Data'!$B$1:$BA$1,0)),0)*1000000</f>
        <v>31.472852071601665</v>
      </c>
      <c r="AR35" s="2">
        <f>IFERROR(INDEX('Leave-One-Out - Data'!$B:$BA,MATCH($P35,'Leave-One-Out - Data'!$A:$A,0),MATCH(AR$1,'Leave-One-Out - Data'!$B$1:$BA$1,0)),0)*1000000</f>
        <v>0</v>
      </c>
      <c r="AS35" s="2">
        <f>IFERROR(INDEX('Leave-One-Out - Data'!$B:$BA,MATCH($P35,'Leave-One-Out - Data'!$A:$A,0),MATCH(AS$1,'Leave-One-Out - Data'!$B$1:$BA$1,0)),0)*1000000</f>
        <v>32.18308647046797</v>
      </c>
      <c r="AT35" s="2">
        <f>IFERROR(INDEX('Leave-One-Out - Data'!$B:$BA,MATCH($P35,'Leave-One-Out - Data'!$A:$A,0),MATCH(AT$1,'Leave-One-Out - Data'!$B$1:$BA$1,0)),0)*1000000</f>
        <v>0</v>
      </c>
      <c r="AU35" s="2">
        <f>IFERROR(INDEX('Leave-One-Out - Data'!$B:$BA,MATCH($P35,'Leave-One-Out - Data'!$A:$A,0),MATCH(AU$1,'Leave-One-Out - Data'!$B$1:$BA$1,0)),0)*1000000</f>
        <v>0</v>
      </c>
      <c r="AV35" s="2">
        <f>IFERROR(INDEX('Leave-One-Out - Data'!$B:$BA,MATCH($P35,'Leave-One-Out - Data'!$A:$A,0),MATCH(AV$1,'Leave-One-Out - Data'!$B$1:$BA$1,0)),0)*1000000</f>
        <v>0</v>
      </c>
      <c r="AW35" s="2">
        <f>IFERROR(INDEX('Leave-One-Out - Data'!$B:$BA,MATCH($P35,'Leave-One-Out - Data'!$A:$A,0),MATCH(AW$1,'Leave-One-Out - Data'!$B$1:$BA$1,0)),0)*1000000</f>
        <v>0</v>
      </c>
      <c r="AX35" s="2">
        <f>IFERROR(INDEX('Leave-One-Out - Data'!$B:$BA,MATCH($P35,'Leave-One-Out - Data'!$A:$A,0),MATCH(AX$1,'Leave-One-Out - Data'!$B$1:$BA$1,0)),0)*1000000</f>
        <v>0</v>
      </c>
      <c r="AY35" s="2">
        <f>IFERROR(INDEX('Leave-One-Out - Data'!$B:$BA,MATCH($P35,'Leave-One-Out - Data'!$A:$A,0),MATCH(AY$1,'Leave-One-Out - Data'!$B$1:$BA$1,0)),0)*1000000</f>
        <v>0</v>
      </c>
      <c r="AZ35" s="2">
        <f>IFERROR(INDEX('Leave-One-Out - Data'!$B:$BA,MATCH($P35,'Leave-One-Out - Data'!$A:$A,0),MATCH(AZ$1,'Leave-One-Out - Data'!$B$1:$BA$1,0)),0)*1000000</f>
        <v>0</v>
      </c>
      <c r="BA35" s="2">
        <f>IFERROR(INDEX('Leave-One-Out - Data'!$B:$BA,MATCH($P35,'Leave-One-Out - Data'!$A:$A,0),MATCH(BA$1,'Leave-One-Out - Data'!$B$1:$BA$1,0)),0)*1000000</f>
        <v>0</v>
      </c>
      <c r="BB35" s="2">
        <f>IFERROR(INDEX('Leave-One-Out - Data'!$B:$BA,MATCH($P35,'Leave-One-Out - Data'!$A:$A,0),MATCH(BB$1,'Leave-One-Out - Data'!$B$1:$BA$1,0)),0)*1000000</f>
        <v>0</v>
      </c>
      <c r="BC35" s="2">
        <f>IFERROR(INDEX('Leave-One-Out - Data'!$B:$BA,MATCH($P35,'Leave-One-Out - Data'!$A:$A,0),MATCH(BC$1,'Leave-One-Out - Data'!$B$1:$BA$1,0)),0)*1000000</f>
        <v>0</v>
      </c>
      <c r="BD35" s="2">
        <f>IFERROR(INDEX('Leave-One-Out - Data'!$B:$BA,MATCH($P35,'Leave-One-Out - Data'!$A:$A,0),MATCH(BD$1,'Leave-One-Out - Data'!$B$1:$BA$1,0)),0)*1000000</f>
        <v>0</v>
      </c>
      <c r="BE35" s="2">
        <f>IFERROR(INDEX('Leave-One-Out - Data'!$B:$BA,MATCH($P35,'Leave-One-Out - Data'!$A:$A,0),MATCH(BE$1,'Leave-One-Out - Data'!$B$1:$BA$1,0)),0)*1000000</f>
        <v>0</v>
      </c>
      <c r="BF35" s="2">
        <f>IFERROR(INDEX('Leave-One-Out - Data'!$B:$BA,MATCH($P35,'Leave-One-Out - Data'!$A:$A,0),MATCH(BF$1,'Leave-One-Out - Data'!$B$1:$BA$1,0)),0)*1000000</f>
        <v>0</v>
      </c>
      <c r="BG35" s="2">
        <f>IFERROR(INDEX('Leave-One-Out - Data'!$B:$BA,MATCH($P35,'Leave-One-Out - Data'!$A:$A,0),MATCH(BG$1,'Leave-One-Out - Data'!$B$1:$BA$1,0)),0)*1000000</f>
        <v>0</v>
      </c>
      <c r="BH35" s="2">
        <f>IFERROR(INDEX('Leave-One-Out - Data'!$B:$BA,MATCH($P35,'Leave-One-Out - Data'!$A:$A,0),MATCH(BH$1,'Leave-One-Out - Data'!$B$1:$BA$1,0)),0)*1000000</f>
        <v>0</v>
      </c>
      <c r="BI35" s="2">
        <f>IFERROR(INDEX('Leave-One-Out - Data'!$B:$BA,MATCH($P35,'Leave-One-Out - Data'!$A:$A,0),MATCH(BI$1,'Leave-One-Out - Data'!$B$1:$BA$1,0)),0)*1000000</f>
        <v>0</v>
      </c>
      <c r="BJ35" s="2">
        <f>IFERROR(INDEX('Leave-One-Out - Data'!$B:$BA,MATCH($P35,'Leave-One-Out - Data'!$A:$A,0),MATCH(BJ$1,'Leave-One-Out - Data'!$B$1:$BA$1,0)),0)*1000000</f>
        <v>0</v>
      </c>
      <c r="BK35" s="2">
        <f>IFERROR(INDEX('Leave-One-Out - Data'!$B:$BA,MATCH($P35,'Leave-One-Out - Data'!$A:$A,0),MATCH(BK$1,'Leave-One-Out - Data'!$B$1:$BA$1,0)),0)*1000000</f>
        <v>0</v>
      </c>
      <c r="BL35" s="2">
        <f>IFERROR(INDEX('Leave-One-Out - Data'!$B:$BA,MATCH($P35,'Leave-One-Out - Data'!$A:$A,0),MATCH(BL$1,'Leave-One-Out - Data'!$B$1:$BA$1,0)),0)*1000000</f>
        <v>0</v>
      </c>
      <c r="BM35" s="2">
        <f>IFERROR(INDEX('Leave-One-Out - Data'!$B:$BA,MATCH($P35,'Leave-One-Out - Data'!$A:$A,0),MATCH(BM$1,'Leave-One-Out - Data'!$B$1:$BA$1,0)),0)*1000000</f>
        <v>0</v>
      </c>
      <c r="BN35" s="2">
        <f>IFERROR(INDEX('Leave-One-Out - Data'!$B:$BA,MATCH($P35,'Leave-One-Out - Data'!$A:$A,0),MATCH(BN$1,'Leave-One-Out - Data'!$B$1:$BA$1,0)),0)*1000000</f>
        <v>0</v>
      </c>
      <c r="BO35" s="2">
        <f>IFERROR(INDEX('Leave-One-Out - Data'!$B:$BA,MATCH($P35,'Leave-One-Out - Data'!$A:$A,0),MATCH(BO$1,'Leave-One-Out - Data'!$B$1:$BA$1,0)),0)*1000000</f>
        <v>0</v>
      </c>
      <c r="BP35" s="2">
        <f>IFERROR(INDEX('Leave-One-Out - Data'!$B:$BA,MATCH($P35,'Leave-One-Out - Data'!$A:$A,0),MATCH(BP$1,'Leave-One-Out - Data'!$B$1:$BA$1,0)),0)*1000000</f>
        <v>0</v>
      </c>
      <c r="BQ35" s="2"/>
    </row>
    <row r="36" spans="16:69" x14ac:dyDescent="0.25">
      <c r="P36">
        <f>'Leave-One-Out - Data'!A35</f>
        <v>2015</v>
      </c>
      <c r="Q36" s="2">
        <f>IFERROR(INDEX('Leave-One-Out - Data'!$B:$BA,MATCH($P36,'Leave-One-Out - Data'!$A:$A,0),MATCH(Q$1,'Leave-One-Out - Data'!$B$1:$BA$1,0)),0)*1000000</f>
        <v>29.661341613973491</v>
      </c>
      <c r="R36" s="2">
        <f>IFERROR(INDEX('Leave-One-Out - Data'!$B:$BA,MATCH($P36,'Leave-One-Out - Data'!$A:$A,0),MATCH(R$1,'Leave-One-Out - Data'!$B$1:$BA$1,0)),0)*1000000</f>
        <v>25.006636222315137</v>
      </c>
      <c r="S36" s="2">
        <f>IFERROR(INDEX('Leave-One-Out - Data'!$B:$BA,MATCH($P36,'Leave-One-Out - Data'!$A:$A,0),MATCH(S$1,'Leave-One-Out - Data'!$B$1:$BA$1,0)),0)*1000000</f>
        <v>0</v>
      </c>
      <c r="T36" s="2">
        <f>IFERROR(INDEX('Leave-One-Out - Data'!$B:$BA,MATCH($P36,'Leave-One-Out - Data'!$A:$A,0),MATCH(T$1,'Leave-One-Out - Data'!$B$1:$BA$1,0)),0)*1000000</f>
        <v>0</v>
      </c>
      <c r="U36" s="2">
        <f>IFERROR(INDEX('Leave-One-Out - Data'!$B:$BA,MATCH($P36,'Leave-One-Out - Data'!$A:$A,0),MATCH(U$1,'Leave-One-Out - Data'!$B$1:$BA$1,0)),0)*1000000</f>
        <v>0</v>
      </c>
      <c r="V36" s="2">
        <f>IFERROR(INDEX('Leave-One-Out - Data'!$B:$BA,MATCH($P36,'Leave-One-Out - Data'!$A:$A,0),MATCH(V$1,'Leave-One-Out - Data'!$B$1:$BA$1,0)),0)*1000000</f>
        <v>0</v>
      </c>
      <c r="W36" s="2">
        <f>IFERROR(INDEX('Leave-One-Out - Data'!$B:$BA,MATCH($P36,'Leave-One-Out - Data'!$A:$A,0),MATCH(W$1,'Leave-One-Out - Data'!$B$1:$BA$1,0)),0)*1000000</f>
        <v>0</v>
      </c>
      <c r="X36" s="2">
        <f>IFERROR(INDEX('Leave-One-Out - Data'!$B:$BA,MATCH($P36,'Leave-One-Out - Data'!$A:$A,0),MATCH(X$1,'Leave-One-Out - Data'!$B$1:$BA$1,0)),0)*1000000</f>
        <v>0</v>
      </c>
      <c r="Y36" s="2">
        <f>IFERROR(INDEX('Leave-One-Out - Data'!$B:$BA,MATCH($P36,'Leave-One-Out - Data'!$A:$A,0),MATCH(Y$1,'Leave-One-Out - Data'!$B$1:$BA$1,0)),0)*1000000</f>
        <v>0</v>
      </c>
      <c r="Z36" s="2">
        <f>IFERROR(INDEX('Leave-One-Out - Data'!$B:$BA,MATCH($P36,'Leave-One-Out - Data'!$A:$A,0),MATCH(Z$1,'Leave-One-Out - Data'!$B$1:$BA$1,0)),0)*1000000</f>
        <v>0</v>
      </c>
      <c r="AA36" s="2">
        <f>IFERROR(INDEX('Leave-One-Out - Data'!$B:$BA,MATCH($P36,'Leave-One-Out - Data'!$A:$A,0),MATCH(AA$1,'Leave-One-Out - Data'!$B$1:$BA$1,0)),0)*1000000</f>
        <v>0</v>
      </c>
      <c r="AB36" s="2">
        <f>IFERROR(INDEX('Leave-One-Out - Data'!$B:$BA,MATCH($P36,'Leave-One-Out - Data'!$A:$A,0),MATCH(AB$1,'Leave-One-Out - Data'!$B$1:$BA$1,0)),0)*1000000</f>
        <v>0</v>
      </c>
      <c r="AC36" s="2">
        <f>IFERROR(INDEX('Leave-One-Out - Data'!$B:$BA,MATCH($P36,'Leave-One-Out - Data'!$A:$A,0),MATCH(AC$1,'Leave-One-Out - Data'!$B$1:$BA$1,0)),0)*1000000</f>
        <v>0</v>
      </c>
      <c r="AD36" s="2">
        <f>IFERROR(INDEX('Leave-One-Out - Data'!$B:$BA,MATCH($P36,'Leave-One-Out - Data'!$A:$A,0),MATCH(AD$1,'Leave-One-Out - Data'!$B$1:$BA$1,0)),0)*1000000</f>
        <v>0</v>
      </c>
      <c r="AE36" s="2">
        <f>IFERROR(INDEX('Leave-One-Out - Data'!$B:$BA,MATCH($P36,'Leave-One-Out - Data'!$A:$A,0),MATCH(AE$1,'Leave-One-Out - Data'!$B$1:$BA$1,0)),0)*1000000</f>
        <v>0</v>
      </c>
      <c r="AF36" s="2">
        <f>IFERROR(INDEX('Leave-One-Out - Data'!$B:$BA,MATCH($P36,'Leave-One-Out - Data'!$A:$A,0),MATCH(AF$1,'Leave-One-Out - Data'!$B$1:$BA$1,0)),0)*1000000</f>
        <v>26.662844556994969</v>
      </c>
      <c r="AG36" s="2">
        <f>IFERROR(INDEX('Leave-One-Out - Data'!$B:$BA,MATCH($P36,'Leave-One-Out - Data'!$A:$A,0),MATCH(AG$1,'Leave-One-Out - Data'!$B$1:$BA$1,0)),0)*1000000</f>
        <v>0</v>
      </c>
      <c r="AH36" s="2">
        <f>IFERROR(INDEX('Leave-One-Out - Data'!$B:$BA,MATCH($P36,'Leave-One-Out - Data'!$A:$A,0),MATCH(AH$1,'Leave-One-Out - Data'!$B$1:$BA$1,0)),0)*1000000</f>
        <v>0</v>
      </c>
      <c r="AI36" s="2">
        <f>IFERROR(INDEX('Leave-One-Out - Data'!$B:$BA,MATCH($P36,'Leave-One-Out - Data'!$A:$A,0),MATCH(AI$1,'Leave-One-Out - Data'!$B$1:$BA$1,0)),0)*1000000</f>
        <v>0</v>
      </c>
      <c r="AJ36" s="2">
        <f>IFERROR(INDEX('Leave-One-Out - Data'!$B:$BA,MATCH($P36,'Leave-One-Out - Data'!$A:$A,0),MATCH(AJ$1,'Leave-One-Out - Data'!$B$1:$BA$1,0)),0)*1000000</f>
        <v>25.618828420192585</v>
      </c>
      <c r="AK36" s="2">
        <f>IFERROR(INDEX('Leave-One-Out - Data'!$B:$BA,MATCH($P36,'Leave-One-Out - Data'!$A:$A,0),MATCH(AK$1,'Leave-One-Out - Data'!$B$1:$BA$1,0)),0)*1000000</f>
        <v>0</v>
      </c>
      <c r="AL36" s="2">
        <f>IFERROR(INDEX('Leave-One-Out - Data'!$B:$BA,MATCH($P36,'Leave-One-Out - Data'!$A:$A,0),MATCH(AL$1,'Leave-One-Out - Data'!$B$1:$BA$1,0)),0)*1000000</f>
        <v>24.948383677838137</v>
      </c>
      <c r="AM36" s="2">
        <f>IFERROR(INDEX('Leave-One-Out - Data'!$B:$BA,MATCH($P36,'Leave-One-Out - Data'!$A:$A,0),MATCH(AM$1,'Leave-One-Out - Data'!$B$1:$BA$1,0)),0)*1000000</f>
        <v>28.683851915047853</v>
      </c>
      <c r="AN36" s="2">
        <f>IFERROR(INDEX('Leave-One-Out - Data'!$B:$BA,MATCH($P36,'Leave-One-Out - Data'!$A:$A,0),MATCH(AN$1,'Leave-One-Out - Data'!$B$1:$BA$1,0)),0)*1000000</f>
        <v>0</v>
      </c>
      <c r="AO36" s="2">
        <f>IFERROR(INDEX('Leave-One-Out - Data'!$B:$BA,MATCH($P36,'Leave-One-Out - Data'!$A:$A,0),MATCH(AO$1,'Leave-One-Out - Data'!$B$1:$BA$1,0)),0)*1000000</f>
        <v>0</v>
      </c>
      <c r="AP36" s="2">
        <f>IFERROR(INDEX('Leave-One-Out - Data'!$B:$BA,MATCH($P36,'Leave-One-Out - Data'!$A:$A,0),MATCH(AP$1,'Leave-One-Out - Data'!$B$1:$BA$1,0)),0)*1000000</f>
        <v>0</v>
      </c>
      <c r="AQ36" s="2">
        <f>IFERROR(INDEX('Leave-One-Out - Data'!$B:$BA,MATCH($P36,'Leave-One-Out - Data'!$A:$A,0),MATCH(AQ$1,'Leave-One-Out - Data'!$B$1:$BA$1,0)),0)*1000000</f>
        <v>24.657105839651194</v>
      </c>
      <c r="AR36" s="2">
        <f>IFERROR(INDEX('Leave-One-Out - Data'!$B:$BA,MATCH($P36,'Leave-One-Out - Data'!$A:$A,0),MATCH(AR$1,'Leave-One-Out - Data'!$B$1:$BA$1,0)),0)*1000000</f>
        <v>0</v>
      </c>
      <c r="AS36" s="2">
        <f>IFERROR(INDEX('Leave-One-Out - Data'!$B:$BA,MATCH($P36,'Leave-One-Out - Data'!$A:$A,0),MATCH(AS$1,'Leave-One-Out - Data'!$B$1:$BA$1,0)),0)*1000000</f>
        <v>25.015919829456834</v>
      </c>
      <c r="AT36" s="2">
        <f>IFERROR(INDEX('Leave-One-Out - Data'!$B:$BA,MATCH($P36,'Leave-One-Out - Data'!$A:$A,0),MATCH(AT$1,'Leave-One-Out - Data'!$B$1:$BA$1,0)),0)*1000000</f>
        <v>0</v>
      </c>
      <c r="AU36" s="2">
        <f>IFERROR(INDEX('Leave-One-Out - Data'!$B:$BA,MATCH($P36,'Leave-One-Out - Data'!$A:$A,0),MATCH(AU$1,'Leave-One-Out - Data'!$B$1:$BA$1,0)),0)*1000000</f>
        <v>0</v>
      </c>
      <c r="AV36" s="2">
        <f>IFERROR(INDEX('Leave-One-Out - Data'!$B:$BA,MATCH($P36,'Leave-One-Out - Data'!$A:$A,0),MATCH(AV$1,'Leave-One-Out - Data'!$B$1:$BA$1,0)),0)*1000000</f>
        <v>0</v>
      </c>
      <c r="AW36" s="2">
        <f>IFERROR(INDEX('Leave-One-Out - Data'!$B:$BA,MATCH($P36,'Leave-One-Out - Data'!$A:$A,0),MATCH(AW$1,'Leave-One-Out - Data'!$B$1:$BA$1,0)),0)*1000000</f>
        <v>0</v>
      </c>
      <c r="AX36" s="2">
        <f>IFERROR(INDEX('Leave-One-Out - Data'!$B:$BA,MATCH($P36,'Leave-One-Out - Data'!$A:$A,0),MATCH(AX$1,'Leave-One-Out - Data'!$B$1:$BA$1,0)),0)*1000000</f>
        <v>0</v>
      </c>
      <c r="AY36" s="2">
        <f>IFERROR(INDEX('Leave-One-Out - Data'!$B:$BA,MATCH($P36,'Leave-One-Out - Data'!$A:$A,0),MATCH(AY$1,'Leave-One-Out - Data'!$B$1:$BA$1,0)),0)*1000000</f>
        <v>0</v>
      </c>
      <c r="AZ36" s="2">
        <f>IFERROR(INDEX('Leave-One-Out - Data'!$B:$BA,MATCH($P36,'Leave-One-Out - Data'!$A:$A,0),MATCH(AZ$1,'Leave-One-Out - Data'!$B$1:$BA$1,0)),0)*1000000</f>
        <v>0</v>
      </c>
      <c r="BA36" s="2">
        <f>IFERROR(INDEX('Leave-One-Out - Data'!$B:$BA,MATCH($P36,'Leave-One-Out - Data'!$A:$A,0),MATCH(BA$1,'Leave-One-Out - Data'!$B$1:$BA$1,0)),0)*1000000</f>
        <v>0</v>
      </c>
      <c r="BB36" s="2">
        <f>IFERROR(INDEX('Leave-One-Out - Data'!$B:$BA,MATCH($P36,'Leave-One-Out - Data'!$A:$A,0),MATCH(BB$1,'Leave-One-Out - Data'!$B$1:$BA$1,0)),0)*1000000</f>
        <v>0</v>
      </c>
      <c r="BC36" s="2">
        <f>IFERROR(INDEX('Leave-One-Out - Data'!$B:$BA,MATCH($P36,'Leave-One-Out - Data'!$A:$A,0),MATCH(BC$1,'Leave-One-Out - Data'!$B$1:$BA$1,0)),0)*1000000</f>
        <v>0</v>
      </c>
      <c r="BD36" s="2">
        <f>IFERROR(INDEX('Leave-One-Out - Data'!$B:$BA,MATCH($P36,'Leave-One-Out - Data'!$A:$A,0),MATCH(BD$1,'Leave-One-Out - Data'!$B$1:$BA$1,0)),0)*1000000</f>
        <v>0</v>
      </c>
      <c r="BE36" s="2">
        <f>IFERROR(INDEX('Leave-One-Out - Data'!$B:$BA,MATCH($P36,'Leave-One-Out - Data'!$A:$A,0),MATCH(BE$1,'Leave-One-Out - Data'!$B$1:$BA$1,0)),0)*1000000</f>
        <v>0</v>
      </c>
      <c r="BF36" s="2">
        <f>IFERROR(INDEX('Leave-One-Out - Data'!$B:$BA,MATCH($P36,'Leave-One-Out - Data'!$A:$A,0),MATCH(BF$1,'Leave-One-Out - Data'!$B$1:$BA$1,0)),0)*1000000</f>
        <v>0</v>
      </c>
      <c r="BG36" s="2">
        <f>IFERROR(INDEX('Leave-One-Out - Data'!$B:$BA,MATCH($P36,'Leave-One-Out - Data'!$A:$A,0),MATCH(BG$1,'Leave-One-Out - Data'!$B$1:$BA$1,0)),0)*1000000</f>
        <v>0</v>
      </c>
      <c r="BH36" s="2">
        <f>IFERROR(INDEX('Leave-One-Out - Data'!$B:$BA,MATCH($P36,'Leave-One-Out - Data'!$A:$A,0),MATCH(BH$1,'Leave-One-Out - Data'!$B$1:$BA$1,0)),0)*1000000</f>
        <v>0</v>
      </c>
      <c r="BI36" s="2">
        <f>IFERROR(INDEX('Leave-One-Out - Data'!$B:$BA,MATCH($P36,'Leave-One-Out - Data'!$A:$A,0),MATCH(BI$1,'Leave-One-Out - Data'!$B$1:$BA$1,0)),0)*1000000</f>
        <v>0</v>
      </c>
      <c r="BJ36" s="2">
        <f>IFERROR(INDEX('Leave-One-Out - Data'!$B:$BA,MATCH($P36,'Leave-One-Out - Data'!$A:$A,0),MATCH(BJ$1,'Leave-One-Out - Data'!$B$1:$BA$1,0)),0)*1000000</f>
        <v>0</v>
      </c>
      <c r="BK36" s="2">
        <f>IFERROR(INDEX('Leave-One-Out - Data'!$B:$BA,MATCH($P36,'Leave-One-Out - Data'!$A:$A,0),MATCH(BK$1,'Leave-One-Out - Data'!$B$1:$BA$1,0)),0)*1000000</f>
        <v>0</v>
      </c>
      <c r="BL36" s="2">
        <f>IFERROR(INDEX('Leave-One-Out - Data'!$B:$BA,MATCH($P36,'Leave-One-Out - Data'!$A:$A,0),MATCH(BL$1,'Leave-One-Out - Data'!$B$1:$BA$1,0)),0)*1000000</f>
        <v>0</v>
      </c>
      <c r="BM36" s="2">
        <f>IFERROR(INDEX('Leave-One-Out - Data'!$B:$BA,MATCH($P36,'Leave-One-Out - Data'!$A:$A,0),MATCH(BM$1,'Leave-One-Out - Data'!$B$1:$BA$1,0)),0)*1000000</f>
        <v>0</v>
      </c>
      <c r="BN36" s="2">
        <f>IFERROR(INDEX('Leave-One-Out - Data'!$B:$BA,MATCH($P36,'Leave-One-Out - Data'!$A:$A,0),MATCH(BN$1,'Leave-One-Out - Data'!$B$1:$BA$1,0)),0)*1000000</f>
        <v>0</v>
      </c>
      <c r="BO36" s="2">
        <f>IFERROR(INDEX('Leave-One-Out - Data'!$B:$BA,MATCH($P36,'Leave-One-Out - Data'!$A:$A,0),MATCH(BO$1,'Leave-One-Out - Data'!$B$1:$BA$1,0)),0)*1000000</f>
        <v>0</v>
      </c>
      <c r="BP36" s="2">
        <f>IFERROR(INDEX('Leave-One-Out - Data'!$B:$BA,MATCH($P36,'Leave-One-Out - Data'!$A:$A,0),MATCH(BP$1,'Leave-One-Out - Data'!$B$1:$BA$1,0)),0)*1000000</f>
        <v>0</v>
      </c>
      <c r="BQ36" s="2"/>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topLeftCell="A24" workbookViewId="0">
      <selection activeCell="D2" sqref="D2:D52"/>
    </sheetView>
  </sheetViews>
  <sheetFormatPr defaultColWidth="8.85546875" defaultRowHeight="15" x14ac:dyDescent="0.25"/>
  <sheetData>
    <row r="1" spans="1:4" x14ac:dyDescent="0.25">
      <c r="A1" t="s">
        <v>29</v>
      </c>
      <c r="B1" t="s">
        <v>30</v>
      </c>
      <c r="C1" t="s">
        <v>28</v>
      </c>
      <c r="D1" t="s">
        <v>261</v>
      </c>
    </row>
    <row r="2" spans="1:4" x14ac:dyDescent="0.25">
      <c r="A2" t="s">
        <v>58</v>
      </c>
      <c r="B2" t="s">
        <v>59</v>
      </c>
      <c r="C2">
        <v>1</v>
      </c>
      <c r="D2" t="str">
        <f>PROPER(A2)</f>
        <v>Alabama</v>
      </c>
    </row>
    <row r="3" spans="1:4" x14ac:dyDescent="0.25">
      <c r="A3" t="s">
        <v>60</v>
      </c>
      <c r="B3" t="s">
        <v>61</v>
      </c>
      <c r="C3">
        <v>2</v>
      </c>
      <c r="D3" t="str">
        <f t="shared" ref="D3:D52" si="0">PROPER(A3)</f>
        <v>Alaska</v>
      </c>
    </row>
    <row r="4" spans="1:4" x14ac:dyDescent="0.25">
      <c r="A4" t="s">
        <v>62</v>
      </c>
      <c r="B4" t="s">
        <v>31</v>
      </c>
      <c r="C4">
        <v>4</v>
      </c>
      <c r="D4" t="str">
        <f t="shared" si="0"/>
        <v>Arizona</v>
      </c>
    </row>
    <row r="5" spans="1:4" x14ac:dyDescent="0.25">
      <c r="A5" t="s">
        <v>63</v>
      </c>
      <c r="B5" t="s">
        <v>32</v>
      </c>
      <c r="C5">
        <v>5</v>
      </c>
      <c r="D5" t="str">
        <f t="shared" si="0"/>
        <v>Arkansas</v>
      </c>
    </row>
    <row r="6" spans="1:4" x14ac:dyDescent="0.25">
      <c r="A6" t="s">
        <v>64</v>
      </c>
      <c r="B6" t="s">
        <v>65</v>
      </c>
      <c r="C6">
        <v>6</v>
      </c>
      <c r="D6" t="str">
        <f t="shared" si="0"/>
        <v>California</v>
      </c>
    </row>
    <row r="7" spans="1:4" x14ac:dyDescent="0.25">
      <c r="A7" t="s">
        <v>66</v>
      </c>
      <c r="B7" t="s">
        <v>33</v>
      </c>
      <c r="C7">
        <v>8</v>
      </c>
      <c r="D7" t="str">
        <f t="shared" si="0"/>
        <v>Colorado</v>
      </c>
    </row>
    <row r="8" spans="1:4" x14ac:dyDescent="0.25">
      <c r="A8" t="s">
        <v>67</v>
      </c>
      <c r="B8" t="s">
        <v>34</v>
      </c>
      <c r="C8">
        <v>9</v>
      </c>
      <c r="D8" t="str">
        <f t="shared" si="0"/>
        <v>Connecticut</v>
      </c>
    </row>
    <row r="9" spans="1:4" x14ac:dyDescent="0.25">
      <c r="A9" t="s">
        <v>68</v>
      </c>
      <c r="B9" t="s">
        <v>69</v>
      </c>
      <c r="C9">
        <v>10</v>
      </c>
      <c r="D9" t="str">
        <f t="shared" si="0"/>
        <v>Delaware</v>
      </c>
    </row>
    <row r="10" spans="1:4" x14ac:dyDescent="0.25">
      <c r="A10" t="s">
        <v>70</v>
      </c>
      <c r="B10" t="s">
        <v>35</v>
      </c>
      <c r="C10">
        <v>11</v>
      </c>
      <c r="D10" t="str">
        <f t="shared" si="0"/>
        <v>District Of Columbia</v>
      </c>
    </row>
    <row r="11" spans="1:4" x14ac:dyDescent="0.25">
      <c r="A11" t="s">
        <v>71</v>
      </c>
      <c r="B11" t="s">
        <v>36</v>
      </c>
      <c r="C11">
        <v>12</v>
      </c>
      <c r="D11" t="str">
        <f t="shared" si="0"/>
        <v>Florida</v>
      </c>
    </row>
    <row r="12" spans="1:4" x14ac:dyDescent="0.25">
      <c r="A12" t="s">
        <v>72</v>
      </c>
      <c r="B12" t="s">
        <v>37</v>
      </c>
      <c r="C12">
        <v>13</v>
      </c>
      <c r="D12" t="str">
        <f t="shared" si="0"/>
        <v>Georgia</v>
      </c>
    </row>
    <row r="13" spans="1:4" x14ac:dyDescent="0.25">
      <c r="A13" t="s">
        <v>73</v>
      </c>
      <c r="B13" t="s">
        <v>74</v>
      </c>
      <c r="C13">
        <v>15</v>
      </c>
      <c r="D13" t="str">
        <f t="shared" si="0"/>
        <v>Hawaii</v>
      </c>
    </row>
    <row r="14" spans="1:4" x14ac:dyDescent="0.25">
      <c r="A14" t="s">
        <v>75</v>
      </c>
      <c r="B14" t="s">
        <v>38</v>
      </c>
      <c r="C14">
        <v>16</v>
      </c>
      <c r="D14" t="str">
        <f t="shared" si="0"/>
        <v>Idaho</v>
      </c>
    </row>
    <row r="15" spans="1:4" x14ac:dyDescent="0.25">
      <c r="A15" t="s">
        <v>76</v>
      </c>
      <c r="B15" t="s">
        <v>39</v>
      </c>
      <c r="C15">
        <v>17</v>
      </c>
      <c r="D15" t="str">
        <f t="shared" si="0"/>
        <v>Illinois</v>
      </c>
    </row>
    <row r="16" spans="1:4" x14ac:dyDescent="0.25">
      <c r="A16" t="s">
        <v>77</v>
      </c>
      <c r="B16" t="s">
        <v>40</v>
      </c>
      <c r="C16">
        <v>18</v>
      </c>
      <c r="D16" t="str">
        <f t="shared" si="0"/>
        <v>Indiana</v>
      </c>
    </row>
    <row r="17" spans="1:4" x14ac:dyDescent="0.25">
      <c r="A17" t="s">
        <v>78</v>
      </c>
      <c r="B17" t="s">
        <v>79</v>
      </c>
      <c r="C17">
        <v>19</v>
      </c>
      <c r="D17" t="str">
        <f t="shared" si="0"/>
        <v>Iowa</v>
      </c>
    </row>
    <row r="18" spans="1:4" x14ac:dyDescent="0.25">
      <c r="A18" t="s">
        <v>80</v>
      </c>
      <c r="B18" t="s">
        <v>41</v>
      </c>
      <c r="C18">
        <v>20</v>
      </c>
      <c r="D18" t="str">
        <f t="shared" si="0"/>
        <v>Kansas</v>
      </c>
    </row>
    <row r="19" spans="1:4" x14ac:dyDescent="0.25">
      <c r="A19" t="s">
        <v>81</v>
      </c>
      <c r="B19" t="s">
        <v>42</v>
      </c>
      <c r="C19">
        <v>21</v>
      </c>
      <c r="D19" t="str">
        <f t="shared" si="0"/>
        <v>Kentucky</v>
      </c>
    </row>
    <row r="20" spans="1:4" x14ac:dyDescent="0.25">
      <c r="A20" t="s">
        <v>82</v>
      </c>
      <c r="B20" t="s">
        <v>43</v>
      </c>
      <c r="C20">
        <v>22</v>
      </c>
      <c r="D20" t="str">
        <f t="shared" si="0"/>
        <v>Louisiana</v>
      </c>
    </row>
    <row r="21" spans="1:4" x14ac:dyDescent="0.25">
      <c r="A21" t="s">
        <v>83</v>
      </c>
      <c r="B21" t="s">
        <v>84</v>
      </c>
      <c r="C21">
        <v>23</v>
      </c>
      <c r="D21" t="str">
        <f t="shared" si="0"/>
        <v>Maine</v>
      </c>
    </row>
    <row r="22" spans="1:4" x14ac:dyDescent="0.25">
      <c r="A22" t="s">
        <v>85</v>
      </c>
      <c r="B22" t="s">
        <v>44</v>
      </c>
      <c r="C22">
        <v>24</v>
      </c>
      <c r="D22" t="str">
        <f t="shared" si="0"/>
        <v>Maryland</v>
      </c>
    </row>
    <row r="23" spans="1:4" x14ac:dyDescent="0.25">
      <c r="A23" t="s">
        <v>86</v>
      </c>
      <c r="B23" t="s">
        <v>45</v>
      </c>
      <c r="C23">
        <v>25</v>
      </c>
      <c r="D23" t="str">
        <f t="shared" si="0"/>
        <v>Massachusetts</v>
      </c>
    </row>
    <row r="24" spans="1:4" x14ac:dyDescent="0.25">
      <c r="A24" t="s">
        <v>87</v>
      </c>
      <c r="B24" t="s">
        <v>88</v>
      </c>
      <c r="C24">
        <v>26</v>
      </c>
      <c r="D24" t="str">
        <f t="shared" si="0"/>
        <v>Michigan</v>
      </c>
    </row>
    <row r="25" spans="1:4" x14ac:dyDescent="0.25">
      <c r="A25" t="s">
        <v>89</v>
      </c>
      <c r="B25" t="s">
        <v>46</v>
      </c>
      <c r="C25">
        <v>27</v>
      </c>
      <c r="D25" t="str">
        <f t="shared" si="0"/>
        <v>Minnesota</v>
      </c>
    </row>
    <row r="26" spans="1:4" x14ac:dyDescent="0.25">
      <c r="A26" t="s">
        <v>90</v>
      </c>
      <c r="B26" t="s">
        <v>91</v>
      </c>
      <c r="C26">
        <v>28</v>
      </c>
      <c r="D26" t="str">
        <f t="shared" si="0"/>
        <v>Mississippi</v>
      </c>
    </row>
    <row r="27" spans="1:4" x14ac:dyDescent="0.25">
      <c r="A27" t="s">
        <v>92</v>
      </c>
      <c r="B27" t="s">
        <v>47</v>
      </c>
      <c r="C27">
        <v>29</v>
      </c>
      <c r="D27" t="str">
        <f t="shared" si="0"/>
        <v>Missouri</v>
      </c>
    </row>
    <row r="28" spans="1:4" x14ac:dyDescent="0.25">
      <c r="A28" t="s">
        <v>93</v>
      </c>
      <c r="B28" t="s">
        <v>94</v>
      </c>
      <c r="C28">
        <v>30</v>
      </c>
      <c r="D28" t="str">
        <f t="shared" si="0"/>
        <v>Montana</v>
      </c>
    </row>
    <row r="29" spans="1:4" x14ac:dyDescent="0.25">
      <c r="A29" t="s">
        <v>95</v>
      </c>
      <c r="B29" t="s">
        <v>48</v>
      </c>
      <c r="C29">
        <v>31</v>
      </c>
      <c r="D29" t="str">
        <f t="shared" si="0"/>
        <v>Nebraska</v>
      </c>
    </row>
    <row r="30" spans="1:4" x14ac:dyDescent="0.25">
      <c r="A30" t="s">
        <v>96</v>
      </c>
      <c r="B30" t="s">
        <v>49</v>
      </c>
      <c r="C30">
        <v>32</v>
      </c>
      <c r="D30" t="str">
        <f t="shared" si="0"/>
        <v>Nevada</v>
      </c>
    </row>
    <row r="31" spans="1:4" x14ac:dyDescent="0.25">
      <c r="A31" t="s">
        <v>97</v>
      </c>
      <c r="B31" t="s">
        <v>98</v>
      </c>
      <c r="C31">
        <v>33</v>
      </c>
      <c r="D31" t="str">
        <f t="shared" si="0"/>
        <v>New Hampshire</v>
      </c>
    </row>
    <row r="32" spans="1:4" x14ac:dyDescent="0.25">
      <c r="A32" t="s">
        <v>99</v>
      </c>
      <c r="B32" t="s">
        <v>50</v>
      </c>
      <c r="C32">
        <v>34</v>
      </c>
      <c r="D32" t="str">
        <f t="shared" si="0"/>
        <v>New Jersey</v>
      </c>
    </row>
    <row r="33" spans="1:4" x14ac:dyDescent="0.25">
      <c r="A33" t="s">
        <v>100</v>
      </c>
      <c r="B33" t="s">
        <v>101</v>
      </c>
      <c r="C33">
        <v>35</v>
      </c>
      <c r="D33" t="str">
        <f t="shared" si="0"/>
        <v>New Mexico</v>
      </c>
    </row>
    <row r="34" spans="1:4" x14ac:dyDescent="0.25">
      <c r="A34" t="s">
        <v>102</v>
      </c>
      <c r="B34" t="s">
        <v>103</v>
      </c>
      <c r="C34">
        <v>36</v>
      </c>
      <c r="D34" t="str">
        <f t="shared" si="0"/>
        <v>New York</v>
      </c>
    </row>
    <row r="35" spans="1:4" x14ac:dyDescent="0.25">
      <c r="A35" t="s">
        <v>104</v>
      </c>
      <c r="B35" t="s">
        <v>105</v>
      </c>
      <c r="C35">
        <v>37</v>
      </c>
      <c r="D35" t="str">
        <f t="shared" si="0"/>
        <v>North Carolina</v>
      </c>
    </row>
    <row r="36" spans="1:4" x14ac:dyDescent="0.25">
      <c r="A36" t="s">
        <v>106</v>
      </c>
      <c r="B36" t="s">
        <v>51</v>
      </c>
      <c r="C36">
        <v>38</v>
      </c>
      <c r="D36" t="str">
        <f t="shared" si="0"/>
        <v>North Dakota</v>
      </c>
    </row>
    <row r="37" spans="1:4" x14ac:dyDescent="0.25">
      <c r="A37" t="s">
        <v>107</v>
      </c>
      <c r="B37" t="s">
        <v>108</v>
      </c>
      <c r="C37">
        <v>39</v>
      </c>
      <c r="D37" t="str">
        <f t="shared" si="0"/>
        <v>Ohio</v>
      </c>
    </row>
    <row r="38" spans="1:4" x14ac:dyDescent="0.25">
      <c r="A38" t="s">
        <v>109</v>
      </c>
      <c r="B38" t="s">
        <v>52</v>
      </c>
      <c r="C38">
        <v>40</v>
      </c>
      <c r="D38" t="str">
        <f t="shared" si="0"/>
        <v>Oklahoma</v>
      </c>
    </row>
    <row r="39" spans="1:4" x14ac:dyDescent="0.25">
      <c r="A39" t="s">
        <v>110</v>
      </c>
      <c r="B39" t="s">
        <v>111</v>
      </c>
      <c r="C39">
        <v>41</v>
      </c>
      <c r="D39" t="str">
        <f t="shared" si="0"/>
        <v>Oregon</v>
      </c>
    </row>
    <row r="40" spans="1:4" x14ac:dyDescent="0.25">
      <c r="A40" t="s">
        <v>112</v>
      </c>
      <c r="B40" t="s">
        <v>113</v>
      </c>
      <c r="C40">
        <v>42</v>
      </c>
      <c r="D40" t="str">
        <f t="shared" si="0"/>
        <v>Pennsylvania</v>
      </c>
    </row>
    <row r="41" spans="1:4" x14ac:dyDescent="0.25">
      <c r="A41" t="s">
        <v>114</v>
      </c>
      <c r="B41" t="s">
        <v>115</v>
      </c>
      <c r="C41">
        <v>44</v>
      </c>
      <c r="D41" t="str">
        <f t="shared" si="0"/>
        <v>Rhode Island</v>
      </c>
    </row>
    <row r="42" spans="1:4" x14ac:dyDescent="0.25">
      <c r="A42" t="s">
        <v>116</v>
      </c>
      <c r="B42" t="s">
        <v>53</v>
      </c>
      <c r="C42">
        <v>45</v>
      </c>
      <c r="D42" t="str">
        <f t="shared" si="0"/>
        <v>South Carolina</v>
      </c>
    </row>
    <row r="43" spans="1:4" x14ac:dyDescent="0.25">
      <c r="A43" t="s">
        <v>117</v>
      </c>
      <c r="B43" t="s">
        <v>54</v>
      </c>
      <c r="C43">
        <v>46</v>
      </c>
      <c r="D43" t="str">
        <f t="shared" si="0"/>
        <v>South Dakota</v>
      </c>
    </row>
    <row r="44" spans="1:4" x14ac:dyDescent="0.25">
      <c r="A44" t="s">
        <v>118</v>
      </c>
      <c r="B44" t="s">
        <v>55</v>
      </c>
      <c r="C44">
        <v>47</v>
      </c>
      <c r="D44" t="str">
        <f t="shared" si="0"/>
        <v>Tennessee</v>
      </c>
    </row>
    <row r="45" spans="1:4" x14ac:dyDescent="0.25">
      <c r="A45" t="s">
        <v>119</v>
      </c>
      <c r="B45" t="s">
        <v>56</v>
      </c>
      <c r="C45">
        <v>48</v>
      </c>
      <c r="D45" t="str">
        <f t="shared" si="0"/>
        <v>Texas</v>
      </c>
    </row>
    <row r="46" spans="1:4" x14ac:dyDescent="0.25">
      <c r="A46" t="s">
        <v>120</v>
      </c>
      <c r="B46" t="s">
        <v>121</v>
      </c>
      <c r="C46">
        <v>49</v>
      </c>
      <c r="D46" t="str">
        <f t="shared" si="0"/>
        <v>Utah</v>
      </c>
    </row>
    <row r="47" spans="1:4" x14ac:dyDescent="0.25">
      <c r="A47" t="s">
        <v>122</v>
      </c>
      <c r="B47" t="s">
        <v>123</v>
      </c>
      <c r="C47">
        <v>50</v>
      </c>
      <c r="D47" t="str">
        <f t="shared" si="0"/>
        <v>Vermont</v>
      </c>
    </row>
    <row r="48" spans="1:4" x14ac:dyDescent="0.25">
      <c r="A48" t="s">
        <v>124</v>
      </c>
      <c r="B48" t="s">
        <v>125</v>
      </c>
      <c r="C48">
        <v>51</v>
      </c>
      <c r="D48" t="str">
        <f t="shared" si="0"/>
        <v>Virginia</v>
      </c>
    </row>
    <row r="49" spans="1:4" x14ac:dyDescent="0.25">
      <c r="A49" t="s">
        <v>126</v>
      </c>
      <c r="B49" t="s">
        <v>127</v>
      </c>
      <c r="C49">
        <v>53</v>
      </c>
      <c r="D49" t="str">
        <f t="shared" si="0"/>
        <v>Washington</v>
      </c>
    </row>
    <row r="50" spans="1:4" x14ac:dyDescent="0.25">
      <c r="A50" t="s">
        <v>128</v>
      </c>
      <c r="B50" t="s">
        <v>129</v>
      </c>
      <c r="C50">
        <v>54</v>
      </c>
      <c r="D50" t="str">
        <f t="shared" si="0"/>
        <v>West Virginia</v>
      </c>
    </row>
    <row r="51" spans="1:4" x14ac:dyDescent="0.25">
      <c r="A51" t="s">
        <v>130</v>
      </c>
      <c r="B51" t="s">
        <v>57</v>
      </c>
      <c r="C51">
        <v>55</v>
      </c>
      <c r="D51" t="str">
        <f t="shared" si="0"/>
        <v>Wisconsin</v>
      </c>
    </row>
    <row r="52" spans="1:4" x14ac:dyDescent="0.25">
      <c r="A52" t="s">
        <v>131</v>
      </c>
      <c r="B52" t="s">
        <v>132</v>
      </c>
      <c r="C52">
        <v>56</v>
      </c>
      <c r="D52" t="str">
        <f t="shared" si="0"/>
        <v>Wyoming</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B2" sqref="B2:D2"/>
    </sheetView>
  </sheetViews>
  <sheetFormatPr defaultRowHeight="15" x14ac:dyDescent="0.25"/>
  <sheetData>
    <row r="1" spans="1:5" x14ac:dyDescent="0.25">
      <c r="A1" t="s">
        <v>156</v>
      </c>
      <c r="B1" t="s">
        <v>157</v>
      </c>
      <c r="C1" t="s">
        <v>133</v>
      </c>
      <c r="D1" t="s">
        <v>158</v>
      </c>
      <c r="E1" t="s">
        <v>0</v>
      </c>
    </row>
    <row r="2" spans="1:5" x14ac:dyDescent="0.25">
      <c r="A2">
        <v>4</v>
      </c>
      <c r="B2">
        <v>0</v>
      </c>
      <c r="C2">
        <v>9.6200674306601286E-5</v>
      </c>
      <c r="D2">
        <v>9.5346065565536254E-5</v>
      </c>
      <c r="E2">
        <v>1982</v>
      </c>
    </row>
    <row r="3" spans="1:5" x14ac:dyDescent="0.25">
      <c r="A3">
        <v>5</v>
      </c>
      <c r="B3">
        <v>0</v>
      </c>
      <c r="C3">
        <v>8.9767214376479387E-5</v>
      </c>
      <c r="D3">
        <v>9.3856852749013334E-5</v>
      </c>
      <c r="E3">
        <v>1983</v>
      </c>
    </row>
    <row r="4" spans="1:5" x14ac:dyDescent="0.25">
      <c r="A4">
        <v>8</v>
      </c>
      <c r="B4">
        <v>0</v>
      </c>
      <c r="C4">
        <v>8.7953194451984018E-5</v>
      </c>
      <c r="D4">
        <v>8.6419897881569334E-5</v>
      </c>
      <c r="E4">
        <v>1984</v>
      </c>
    </row>
    <row r="5" spans="1:5" x14ac:dyDescent="0.25">
      <c r="A5">
        <v>13</v>
      </c>
      <c r="B5">
        <v>0</v>
      </c>
      <c r="C5">
        <v>7.4536430474836379E-5</v>
      </c>
      <c r="D5">
        <v>7.6486905774800093E-5</v>
      </c>
      <c r="E5">
        <v>1985</v>
      </c>
    </row>
    <row r="6" spans="1:5" x14ac:dyDescent="0.25">
      <c r="A6">
        <v>16</v>
      </c>
      <c r="B6">
        <v>0</v>
      </c>
      <c r="C6">
        <v>7.8524019045289606E-5</v>
      </c>
      <c r="D6">
        <v>8.450428223295603E-5</v>
      </c>
      <c r="E6">
        <v>1986</v>
      </c>
    </row>
    <row r="7" spans="1:5" x14ac:dyDescent="0.25">
      <c r="A7">
        <v>18</v>
      </c>
      <c r="B7">
        <v>0.11100000143051147</v>
      </c>
      <c r="C7">
        <v>7.6536969572771341E-5</v>
      </c>
      <c r="D7">
        <v>7.7860562632849913E-5</v>
      </c>
      <c r="E7">
        <v>1987</v>
      </c>
    </row>
    <row r="8" spans="1:5" x14ac:dyDescent="0.25">
      <c r="A8">
        <v>20</v>
      </c>
      <c r="B8">
        <v>0</v>
      </c>
      <c r="C8">
        <v>8.6746891611255705E-5</v>
      </c>
      <c r="D8">
        <v>8.2352996709232672E-5</v>
      </c>
      <c r="E8">
        <v>1988</v>
      </c>
    </row>
    <row r="9" spans="1:5" x14ac:dyDescent="0.25">
      <c r="A9">
        <v>21</v>
      </c>
      <c r="B9">
        <v>0</v>
      </c>
      <c r="C9">
        <v>7.966517296154052E-5</v>
      </c>
      <c r="D9">
        <v>7.966971544010447E-5</v>
      </c>
      <c r="E9">
        <v>1989</v>
      </c>
    </row>
    <row r="10" spans="1:5" x14ac:dyDescent="0.25">
      <c r="A10">
        <v>22</v>
      </c>
      <c r="B10">
        <v>2.8999999165534973E-2</v>
      </c>
      <c r="C10">
        <v>7.4437281000427902E-5</v>
      </c>
      <c r="D10">
        <v>7.4980109533498757E-5</v>
      </c>
      <c r="E10">
        <v>1990</v>
      </c>
    </row>
    <row r="11" spans="1:5" x14ac:dyDescent="0.25">
      <c r="A11">
        <v>24</v>
      </c>
      <c r="B11">
        <v>0</v>
      </c>
      <c r="C11">
        <v>6.5900887420866638E-5</v>
      </c>
      <c r="D11">
        <v>6.8185039759555374E-5</v>
      </c>
      <c r="E11">
        <v>1991</v>
      </c>
    </row>
    <row r="12" spans="1:5" x14ac:dyDescent="0.25">
      <c r="A12">
        <v>25</v>
      </c>
      <c r="B12">
        <v>0.36899998784065247</v>
      </c>
      <c r="C12">
        <v>5.9373665862949565E-5</v>
      </c>
      <c r="D12">
        <v>6.199235121675884E-5</v>
      </c>
      <c r="E12">
        <v>1992</v>
      </c>
    </row>
    <row r="13" spans="1:5" x14ac:dyDescent="0.25">
      <c r="A13">
        <v>27</v>
      </c>
      <c r="B13">
        <v>0.25900000333786011</v>
      </c>
      <c r="C13">
        <v>5.4541862482437864E-5</v>
      </c>
      <c r="D13">
        <v>5.656581767470925E-5</v>
      </c>
      <c r="E13">
        <v>1993</v>
      </c>
    </row>
    <row r="14" spans="1:5" x14ac:dyDescent="0.25">
      <c r="A14">
        <v>29</v>
      </c>
      <c r="B14">
        <v>0.17200000584125519</v>
      </c>
      <c r="C14">
        <v>6.1182043282315135E-5</v>
      </c>
      <c r="D14">
        <v>6.0719961009453987E-5</v>
      </c>
      <c r="E14">
        <v>1994</v>
      </c>
    </row>
    <row r="15" spans="1:5" x14ac:dyDescent="0.25">
      <c r="A15">
        <v>31</v>
      </c>
      <c r="B15">
        <v>5.9000000357627869E-2</v>
      </c>
      <c r="C15">
        <v>6.393035437213257E-5</v>
      </c>
      <c r="D15">
        <v>5.9267837921652243E-5</v>
      </c>
      <c r="E15">
        <v>1995</v>
      </c>
    </row>
    <row r="16" spans="1:5" x14ac:dyDescent="0.25">
      <c r="A16">
        <v>38</v>
      </c>
      <c r="B16">
        <v>0</v>
      </c>
      <c r="C16">
        <v>5.6638848036527634E-5</v>
      </c>
      <c r="D16">
        <v>5.2958915188355604E-5</v>
      </c>
      <c r="E16">
        <v>1996</v>
      </c>
    </row>
    <row r="17" spans="1:5" x14ac:dyDescent="0.25">
      <c r="A17">
        <v>45</v>
      </c>
      <c r="B17">
        <v>0</v>
      </c>
      <c r="C17">
        <v>4.8883543058764189E-5</v>
      </c>
      <c r="D17">
        <v>5.0156508901636691E-5</v>
      </c>
      <c r="E17">
        <v>1997</v>
      </c>
    </row>
    <row r="18" spans="1:5" x14ac:dyDescent="0.25">
      <c r="A18">
        <v>46</v>
      </c>
      <c r="B18">
        <v>1.0000000474974513E-3</v>
      </c>
      <c r="C18">
        <v>5.1552549848565832E-5</v>
      </c>
      <c r="D18">
        <v>5.2729144264958448E-5</v>
      </c>
      <c r="E18">
        <v>1998</v>
      </c>
    </row>
    <row r="19" spans="1:5" x14ac:dyDescent="0.25">
      <c r="A19">
        <v>47</v>
      </c>
      <c r="B19">
        <v>0</v>
      </c>
      <c r="C19">
        <v>5.0093349273083732E-5</v>
      </c>
      <c r="D19">
        <v>4.880651813255099E-5</v>
      </c>
      <c r="E19">
        <v>1999</v>
      </c>
    </row>
    <row r="20" spans="1:5" x14ac:dyDescent="0.25">
      <c r="A20">
        <v>48</v>
      </c>
      <c r="B20">
        <v>0</v>
      </c>
      <c r="C20">
        <v>5.0370264943921939E-5</v>
      </c>
      <c r="D20">
        <v>5.2952326694139627E-5</v>
      </c>
      <c r="E20">
        <v>2000</v>
      </c>
    </row>
    <row r="21" spans="1:5" x14ac:dyDescent="0.25">
      <c r="A21">
        <v>55</v>
      </c>
      <c r="B21">
        <v>0</v>
      </c>
      <c r="C21">
        <v>4.9426980694988742E-5</v>
      </c>
      <c r="D21">
        <v>5.0852038290031492E-5</v>
      </c>
      <c r="E21">
        <v>2001</v>
      </c>
    </row>
    <row r="22" spans="1:5" x14ac:dyDescent="0.25">
      <c r="C22">
        <v>5.0041086069541052E-5</v>
      </c>
      <c r="D22">
        <v>5.2514092622004683E-5</v>
      </c>
      <c r="E22">
        <v>2002</v>
      </c>
    </row>
    <row r="23" spans="1:5" x14ac:dyDescent="0.25">
      <c r="C23">
        <v>4.9663332902127877E-5</v>
      </c>
      <c r="D23">
        <v>5.1587056728749301E-5</v>
      </c>
      <c r="E23">
        <v>2003</v>
      </c>
    </row>
    <row r="24" spans="1:5" x14ac:dyDescent="0.25">
      <c r="C24">
        <v>4.7159959649434313E-5</v>
      </c>
      <c r="D24">
        <v>4.5586429510876776E-5</v>
      </c>
      <c r="E24">
        <v>2004</v>
      </c>
    </row>
    <row r="25" spans="1:5" x14ac:dyDescent="0.25">
      <c r="C25">
        <v>4.8025172873167321E-5</v>
      </c>
      <c r="D25">
        <v>4.715594046501792E-5</v>
      </c>
      <c r="E25">
        <v>2005</v>
      </c>
    </row>
    <row r="26" spans="1:5" x14ac:dyDescent="0.25">
      <c r="C26">
        <v>4.6089498937362805E-5</v>
      </c>
      <c r="D26">
        <v>4.3916869763052092E-5</v>
      </c>
      <c r="E26">
        <v>2006</v>
      </c>
    </row>
    <row r="27" spans="1:5" x14ac:dyDescent="0.25">
      <c r="C27">
        <v>4.4078020437154919E-5</v>
      </c>
      <c r="D27">
        <v>4.3445039857033406E-5</v>
      </c>
      <c r="E27">
        <v>2007</v>
      </c>
    </row>
    <row r="28" spans="1:5" x14ac:dyDescent="0.25">
      <c r="C28">
        <v>3.5831271816277876E-5</v>
      </c>
      <c r="D28">
        <v>3.6618550333514573E-5</v>
      </c>
      <c r="E28">
        <v>2008</v>
      </c>
    </row>
    <row r="29" spans="1:5" x14ac:dyDescent="0.25">
      <c r="C29">
        <v>2.9875493055442348E-5</v>
      </c>
      <c r="D29">
        <v>3.2788925165732502E-5</v>
      </c>
      <c r="E29">
        <v>2009</v>
      </c>
    </row>
    <row r="30" spans="1:5" x14ac:dyDescent="0.25">
      <c r="C30">
        <v>2.8899079552502371E-5</v>
      </c>
      <c r="D30">
        <v>3.1129938670346745E-5</v>
      </c>
      <c r="E30">
        <v>2010</v>
      </c>
    </row>
    <row r="31" spans="1:5" x14ac:dyDescent="0.25">
      <c r="C31">
        <v>2.7466066967463121E-5</v>
      </c>
      <c r="D31">
        <v>3.004262738977559E-5</v>
      </c>
      <c r="E31">
        <v>2011</v>
      </c>
    </row>
    <row r="32" spans="1:5" x14ac:dyDescent="0.25">
      <c r="C32">
        <v>3.3391028409823775E-5</v>
      </c>
      <c r="D32">
        <v>3.3067288730308061E-5</v>
      </c>
      <c r="E32">
        <v>2012</v>
      </c>
    </row>
    <row r="33" spans="3:5" x14ac:dyDescent="0.25">
      <c r="C33">
        <v>3.3044518204405904E-5</v>
      </c>
      <c r="D33">
        <v>3.0808698948021633E-5</v>
      </c>
      <c r="E33">
        <v>2013</v>
      </c>
    </row>
    <row r="34" spans="3:5" x14ac:dyDescent="0.25">
      <c r="C34">
        <v>2.8781050787074491E-5</v>
      </c>
      <c r="D34">
        <v>3.0416260633501226E-5</v>
      </c>
      <c r="E34">
        <v>2014</v>
      </c>
    </row>
    <row r="35" spans="3:5" x14ac:dyDescent="0.25">
      <c r="C35">
        <v>2.9661341613973491E-5</v>
      </c>
      <c r="D35">
        <v>2.6904581014605356E-5</v>
      </c>
      <c r="E35">
        <v>2015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C2" sqref="C2:D35"/>
    </sheetView>
  </sheetViews>
  <sheetFormatPr defaultRowHeight="15" x14ac:dyDescent="0.25"/>
  <sheetData>
    <row r="1" spans="1:5" x14ac:dyDescent="0.25">
      <c r="A1" t="s">
        <v>156</v>
      </c>
      <c r="B1" t="s">
        <v>157</v>
      </c>
      <c r="C1" t="s">
        <v>133</v>
      </c>
      <c r="D1" t="s">
        <v>158</v>
      </c>
      <c r="E1" t="s">
        <v>0</v>
      </c>
    </row>
    <row r="2" spans="1:5" x14ac:dyDescent="0.25">
      <c r="A2">
        <v>4</v>
      </c>
      <c r="B2">
        <v>0</v>
      </c>
      <c r="C2">
        <v>9.6200674306601286E-5</v>
      </c>
      <c r="D2">
        <v>9.7790515872475214E-5</v>
      </c>
      <c r="E2">
        <v>1982</v>
      </c>
    </row>
    <row r="3" spans="1:5" x14ac:dyDescent="0.25">
      <c r="A3">
        <v>5</v>
      </c>
      <c r="B3">
        <v>0</v>
      </c>
      <c r="C3">
        <v>8.9767214376479387E-5</v>
      </c>
      <c r="D3">
        <v>9.3400985628250044E-5</v>
      </c>
      <c r="E3">
        <v>1983</v>
      </c>
    </row>
    <row r="4" spans="1:5" x14ac:dyDescent="0.25">
      <c r="A4">
        <v>8</v>
      </c>
      <c r="B4">
        <v>0</v>
      </c>
      <c r="C4">
        <v>8.7953194451984018E-5</v>
      </c>
      <c r="D4">
        <v>8.4987126298074149E-5</v>
      </c>
      <c r="E4">
        <v>1984</v>
      </c>
    </row>
    <row r="5" spans="1:5" x14ac:dyDescent="0.25">
      <c r="A5">
        <v>13</v>
      </c>
      <c r="B5">
        <v>0</v>
      </c>
      <c r="C5">
        <v>7.4536430474836379E-5</v>
      </c>
      <c r="D5">
        <v>7.8305922841536807E-5</v>
      </c>
      <c r="E5">
        <v>1985</v>
      </c>
    </row>
    <row r="6" spans="1:5" x14ac:dyDescent="0.25">
      <c r="A6">
        <v>16</v>
      </c>
      <c r="B6">
        <v>0</v>
      </c>
      <c r="C6">
        <v>7.8524019045289606E-5</v>
      </c>
      <c r="D6">
        <v>8.3679117989959189E-5</v>
      </c>
      <c r="E6">
        <v>1986</v>
      </c>
    </row>
    <row r="7" spans="1:5" x14ac:dyDescent="0.25">
      <c r="A7">
        <v>18</v>
      </c>
      <c r="B7">
        <v>0.19499999284744263</v>
      </c>
      <c r="C7">
        <v>7.6536969572771341E-5</v>
      </c>
      <c r="D7">
        <v>7.8785088408039894E-5</v>
      </c>
      <c r="E7">
        <v>1987</v>
      </c>
    </row>
    <row r="8" spans="1:5" x14ac:dyDescent="0.25">
      <c r="A8">
        <v>20</v>
      </c>
      <c r="B8">
        <v>0</v>
      </c>
      <c r="C8">
        <v>8.6746891611255705E-5</v>
      </c>
      <c r="D8">
        <v>8.0495942471316086E-5</v>
      </c>
      <c r="E8">
        <v>1988</v>
      </c>
    </row>
    <row r="9" spans="1:5" x14ac:dyDescent="0.25">
      <c r="A9">
        <v>21</v>
      </c>
      <c r="B9">
        <v>0</v>
      </c>
      <c r="C9">
        <v>7.966517296154052E-5</v>
      </c>
      <c r="D9">
        <v>7.2420526594214605E-5</v>
      </c>
      <c r="E9">
        <v>1989</v>
      </c>
    </row>
    <row r="10" spans="1:5" x14ac:dyDescent="0.25">
      <c r="A10">
        <v>22</v>
      </c>
      <c r="B10">
        <v>9.6000000834465027E-2</v>
      </c>
      <c r="C10">
        <v>7.4437281000427902E-5</v>
      </c>
      <c r="D10">
        <v>7.5909995062829682E-5</v>
      </c>
      <c r="E10">
        <v>1990</v>
      </c>
    </row>
    <row r="11" spans="1:5" x14ac:dyDescent="0.25">
      <c r="A11">
        <v>24</v>
      </c>
      <c r="B11">
        <v>7.6999999582767487E-2</v>
      </c>
      <c r="C11">
        <v>6.5900887420866638E-5</v>
      </c>
      <c r="D11">
        <v>6.7403532291791636E-5</v>
      </c>
      <c r="E11">
        <v>1991</v>
      </c>
    </row>
    <row r="12" spans="1:5" x14ac:dyDescent="0.25">
      <c r="A12">
        <v>25</v>
      </c>
      <c r="B12">
        <v>0.52700001001358032</v>
      </c>
      <c r="C12">
        <v>5.9373665862949565E-5</v>
      </c>
      <c r="D12">
        <v>5.7630624662124316E-5</v>
      </c>
      <c r="E12">
        <v>1992</v>
      </c>
    </row>
    <row r="13" spans="1:5" x14ac:dyDescent="0.25">
      <c r="A13">
        <v>27</v>
      </c>
      <c r="B13">
        <v>0</v>
      </c>
      <c r="C13">
        <v>5.4541862482437864E-5</v>
      </c>
      <c r="D13">
        <v>5.2355732077558062E-5</v>
      </c>
      <c r="E13">
        <v>1993</v>
      </c>
    </row>
    <row r="14" spans="1:5" x14ac:dyDescent="0.25">
      <c r="A14">
        <v>29</v>
      </c>
      <c r="B14">
        <v>9.0000003576278687E-2</v>
      </c>
      <c r="C14">
        <v>6.1182043282315135E-5</v>
      </c>
      <c r="D14">
        <v>5.2530211571138356E-5</v>
      </c>
      <c r="E14">
        <v>1994</v>
      </c>
    </row>
    <row r="15" spans="1:5" x14ac:dyDescent="0.25">
      <c r="A15">
        <v>31</v>
      </c>
      <c r="B15">
        <v>1.4000000432133675E-2</v>
      </c>
      <c r="C15">
        <v>6.393035437213257E-5</v>
      </c>
      <c r="D15">
        <v>5.2891123246808998E-5</v>
      </c>
      <c r="E15">
        <v>1995</v>
      </c>
    </row>
    <row r="16" spans="1:5" x14ac:dyDescent="0.25">
      <c r="A16">
        <v>38</v>
      </c>
      <c r="B16">
        <v>0</v>
      </c>
      <c r="C16">
        <v>5.6638848036527634E-5</v>
      </c>
      <c r="D16">
        <v>4.7645299964642618E-5</v>
      </c>
      <c r="E16">
        <v>1996</v>
      </c>
    </row>
    <row r="17" spans="1:5" x14ac:dyDescent="0.25">
      <c r="A17">
        <v>45</v>
      </c>
      <c r="B17">
        <v>0</v>
      </c>
      <c r="C17">
        <v>4.8883543058764189E-5</v>
      </c>
      <c r="D17">
        <v>4.7616838141038906E-5</v>
      </c>
      <c r="E17">
        <v>1997</v>
      </c>
    </row>
    <row r="18" spans="1:5" x14ac:dyDescent="0.25">
      <c r="A18">
        <v>46</v>
      </c>
      <c r="B18">
        <v>0</v>
      </c>
      <c r="C18">
        <v>5.1552549848565832E-5</v>
      </c>
      <c r="D18">
        <v>4.5914624888609981E-5</v>
      </c>
      <c r="E18">
        <v>1998</v>
      </c>
    </row>
    <row r="19" spans="1:5" x14ac:dyDescent="0.25">
      <c r="A19">
        <v>47</v>
      </c>
      <c r="B19">
        <v>0</v>
      </c>
      <c r="C19">
        <v>5.0093349273083732E-5</v>
      </c>
      <c r="D19">
        <v>4.6653638260977452E-5</v>
      </c>
      <c r="E19">
        <v>1999</v>
      </c>
    </row>
    <row r="20" spans="1:5" x14ac:dyDescent="0.25">
      <c r="A20">
        <v>48</v>
      </c>
      <c r="B20">
        <v>0</v>
      </c>
      <c r="C20">
        <v>5.0370264943921939E-5</v>
      </c>
      <c r="D20">
        <v>4.6771519553658427E-5</v>
      </c>
      <c r="E20">
        <v>2000</v>
      </c>
    </row>
    <row r="21" spans="1:5" x14ac:dyDescent="0.25">
      <c r="A21">
        <v>55</v>
      </c>
      <c r="B21">
        <v>0</v>
      </c>
      <c r="C21">
        <v>4.9426980694988742E-5</v>
      </c>
      <c r="D21">
        <v>4.8642147958162249E-5</v>
      </c>
      <c r="E21">
        <v>2001</v>
      </c>
    </row>
    <row r="22" spans="1:5" x14ac:dyDescent="0.25">
      <c r="C22">
        <v>5.0041086069541052E-5</v>
      </c>
      <c r="D22">
        <v>4.5805733545421392E-5</v>
      </c>
      <c r="E22">
        <v>2002</v>
      </c>
    </row>
    <row r="23" spans="1:5" x14ac:dyDescent="0.25">
      <c r="C23">
        <v>4.9663332902127877E-5</v>
      </c>
      <c r="D23">
        <v>4.4073797351302344E-5</v>
      </c>
      <c r="E23">
        <v>2003</v>
      </c>
    </row>
    <row r="24" spans="1:5" x14ac:dyDescent="0.25">
      <c r="C24">
        <v>4.7159959649434313E-5</v>
      </c>
      <c r="D24">
        <v>4.3708645858714589E-5</v>
      </c>
      <c r="E24">
        <v>2004</v>
      </c>
    </row>
    <row r="25" spans="1:5" x14ac:dyDescent="0.25">
      <c r="C25">
        <v>4.8025172873167321E-5</v>
      </c>
      <c r="D25">
        <v>4.4143760751467207E-5</v>
      </c>
      <c r="E25">
        <v>2005</v>
      </c>
    </row>
    <row r="26" spans="1:5" x14ac:dyDescent="0.25">
      <c r="C26">
        <v>4.6089498937362805E-5</v>
      </c>
      <c r="D26">
        <v>4.2814510499738382E-5</v>
      </c>
      <c r="E26">
        <v>2006</v>
      </c>
    </row>
    <row r="27" spans="1:5" x14ac:dyDescent="0.25">
      <c r="C27">
        <v>4.4078020437154919E-5</v>
      </c>
      <c r="D27">
        <v>4.1454331989370985E-5</v>
      </c>
      <c r="E27">
        <v>2007</v>
      </c>
    </row>
    <row r="28" spans="1:5" x14ac:dyDescent="0.25">
      <c r="C28">
        <v>3.5831271816277876E-5</v>
      </c>
      <c r="D28">
        <v>3.5676077655807608E-5</v>
      </c>
      <c r="E28">
        <v>2008</v>
      </c>
    </row>
    <row r="29" spans="1:5" x14ac:dyDescent="0.25">
      <c r="C29">
        <v>2.9875493055442348E-5</v>
      </c>
      <c r="D29">
        <v>3.2374383305068477E-5</v>
      </c>
      <c r="E29">
        <v>2009</v>
      </c>
    </row>
    <row r="30" spans="1:5" x14ac:dyDescent="0.25">
      <c r="C30">
        <v>2.8899079552502371E-5</v>
      </c>
      <c r="D30">
        <v>2.9330671914067349E-5</v>
      </c>
      <c r="E30">
        <v>2010</v>
      </c>
    </row>
    <row r="31" spans="1:5" x14ac:dyDescent="0.25">
      <c r="C31">
        <v>2.7466066967463121E-5</v>
      </c>
      <c r="D31">
        <v>2.9140291231669835E-5</v>
      </c>
      <c r="E31">
        <v>2011</v>
      </c>
    </row>
    <row r="32" spans="1:5" x14ac:dyDescent="0.25">
      <c r="C32">
        <v>3.3391028409823775E-5</v>
      </c>
      <c r="D32">
        <v>3.0978766995758634E-5</v>
      </c>
      <c r="E32">
        <v>2012</v>
      </c>
    </row>
    <row r="33" spans="1:5" x14ac:dyDescent="0.25">
      <c r="C33">
        <v>3.3044518204405904E-5</v>
      </c>
      <c r="D33">
        <v>3.1539245630483493E-5</v>
      </c>
      <c r="E33">
        <v>2013</v>
      </c>
    </row>
    <row r="34" spans="1:5" x14ac:dyDescent="0.25">
      <c r="C34">
        <v>2.8781050787074491E-5</v>
      </c>
      <c r="D34">
        <v>3.1355452209027142E-5</v>
      </c>
      <c r="E34">
        <v>2014</v>
      </c>
    </row>
    <row r="35" spans="1:5" x14ac:dyDescent="0.25">
      <c r="C35">
        <v>2.9661341613973491E-5</v>
      </c>
      <c r="D35">
        <v>2.5694794718219782E-5</v>
      </c>
      <c r="E35">
        <v>2015</v>
      </c>
    </row>
    <row r="36" spans="1:5" x14ac:dyDescent="0.25">
      <c r="A36">
        <v>55</v>
      </c>
      <c r="B36">
        <v>0</v>
      </c>
    </row>
    <row r="37" spans="1:5" x14ac:dyDescent="0.25">
      <c r="A37">
        <v>56</v>
      </c>
      <c r="B37">
        <v>0</v>
      </c>
    </row>
    <row r="38" spans="1:5" x14ac:dyDescent="0.25">
      <c r="A38">
        <v>50</v>
      </c>
      <c r="B38">
        <v>0</v>
      </c>
    </row>
    <row r="39" spans="1:5" x14ac:dyDescent="0.25">
      <c r="A39">
        <v>51</v>
      </c>
      <c r="B39">
        <v>0</v>
      </c>
    </row>
    <row r="40" spans="1:5" x14ac:dyDescent="0.25">
      <c r="A40">
        <v>53</v>
      </c>
      <c r="B40">
        <v>0</v>
      </c>
    </row>
    <row r="41" spans="1:5" x14ac:dyDescent="0.25">
      <c r="A41">
        <v>54</v>
      </c>
      <c r="B41">
        <v>0</v>
      </c>
    </row>
    <row r="42" spans="1:5" x14ac:dyDescent="0.25">
      <c r="A42">
        <v>55</v>
      </c>
      <c r="B42">
        <v>0</v>
      </c>
    </row>
    <row r="43" spans="1:5" x14ac:dyDescent="0.25">
      <c r="A43">
        <v>56</v>
      </c>
      <c r="B4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E9" sqref="E9"/>
    </sheetView>
  </sheetViews>
  <sheetFormatPr defaultRowHeight="15" x14ac:dyDescent="0.25"/>
  <sheetData>
    <row r="1" spans="1:11" x14ac:dyDescent="0.25">
      <c r="A1" t="s">
        <v>235</v>
      </c>
      <c r="B1" t="s">
        <v>236</v>
      </c>
      <c r="C1" t="s">
        <v>237</v>
      </c>
      <c r="D1" t="s">
        <v>160</v>
      </c>
      <c r="E1" t="s">
        <v>161</v>
      </c>
      <c r="F1" t="s">
        <v>162</v>
      </c>
      <c r="G1" t="s">
        <v>238</v>
      </c>
      <c r="H1" t="s">
        <v>239</v>
      </c>
      <c r="I1" t="s">
        <v>240</v>
      </c>
      <c r="J1" t="s">
        <v>271</v>
      </c>
      <c r="K1" t="s">
        <v>272</v>
      </c>
    </row>
    <row r="2" spans="1:11" x14ac:dyDescent="0.25">
      <c r="A2">
        <v>0.1003841906785965</v>
      </c>
      <c r="B2">
        <v>6.8266596645116806E-3</v>
      </c>
      <c r="C2">
        <v>1.8437707796692848E-2</v>
      </c>
      <c r="D2">
        <v>3.1787615269422531E-2</v>
      </c>
      <c r="E2">
        <v>1.0552144609391689E-2</v>
      </c>
      <c r="F2">
        <v>1.8376428633928299E-2</v>
      </c>
      <c r="G2">
        <v>0.15181846916675568</v>
      </c>
      <c r="H2">
        <v>0.22409223020076752</v>
      </c>
      <c r="I2">
        <v>0.13782043755054474</v>
      </c>
      <c r="J2">
        <v>0.1845841258764267</v>
      </c>
      <c r="K2">
        <v>0.11531998962163925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5"/>
  <sheetViews>
    <sheetView topLeftCell="P1" workbookViewId="0">
      <selection activeCell="C7" sqref="C7"/>
    </sheetView>
  </sheetViews>
  <sheetFormatPr defaultColWidth="8.85546875" defaultRowHeight="15" x14ac:dyDescent="0.25"/>
  <sheetData>
    <row r="1" spans="1:37" x14ac:dyDescent="0.25">
      <c r="A1" t="s">
        <v>0</v>
      </c>
      <c r="B1" t="s">
        <v>1</v>
      </c>
      <c r="C1" t="s">
        <v>2</v>
      </c>
      <c r="D1" t="s">
        <v>3</v>
      </c>
      <c r="E1" t="s">
        <v>6</v>
      </c>
      <c r="F1" t="s">
        <v>7</v>
      </c>
      <c r="G1" t="s">
        <v>8</v>
      </c>
      <c r="H1" t="s">
        <v>9</v>
      </c>
      <c r="I1" t="s">
        <v>10</v>
      </c>
      <c r="J1" t="s">
        <v>11</v>
      </c>
      <c r="K1" t="s">
        <v>12</v>
      </c>
      <c r="L1" t="s">
        <v>13</v>
      </c>
      <c r="M1" t="s">
        <v>14</v>
      </c>
      <c r="N1" t="s">
        <v>15</v>
      </c>
      <c r="O1" t="s">
        <v>16</v>
      </c>
      <c r="P1" t="s">
        <v>19</v>
      </c>
      <c r="Q1" t="s">
        <v>21</v>
      </c>
      <c r="R1" t="s">
        <v>22</v>
      </c>
      <c r="S1" t="s">
        <v>23</v>
      </c>
      <c r="T1" t="s">
        <v>24</v>
      </c>
      <c r="U1" t="s">
        <v>25</v>
      </c>
      <c r="V1" t="s">
        <v>26</v>
      </c>
      <c r="W1" t="s">
        <v>19</v>
      </c>
      <c r="X1" t="s">
        <v>178</v>
      </c>
      <c r="Y1" t="s">
        <v>179</v>
      </c>
      <c r="Z1" t="s">
        <v>180</v>
      </c>
      <c r="AA1" t="s">
        <v>21</v>
      </c>
      <c r="AB1" t="s">
        <v>22</v>
      </c>
      <c r="AC1" t="s">
        <v>23</v>
      </c>
      <c r="AD1" t="s">
        <v>24</v>
      </c>
      <c r="AE1" t="s">
        <v>183</v>
      </c>
      <c r="AF1" t="s">
        <v>184</v>
      </c>
      <c r="AG1" t="s">
        <v>185</v>
      </c>
      <c r="AH1" t="s">
        <v>186</v>
      </c>
      <c r="AI1" t="s">
        <v>25</v>
      </c>
      <c r="AJ1" t="s">
        <v>187</v>
      </c>
      <c r="AK1" t="s">
        <v>26</v>
      </c>
    </row>
    <row r="2" spans="1:37" x14ac:dyDescent="0.25">
      <c r="A2">
        <v>1982</v>
      </c>
      <c r="B2">
        <v>1.9518200133461505E-5</v>
      </c>
      <c r="C2">
        <v>-5.0539433686935809E-6</v>
      </c>
      <c r="D2">
        <v>-2.3419313947670162E-5</v>
      </c>
      <c r="E2">
        <v>5.1006290959776379E-6</v>
      </c>
      <c r="F2">
        <v>3.238415956730023E-5</v>
      </c>
      <c r="G2">
        <v>7.3039350354520138E-6</v>
      </c>
      <c r="H2">
        <v>-2.1939988528174581E-6</v>
      </c>
      <c r="I2">
        <v>-2.729424068093067E-6</v>
      </c>
      <c r="J2">
        <v>-3.3658372558420524E-5</v>
      </c>
      <c r="K2">
        <v>6.7183932515035849E-6</v>
      </c>
      <c r="L2">
        <v>6.7019864218309522E-6</v>
      </c>
      <c r="M2">
        <v>-2.3477473405364435E-6</v>
      </c>
      <c r="N2">
        <v>2.1152985937078483E-5</v>
      </c>
      <c r="O2">
        <v>2.5967816327465698E-5</v>
      </c>
      <c r="P2">
        <v>-4.8424106353195384E-5</v>
      </c>
      <c r="Q2">
        <v>3.3813183108577505E-5</v>
      </c>
      <c r="R2">
        <v>3.0505129871016834E-6</v>
      </c>
      <c r="S2">
        <v>3.0572545028917375E-7</v>
      </c>
      <c r="T2">
        <v>-4.7201006964314729E-5</v>
      </c>
      <c r="U2">
        <v>-1.0350439879402984E-5</v>
      </c>
      <c r="V2">
        <v>1.5898415313131409E-6</v>
      </c>
      <c r="W2">
        <v>0</v>
      </c>
      <c r="X2">
        <v>0</v>
      </c>
      <c r="Y2">
        <v>0</v>
      </c>
      <c r="Z2">
        <v>0</v>
      </c>
      <c r="AA2">
        <v>0</v>
      </c>
      <c r="AB2">
        <v>0</v>
      </c>
      <c r="AC2">
        <v>0</v>
      </c>
      <c r="AD2">
        <v>0</v>
      </c>
      <c r="AE2">
        <v>0</v>
      </c>
      <c r="AF2">
        <v>0</v>
      </c>
      <c r="AG2">
        <v>0</v>
      </c>
      <c r="AH2">
        <v>0</v>
      </c>
      <c r="AI2">
        <v>0</v>
      </c>
      <c r="AJ2">
        <v>0</v>
      </c>
      <c r="AK2">
        <v>0</v>
      </c>
    </row>
    <row r="3" spans="1:37" x14ac:dyDescent="0.25">
      <c r="A3">
        <v>1983</v>
      </c>
      <c r="B3">
        <v>2.3333384888246655E-5</v>
      </c>
      <c r="C3">
        <v>2.9496304705389775E-6</v>
      </c>
      <c r="D3">
        <v>-1.1101536983915139E-5</v>
      </c>
      <c r="E3">
        <v>9.6295434559579007E-7</v>
      </c>
      <c r="F3">
        <v>-3.1430020044354023E-6</v>
      </c>
      <c r="G3">
        <v>5.5567315939697437E-6</v>
      </c>
      <c r="H3">
        <v>6.443175607273588E-6</v>
      </c>
      <c r="I3">
        <v>-8.931591764849145E-6</v>
      </c>
      <c r="J3">
        <v>1.7044661717591225E-6</v>
      </c>
      <c r="K3">
        <v>9.09586276520713E-7</v>
      </c>
      <c r="L3">
        <v>1.0167626896873116E-5</v>
      </c>
      <c r="M3">
        <v>-3.6345993521536002E-6</v>
      </c>
      <c r="N3">
        <v>2.1273735910654068E-6</v>
      </c>
      <c r="O3">
        <v>2.2248181267059408E-5</v>
      </c>
      <c r="P3">
        <v>-1.720077489153482E-5</v>
      </c>
      <c r="Q3">
        <v>-6.2904964579502121E-6</v>
      </c>
      <c r="R3">
        <v>-6.947464953555027E-6</v>
      </c>
      <c r="S3">
        <v>-9.8476011771708727E-6</v>
      </c>
      <c r="T3">
        <v>-1.3796277926303446E-5</v>
      </c>
      <c r="U3">
        <v>-6.5626988998701563E-7</v>
      </c>
      <c r="V3">
        <v>3.6337712572276359E-6</v>
      </c>
      <c r="W3">
        <v>0</v>
      </c>
      <c r="X3">
        <v>0</v>
      </c>
      <c r="Y3">
        <v>0</v>
      </c>
      <c r="Z3">
        <v>0</v>
      </c>
      <c r="AA3">
        <v>0</v>
      </c>
      <c r="AB3">
        <v>0</v>
      </c>
      <c r="AC3">
        <v>0</v>
      </c>
      <c r="AD3">
        <v>0</v>
      </c>
      <c r="AE3">
        <v>0</v>
      </c>
      <c r="AF3">
        <v>0</v>
      </c>
      <c r="AG3">
        <v>0</v>
      </c>
      <c r="AH3">
        <v>0</v>
      </c>
      <c r="AI3">
        <v>0</v>
      </c>
      <c r="AJ3">
        <v>0</v>
      </c>
      <c r="AK3">
        <v>0</v>
      </c>
    </row>
    <row r="4" spans="1:37" x14ac:dyDescent="0.25">
      <c r="A4">
        <v>1984</v>
      </c>
      <c r="B4">
        <v>5.0220628509123344E-6</v>
      </c>
      <c r="C4">
        <v>2.4498203288203513E-7</v>
      </c>
      <c r="D4">
        <v>-7.7570748544530943E-6</v>
      </c>
      <c r="E4">
        <v>-6.8669857000713819E-7</v>
      </c>
      <c r="F4">
        <v>1.9235954823670909E-5</v>
      </c>
      <c r="G4">
        <v>-5.2627996183218784E-7</v>
      </c>
      <c r="H4">
        <v>-3.1156000659393612E-6</v>
      </c>
      <c r="I4">
        <v>1.3767697964794934E-5</v>
      </c>
      <c r="J4">
        <v>-1.8873710359912366E-5</v>
      </c>
      <c r="K4">
        <v>1.3299287275003735E-5</v>
      </c>
      <c r="L4">
        <v>-1.0670919436961412E-7</v>
      </c>
      <c r="M4">
        <v>-1.67167072504526E-5</v>
      </c>
      <c r="N4">
        <v>1.7010130250127986E-5</v>
      </c>
      <c r="O4">
        <v>2.5458994059590623E-5</v>
      </c>
      <c r="P4">
        <v>1.8646747776074335E-5</v>
      </c>
      <c r="Q4">
        <v>1.4133038739316817E-8</v>
      </c>
      <c r="R4">
        <v>-3.3817093481047777E-6</v>
      </c>
      <c r="S4">
        <v>-1.0128518624696881E-5</v>
      </c>
      <c r="T4">
        <v>-1.6861631593201309E-5</v>
      </c>
      <c r="U4">
        <v>-1.612398773431778E-5</v>
      </c>
      <c r="V4">
        <v>-2.9660682230314706E-6</v>
      </c>
      <c r="W4">
        <v>0</v>
      </c>
      <c r="X4">
        <v>0</v>
      </c>
      <c r="Y4">
        <v>0</v>
      </c>
      <c r="Z4">
        <v>0</v>
      </c>
      <c r="AA4">
        <v>0</v>
      </c>
      <c r="AB4">
        <v>0</v>
      </c>
      <c r="AC4">
        <v>0</v>
      </c>
      <c r="AD4">
        <v>0</v>
      </c>
      <c r="AE4">
        <v>0</v>
      </c>
      <c r="AF4">
        <v>0</v>
      </c>
      <c r="AG4">
        <v>0</v>
      </c>
      <c r="AH4">
        <v>0</v>
      </c>
      <c r="AI4">
        <v>0</v>
      </c>
      <c r="AJ4">
        <v>0</v>
      </c>
      <c r="AK4">
        <v>0</v>
      </c>
    </row>
    <row r="5" spans="1:37" x14ac:dyDescent="0.25">
      <c r="A5">
        <v>1985</v>
      </c>
      <c r="B5">
        <v>-1.3741175280301832E-5</v>
      </c>
      <c r="C5">
        <v>-4.4799189709010534E-6</v>
      </c>
      <c r="D5">
        <v>1.5446207726199646E-6</v>
      </c>
      <c r="E5">
        <v>-5.3508654218603624E-7</v>
      </c>
      <c r="F5">
        <v>2.3028785278711439E-7</v>
      </c>
      <c r="G5">
        <v>7.6593405538005754E-6</v>
      </c>
      <c r="H5">
        <v>-2.3010122731648153E-6</v>
      </c>
      <c r="I5">
        <v>5.610761945717968E-6</v>
      </c>
      <c r="J5">
        <v>1.3759527064394206E-5</v>
      </c>
      <c r="K5">
        <v>-3.6114322483626893E-6</v>
      </c>
      <c r="L5">
        <v>1.2055068509653211E-5</v>
      </c>
      <c r="M5">
        <v>3.0326693831739249E-6</v>
      </c>
      <c r="N5">
        <v>6.7463170125847682E-6</v>
      </c>
      <c r="O5">
        <v>1.0947052032861393E-5</v>
      </c>
      <c r="P5">
        <v>2.0702225810964592E-5</v>
      </c>
      <c r="Q5">
        <v>-3.3499120036140084E-5</v>
      </c>
      <c r="R5">
        <v>-3.7789261568832444E-6</v>
      </c>
      <c r="S5">
        <v>3.3208061722689308E-6</v>
      </c>
      <c r="T5">
        <v>-3.2371635825256817E-6</v>
      </c>
      <c r="U5">
        <v>-1.8700279724725988E-6</v>
      </c>
      <c r="V5">
        <v>3.7694924230891047E-6</v>
      </c>
      <c r="W5">
        <v>0</v>
      </c>
      <c r="X5">
        <v>0</v>
      </c>
      <c r="Y5">
        <v>0</v>
      </c>
      <c r="Z5">
        <v>0</v>
      </c>
      <c r="AA5">
        <v>0</v>
      </c>
      <c r="AB5">
        <v>0</v>
      </c>
      <c r="AC5">
        <v>0</v>
      </c>
      <c r="AD5">
        <v>0</v>
      </c>
      <c r="AE5">
        <v>0</v>
      </c>
      <c r="AF5">
        <v>0</v>
      </c>
      <c r="AG5">
        <v>0</v>
      </c>
      <c r="AH5">
        <v>0</v>
      </c>
      <c r="AI5">
        <v>0</v>
      </c>
      <c r="AJ5">
        <v>0</v>
      </c>
      <c r="AK5">
        <v>0</v>
      </c>
    </row>
    <row r="6" spans="1:37" x14ac:dyDescent="0.25">
      <c r="A6">
        <v>1986</v>
      </c>
      <c r="B6">
        <v>-3.6858236853731796E-5</v>
      </c>
      <c r="C6">
        <v>-1.5779905879753642E-5</v>
      </c>
      <c r="D6">
        <v>1.7402893490725546E-6</v>
      </c>
      <c r="E6">
        <v>-1.5246907423716038E-5</v>
      </c>
      <c r="F6">
        <v>5.9799262999149505E-6</v>
      </c>
      <c r="G6">
        <v>6.3454585870204028E-6</v>
      </c>
      <c r="H6">
        <v>1.5432125337611069E-6</v>
      </c>
      <c r="I6">
        <v>7.2956481744768098E-6</v>
      </c>
      <c r="J6">
        <v>3.0050194254727103E-5</v>
      </c>
      <c r="K6">
        <v>-1.5298093785531819E-5</v>
      </c>
      <c r="L6">
        <v>2.6616740797180682E-5</v>
      </c>
      <c r="M6">
        <v>8.5919909906806424E-6</v>
      </c>
      <c r="N6">
        <v>-4.6452942115138285E-6</v>
      </c>
      <c r="O6">
        <v>-6.0176166698511224E-6</v>
      </c>
      <c r="P6">
        <v>2.6189483833150007E-5</v>
      </c>
      <c r="Q6">
        <v>-6.5736065153032541E-5</v>
      </c>
      <c r="R6">
        <v>3.6947189073543996E-5</v>
      </c>
      <c r="S6">
        <v>-5.4355778047465719E-6</v>
      </c>
      <c r="T6">
        <v>3.0349710868904367E-5</v>
      </c>
      <c r="U6">
        <v>7.3569835876696743E-6</v>
      </c>
      <c r="V6">
        <v>5.1550987336668186E-6</v>
      </c>
      <c r="W6">
        <v>0</v>
      </c>
      <c r="X6">
        <v>0</v>
      </c>
      <c r="Y6">
        <v>0</v>
      </c>
      <c r="Z6">
        <v>0</v>
      </c>
      <c r="AA6">
        <v>0</v>
      </c>
      <c r="AB6">
        <v>0</v>
      </c>
      <c r="AC6">
        <v>0</v>
      </c>
      <c r="AD6">
        <v>0</v>
      </c>
      <c r="AE6">
        <v>0</v>
      </c>
      <c r="AF6">
        <v>0</v>
      </c>
      <c r="AG6">
        <v>0</v>
      </c>
      <c r="AH6">
        <v>0</v>
      </c>
      <c r="AI6">
        <v>0</v>
      </c>
      <c r="AJ6">
        <v>0</v>
      </c>
      <c r="AK6">
        <v>0</v>
      </c>
    </row>
    <row r="7" spans="1:37" x14ac:dyDescent="0.25">
      <c r="A7">
        <v>1987</v>
      </c>
      <c r="B7">
        <v>-3.0398903618333861E-5</v>
      </c>
      <c r="C7">
        <v>-2.0990672055631876E-5</v>
      </c>
      <c r="D7">
        <v>2.4455384846078232E-5</v>
      </c>
      <c r="E7">
        <v>-2.175759436795488E-5</v>
      </c>
      <c r="F7">
        <v>-1.5963292753440328E-5</v>
      </c>
      <c r="G7">
        <v>9.5526647783117369E-6</v>
      </c>
      <c r="H7">
        <v>1.368350922348327E-6</v>
      </c>
      <c r="I7">
        <v>-1.4618884733863524E-6</v>
      </c>
      <c r="J7">
        <v>2.6685642296797596E-5</v>
      </c>
      <c r="K7">
        <v>-5.7899396779248491E-6</v>
      </c>
      <c r="L7">
        <v>1.2516786227934062E-5</v>
      </c>
      <c r="M7">
        <v>1.2227199476910755E-5</v>
      </c>
      <c r="N7">
        <v>-8.298955435748212E-6</v>
      </c>
      <c r="O7">
        <v>-1.8377128299107426E-6</v>
      </c>
      <c r="P7">
        <v>7.0327510002243798E-6</v>
      </c>
      <c r="Q7">
        <v>-6.2016057199798524E-5</v>
      </c>
      <c r="R7">
        <v>3.1609310099156573E-5</v>
      </c>
      <c r="S7">
        <v>-3.1612789825885557E-6</v>
      </c>
      <c r="T7">
        <v>3.382968861842528E-5</v>
      </c>
      <c r="U7">
        <v>5.5107938123910571E-7</v>
      </c>
      <c r="V7">
        <v>2.2481187897938071E-6</v>
      </c>
      <c r="W7">
        <v>0</v>
      </c>
      <c r="X7">
        <v>0</v>
      </c>
      <c r="Y7">
        <v>0</v>
      </c>
      <c r="Z7">
        <v>0</v>
      </c>
      <c r="AA7">
        <v>0</v>
      </c>
      <c r="AB7">
        <v>0</v>
      </c>
      <c r="AC7">
        <v>0</v>
      </c>
      <c r="AD7">
        <v>0</v>
      </c>
      <c r="AE7">
        <v>0</v>
      </c>
      <c r="AF7">
        <v>0</v>
      </c>
      <c r="AG7">
        <v>0</v>
      </c>
      <c r="AH7">
        <v>0</v>
      </c>
      <c r="AI7">
        <v>0</v>
      </c>
      <c r="AJ7">
        <v>0</v>
      </c>
      <c r="AK7">
        <v>0</v>
      </c>
    </row>
    <row r="8" spans="1:37" x14ac:dyDescent="0.25">
      <c r="A8">
        <v>1988</v>
      </c>
      <c r="B8">
        <v>-1.5546132999588735E-5</v>
      </c>
      <c r="C8">
        <v>-3.5087115975329652E-5</v>
      </c>
      <c r="D8">
        <v>2.2093143343226984E-5</v>
      </c>
      <c r="E8">
        <v>-1.4008645848662127E-5</v>
      </c>
      <c r="F8">
        <v>1.0326459232601337E-5</v>
      </c>
      <c r="G8">
        <v>1.0097575795953162E-5</v>
      </c>
      <c r="H8">
        <v>1.1287104825896677E-5</v>
      </c>
      <c r="I8">
        <v>4.9026275519281626E-6</v>
      </c>
      <c r="J8">
        <v>6.0904058045707643E-6</v>
      </c>
      <c r="K8">
        <v>2.0092975319130346E-6</v>
      </c>
      <c r="L8">
        <v>6.7543660406954587E-6</v>
      </c>
      <c r="M8">
        <v>4.8007600526034366E-6</v>
      </c>
      <c r="N8">
        <v>-1.1043694939871784E-5</v>
      </c>
      <c r="O8">
        <v>-7.1207336986844894E-6</v>
      </c>
      <c r="P8">
        <v>2.4960740120150149E-5</v>
      </c>
      <c r="Q8">
        <v>-3.164177542203106E-5</v>
      </c>
      <c r="R8">
        <v>1.2476257325033657E-5</v>
      </c>
      <c r="S8">
        <v>-5.9717131080105901E-6</v>
      </c>
      <c r="T8">
        <v>1.7616792320040986E-5</v>
      </c>
      <c r="U8">
        <v>-5.6443373068759684E-6</v>
      </c>
      <c r="V8">
        <v>-6.2509493545803707E-6</v>
      </c>
      <c r="W8">
        <v>0</v>
      </c>
      <c r="X8">
        <v>0</v>
      </c>
      <c r="Y8">
        <v>0</v>
      </c>
      <c r="Z8">
        <v>0</v>
      </c>
      <c r="AA8">
        <v>0</v>
      </c>
      <c r="AB8">
        <v>0</v>
      </c>
      <c r="AC8">
        <v>0</v>
      </c>
      <c r="AD8">
        <v>0</v>
      </c>
      <c r="AE8">
        <v>0</v>
      </c>
      <c r="AF8">
        <v>0</v>
      </c>
      <c r="AG8">
        <v>0</v>
      </c>
      <c r="AH8">
        <v>0</v>
      </c>
      <c r="AI8">
        <v>0</v>
      </c>
      <c r="AJ8">
        <v>0</v>
      </c>
      <c r="AK8">
        <v>0</v>
      </c>
    </row>
    <row r="9" spans="1:37" x14ac:dyDescent="0.25">
      <c r="A9">
        <v>1989</v>
      </c>
      <c r="B9">
        <v>-6.6270996512685088E-7</v>
      </c>
      <c r="C9">
        <v>-6.2897590396460146E-5</v>
      </c>
      <c r="D9">
        <v>2.7512448923516786E-6</v>
      </c>
      <c r="E9">
        <v>-2.5216704671038315E-5</v>
      </c>
      <c r="F9">
        <v>5.6539402066846378E-6</v>
      </c>
      <c r="G9">
        <v>2.0784507796633989E-5</v>
      </c>
      <c r="H9">
        <v>2.3064001652528532E-5</v>
      </c>
      <c r="I9">
        <v>7.3669675657583866E-6</v>
      </c>
      <c r="J9">
        <v>7.4701110861497E-6</v>
      </c>
      <c r="K9">
        <v>1.5157371308305301E-5</v>
      </c>
      <c r="L9">
        <v>-4.2803440010175109E-6</v>
      </c>
      <c r="M9">
        <v>-1.5407847968162969E-5</v>
      </c>
      <c r="N9">
        <v>-1.7886617570184171E-5</v>
      </c>
      <c r="O9">
        <v>6.1278760767891072E-6</v>
      </c>
      <c r="P9">
        <v>4.5329528802540153E-5</v>
      </c>
      <c r="Q9">
        <v>-2.0473877157201059E-5</v>
      </c>
      <c r="R9">
        <v>-2.5362845917697996E-5</v>
      </c>
      <c r="S9">
        <v>2.4690757527423557E-6</v>
      </c>
      <c r="T9">
        <v>9.58150667429436E-6</v>
      </c>
      <c r="U9">
        <v>3.8147586565173697E-6</v>
      </c>
      <c r="V9">
        <v>-7.2446464400854893E-6</v>
      </c>
      <c r="W9">
        <v>0</v>
      </c>
      <c r="X9">
        <v>0</v>
      </c>
      <c r="Y9">
        <v>0</v>
      </c>
      <c r="Z9">
        <v>0</v>
      </c>
      <c r="AA9">
        <v>0</v>
      </c>
      <c r="AB9">
        <v>0</v>
      </c>
      <c r="AC9">
        <v>0</v>
      </c>
      <c r="AD9">
        <v>0</v>
      </c>
      <c r="AE9">
        <v>0</v>
      </c>
      <c r="AF9">
        <v>0</v>
      </c>
      <c r="AG9">
        <v>0</v>
      </c>
      <c r="AH9">
        <v>0</v>
      </c>
      <c r="AI9">
        <v>0</v>
      </c>
      <c r="AJ9">
        <v>0</v>
      </c>
      <c r="AK9">
        <v>0</v>
      </c>
    </row>
    <row r="10" spans="1:37" x14ac:dyDescent="0.25">
      <c r="A10">
        <v>1990</v>
      </c>
      <c r="B10">
        <v>-6.7135497374692932E-6</v>
      </c>
      <c r="C10">
        <v>-1.5300771337933838E-5</v>
      </c>
      <c r="D10">
        <v>9.1891979536740109E-6</v>
      </c>
      <c r="E10">
        <v>-6.2123463067109697E-6</v>
      </c>
      <c r="F10">
        <v>-5.2206078180461191E-6</v>
      </c>
      <c r="G10">
        <v>-6.3622728703194298E-6</v>
      </c>
      <c r="H10">
        <v>-5.8497766985965427E-6</v>
      </c>
      <c r="I10">
        <v>1.3373095498536713E-5</v>
      </c>
      <c r="J10">
        <v>-1.814480492612347E-5</v>
      </c>
      <c r="K10">
        <v>8.0502240962232463E-6</v>
      </c>
      <c r="L10">
        <v>1.1334595910739154E-6</v>
      </c>
      <c r="M10">
        <v>-8.9007187398237875E-7</v>
      </c>
      <c r="N10">
        <v>-2.5254905722249532E-6</v>
      </c>
      <c r="O10">
        <v>1.2132917618146166E-5</v>
      </c>
      <c r="P10">
        <v>-8.3781351349898614E-6</v>
      </c>
      <c r="Q10">
        <v>-2.3967913875821978E-5</v>
      </c>
      <c r="R10">
        <v>1.4358968769556668E-7</v>
      </c>
      <c r="S10">
        <v>-2.4342089091078378E-6</v>
      </c>
      <c r="T10">
        <v>8.7398784671677276E-6</v>
      </c>
      <c r="U10">
        <v>7.0090213739604224E-6</v>
      </c>
      <c r="V10">
        <v>1.4727140751347179E-6</v>
      </c>
      <c r="W10">
        <v>0</v>
      </c>
      <c r="X10">
        <v>0</v>
      </c>
      <c r="Y10">
        <v>0</v>
      </c>
      <c r="Z10">
        <v>0</v>
      </c>
      <c r="AA10">
        <v>0</v>
      </c>
      <c r="AB10">
        <v>0</v>
      </c>
      <c r="AC10">
        <v>0</v>
      </c>
      <c r="AD10">
        <v>0</v>
      </c>
      <c r="AE10">
        <v>0</v>
      </c>
      <c r="AF10">
        <v>0</v>
      </c>
      <c r="AG10">
        <v>0</v>
      </c>
      <c r="AH10">
        <v>0</v>
      </c>
      <c r="AI10">
        <v>0</v>
      </c>
      <c r="AJ10">
        <v>0</v>
      </c>
      <c r="AK10">
        <v>0</v>
      </c>
    </row>
    <row r="11" spans="1:37" x14ac:dyDescent="0.25">
      <c r="A11">
        <v>1991</v>
      </c>
      <c r="B11">
        <v>-7.9043402365641668E-6</v>
      </c>
      <c r="C11">
        <v>-3.0433036954491399E-5</v>
      </c>
      <c r="D11">
        <v>-1.3059257071290631E-5</v>
      </c>
      <c r="E11">
        <v>2.4463518002448836E-6</v>
      </c>
      <c r="F11">
        <v>-9.1231646592859761E-7</v>
      </c>
      <c r="G11">
        <v>-1.10589389805682E-5</v>
      </c>
      <c r="H11">
        <v>4.0132936192094348E-6</v>
      </c>
      <c r="I11">
        <v>7.3920418799389154E-6</v>
      </c>
      <c r="J11">
        <v>-1.3545454748964403E-5</v>
      </c>
      <c r="K11">
        <v>7.6314863690640777E-6</v>
      </c>
      <c r="L11">
        <v>3.5635857784654945E-6</v>
      </c>
      <c r="M11">
        <v>1.9110345874651102E-6</v>
      </c>
      <c r="N11">
        <v>-4.1683078961796127E-6</v>
      </c>
      <c r="O11">
        <v>-2.8413016934791813E-6</v>
      </c>
      <c r="P11">
        <v>1.5705409168731421E-5</v>
      </c>
      <c r="Q11">
        <v>-1.1219993211852852E-5</v>
      </c>
      <c r="R11">
        <v>-5.9385301938164048E-6</v>
      </c>
      <c r="S11">
        <v>-4.0289742173627019E-6</v>
      </c>
      <c r="T11">
        <v>9.0076500782743096E-6</v>
      </c>
      <c r="U11">
        <v>5.5525824791402556E-6</v>
      </c>
      <c r="V11">
        <v>1.5026448636490386E-6</v>
      </c>
      <c r="W11">
        <v>0</v>
      </c>
      <c r="X11">
        <v>0</v>
      </c>
      <c r="Y11">
        <v>0</v>
      </c>
      <c r="Z11">
        <v>0</v>
      </c>
      <c r="AA11">
        <v>0</v>
      </c>
      <c r="AB11">
        <v>0</v>
      </c>
      <c r="AC11">
        <v>0</v>
      </c>
      <c r="AD11">
        <v>0</v>
      </c>
      <c r="AE11">
        <v>0</v>
      </c>
      <c r="AF11">
        <v>0</v>
      </c>
      <c r="AG11">
        <v>0</v>
      </c>
      <c r="AH11">
        <v>0</v>
      </c>
      <c r="AI11">
        <v>0</v>
      </c>
      <c r="AJ11">
        <v>0</v>
      </c>
      <c r="AK11">
        <v>0</v>
      </c>
    </row>
    <row r="12" spans="1:37" x14ac:dyDescent="0.25">
      <c r="A12">
        <v>1992</v>
      </c>
      <c r="B12">
        <v>1.2510063243098557E-5</v>
      </c>
      <c r="C12">
        <v>-2.6352975055488059E-6</v>
      </c>
      <c r="D12">
        <v>1.5751968476251932E-6</v>
      </c>
      <c r="E12">
        <v>4.7621892917959485E-6</v>
      </c>
      <c r="F12">
        <v>-1.6259609765256755E-5</v>
      </c>
      <c r="G12">
        <v>7.5984644354321063E-6</v>
      </c>
      <c r="H12">
        <v>-4.8106553549587261E-6</v>
      </c>
      <c r="I12">
        <v>3.9075675886124372E-6</v>
      </c>
      <c r="J12">
        <v>-2.6305797291570343E-5</v>
      </c>
      <c r="K12">
        <v>7.5521147664403543E-6</v>
      </c>
      <c r="L12">
        <v>3.7308673199731857E-6</v>
      </c>
      <c r="M12">
        <v>-1.2931272976857144E-5</v>
      </c>
      <c r="N12">
        <v>-9.2093132479931228E-6</v>
      </c>
      <c r="O12">
        <v>1.7396158000337891E-5</v>
      </c>
      <c r="P12">
        <v>1.6668089301674627E-5</v>
      </c>
      <c r="Q12">
        <v>1.3570329429057892E-5</v>
      </c>
      <c r="R12">
        <v>-2.3121810954762623E-5</v>
      </c>
      <c r="S12">
        <v>-1.8473363525117747E-5</v>
      </c>
      <c r="T12">
        <v>-3.2237851428362774E-6</v>
      </c>
      <c r="U12">
        <v>8.763287951296661E-6</v>
      </c>
      <c r="V12">
        <v>-1.7430412526664441E-6</v>
      </c>
      <c r="W12">
        <v>0</v>
      </c>
      <c r="X12">
        <v>0</v>
      </c>
      <c r="Y12">
        <v>0</v>
      </c>
      <c r="Z12">
        <v>0</v>
      </c>
      <c r="AA12">
        <v>0</v>
      </c>
      <c r="AB12">
        <v>0</v>
      </c>
      <c r="AC12">
        <v>0</v>
      </c>
      <c r="AD12">
        <v>0</v>
      </c>
      <c r="AE12">
        <v>0</v>
      </c>
      <c r="AF12">
        <v>0</v>
      </c>
      <c r="AG12">
        <v>0</v>
      </c>
      <c r="AH12">
        <v>0</v>
      </c>
      <c r="AI12">
        <v>0</v>
      </c>
      <c r="AJ12">
        <v>0</v>
      </c>
      <c r="AK12">
        <v>0</v>
      </c>
    </row>
    <row r="13" spans="1:37" x14ac:dyDescent="0.25">
      <c r="A13">
        <v>1993</v>
      </c>
      <c r="B13">
        <v>1.2446583923519938E-6</v>
      </c>
      <c r="C13">
        <v>3.6477604226092808E-6</v>
      </c>
      <c r="D13">
        <v>5.3730877880298067E-7</v>
      </c>
      <c r="E13">
        <v>-2.5929016373993363E-6</v>
      </c>
      <c r="F13">
        <v>-8.4766597865382209E-6</v>
      </c>
      <c r="G13">
        <v>5.6638291425770149E-6</v>
      </c>
      <c r="H13">
        <v>5.779930688731838E-6</v>
      </c>
      <c r="I13">
        <v>-2.6235791210638126E-6</v>
      </c>
      <c r="J13">
        <v>-2.5279812689404935E-5</v>
      </c>
      <c r="K13">
        <v>7.2921889113786165E-6</v>
      </c>
      <c r="L13">
        <v>4.114819603273645E-6</v>
      </c>
      <c r="M13">
        <v>-7.8683842730242759E-6</v>
      </c>
      <c r="N13">
        <v>-8.3486784205888398E-6</v>
      </c>
      <c r="O13">
        <v>8.7436847024946474E-6</v>
      </c>
      <c r="P13">
        <v>1.0325545645173406E-6</v>
      </c>
      <c r="Q13">
        <v>1.4797202311456203E-5</v>
      </c>
      <c r="R13">
        <v>1.0588666555122472E-5</v>
      </c>
      <c r="S13">
        <v>-1.4273183296609204E-5</v>
      </c>
      <c r="T13">
        <v>-4.7713424464745913E-6</v>
      </c>
      <c r="U13">
        <v>-2.0236766431480646E-6</v>
      </c>
      <c r="V13">
        <v>-2.1861303594050696E-6</v>
      </c>
      <c r="W13">
        <v>0</v>
      </c>
      <c r="X13">
        <v>0</v>
      </c>
      <c r="Y13">
        <v>0</v>
      </c>
      <c r="Z13">
        <v>0</v>
      </c>
      <c r="AA13">
        <v>0</v>
      </c>
      <c r="AB13">
        <v>0</v>
      </c>
      <c r="AC13">
        <v>0</v>
      </c>
      <c r="AD13">
        <v>0</v>
      </c>
      <c r="AE13">
        <v>0</v>
      </c>
      <c r="AF13">
        <v>0</v>
      </c>
      <c r="AG13">
        <v>0</v>
      </c>
      <c r="AH13">
        <v>0</v>
      </c>
      <c r="AI13">
        <v>0</v>
      </c>
      <c r="AJ13">
        <v>0</v>
      </c>
      <c r="AK13">
        <v>0</v>
      </c>
    </row>
    <row r="14" spans="1:37" x14ac:dyDescent="0.25">
      <c r="A14">
        <v>1994</v>
      </c>
      <c r="B14">
        <v>7.7200638770591468E-6</v>
      </c>
      <c r="C14">
        <v>1.5235031014526612E-6</v>
      </c>
      <c r="D14">
        <v>-3.9921692405187059E-6</v>
      </c>
      <c r="E14">
        <v>4.9957939154410269E-6</v>
      </c>
      <c r="F14">
        <v>-5.2121199587418232E-6</v>
      </c>
      <c r="G14">
        <v>1.0500132248125738E-6</v>
      </c>
      <c r="H14">
        <v>-4.0660838749317918E-6</v>
      </c>
      <c r="I14">
        <v>3.5852317523676902E-6</v>
      </c>
      <c r="J14">
        <v>-2.0776267774635926E-5</v>
      </c>
      <c r="K14">
        <v>5.4630827435175888E-6</v>
      </c>
      <c r="L14">
        <v>7.6871001510880888E-6</v>
      </c>
      <c r="M14">
        <v>-1.3865846085536759E-5</v>
      </c>
      <c r="N14">
        <v>-2.872372351703234E-5</v>
      </c>
      <c r="O14">
        <v>5.5918376347108278E-6</v>
      </c>
      <c r="P14">
        <v>8.2898704931722023E-6</v>
      </c>
      <c r="Q14">
        <v>3.0066446925047785E-5</v>
      </c>
      <c r="R14">
        <v>-2.6717212676885538E-5</v>
      </c>
      <c r="S14">
        <v>-4.93816105517908E-6</v>
      </c>
      <c r="T14">
        <v>-1.6580990632064641E-5</v>
      </c>
      <c r="U14">
        <v>6.0898315723534324E-7</v>
      </c>
      <c r="V14">
        <v>-8.651832104078494E-6</v>
      </c>
      <c r="W14">
        <v>0</v>
      </c>
      <c r="X14">
        <v>0</v>
      </c>
      <c r="Y14">
        <v>0</v>
      </c>
      <c r="Z14">
        <v>0</v>
      </c>
      <c r="AA14">
        <v>0</v>
      </c>
      <c r="AB14">
        <v>0</v>
      </c>
      <c r="AC14">
        <v>0</v>
      </c>
      <c r="AD14">
        <v>0</v>
      </c>
      <c r="AE14">
        <v>0</v>
      </c>
      <c r="AF14">
        <v>0</v>
      </c>
      <c r="AG14">
        <v>0</v>
      </c>
      <c r="AH14">
        <v>0</v>
      </c>
      <c r="AI14">
        <v>0</v>
      </c>
      <c r="AJ14">
        <v>0</v>
      </c>
      <c r="AK14">
        <v>0</v>
      </c>
    </row>
    <row r="15" spans="1:37" x14ac:dyDescent="0.25">
      <c r="A15">
        <v>1995</v>
      </c>
      <c r="B15">
        <v>-8.7224661911022849E-6</v>
      </c>
      <c r="C15">
        <v>1.3132527783454861E-5</v>
      </c>
      <c r="D15">
        <v>-7.6920114224776626E-6</v>
      </c>
      <c r="E15">
        <v>1.0716014003264718E-5</v>
      </c>
      <c r="F15">
        <v>-1.9130852706439327E-6</v>
      </c>
      <c r="G15">
        <v>-3.150549446218065E-6</v>
      </c>
      <c r="H15">
        <v>-2.1094681869726628E-5</v>
      </c>
      <c r="I15">
        <v>9.5048508228501305E-6</v>
      </c>
      <c r="J15">
        <v>-2.5381688828929327E-5</v>
      </c>
      <c r="K15">
        <v>1.3924241102358792E-6</v>
      </c>
      <c r="L15">
        <v>1.2488308129832149E-5</v>
      </c>
      <c r="M15">
        <v>-1.3990936167829204E-5</v>
      </c>
      <c r="N15">
        <v>-1.8347398508922197E-5</v>
      </c>
      <c r="O15">
        <v>1.0851831575564574E-5</v>
      </c>
      <c r="P15">
        <v>2.2266729502007365E-5</v>
      </c>
      <c r="Q15">
        <v>1.4141889550955966E-5</v>
      </c>
      <c r="R15">
        <v>-1.9013481505680829E-5</v>
      </c>
      <c r="S15">
        <v>-1.0287618351867422E-5</v>
      </c>
      <c r="T15">
        <v>-5.4510014706465881E-6</v>
      </c>
      <c r="U15">
        <v>-4.0070663089863956E-6</v>
      </c>
      <c r="V15">
        <v>-1.1039231139875483E-5</v>
      </c>
      <c r="W15">
        <v>0</v>
      </c>
      <c r="X15">
        <v>0</v>
      </c>
      <c r="Y15">
        <v>0</v>
      </c>
      <c r="Z15">
        <v>0</v>
      </c>
      <c r="AA15">
        <v>0</v>
      </c>
      <c r="AB15">
        <v>0</v>
      </c>
      <c r="AC15">
        <v>0</v>
      </c>
      <c r="AD15">
        <v>0</v>
      </c>
      <c r="AE15">
        <v>0</v>
      </c>
      <c r="AF15">
        <v>0</v>
      </c>
      <c r="AG15">
        <v>0</v>
      </c>
      <c r="AH15">
        <v>0</v>
      </c>
      <c r="AI15">
        <v>0</v>
      </c>
      <c r="AJ15">
        <v>0</v>
      </c>
      <c r="AK15">
        <v>0</v>
      </c>
    </row>
    <row r="16" spans="1:37" x14ac:dyDescent="0.25">
      <c r="A16">
        <v>1996</v>
      </c>
      <c r="B16">
        <v>-5.0046878641296644E-6</v>
      </c>
      <c r="C16">
        <v>3.0810588214080781E-6</v>
      </c>
      <c r="D16">
        <v>-8.0714835348771885E-6</v>
      </c>
      <c r="E16">
        <v>5.5321074796665926E-6</v>
      </c>
      <c r="F16">
        <v>1.4098334759182762E-5</v>
      </c>
      <c r="G16">
        <v>-6.3304227637672739E-8</v>
      </c>
      <c r="H16">
        <v>-1.756681376718916E-5</v>
      </c>
      <c r="I16">
        <v>2.8185689870952046E-7</v>
      </c>
      <c r="J16">
        <v>-5.3199873946141452E-6</v>
      </c>
      <c r="K16">
        <v>7.3058972702710889E-6</v>
      </c>
      <c r="L16">
        <v>5.503796273842454E-6</v>
      </c>
      <c r="M16">
        <v>-5.306970706442371E-6</v>
      </c>
      <c r="N16">
        <v>-2.2372620151145384E-5</v>
      </c>
      <c r="O16">
        <v>4.5645292630069889E-6</v>
      </c>
      <c r="P16">
        <v>-9.2985992523608729E-6</v>
      </c>
      <c r="Q16">
        <v>-5.4773736337665468E-6</v>
      </c>
      <c r="R16">
        <v>-1.729086875457142E-6</v>
      </c>
      <c r="S16">
        <v>-5.3866739335717284E-7</v>
      </c>
      <c r="T16">
        <v>-6.5697850004653446E-6</v>
      </c>
      <c r="U16">
        <v>-4.0200525290856604E-6</v>
      </c>
      <c r="V16">
        <v>-8.9935483629233204E-6</v>
      </c>
      <c r="W16">
        <v>0</v>
      </c>
      <c r="X16">
        <v>0</v>
      </c>
      <c r="Y16">
        <v>0</v>
      </c>
      <c r="Z16">
        <v>0</v>
      </c>
      <c r="AA16">
        <v>0</v>
      </c>
      <c r="AB16">
        <v>0</v>
      </c>
      <c r="AC16">
        <v>0</v>
      </c>
      <c r="AD16">
        <v>0</v>
      </c>
      <c r="AE16">
        <v>0</v>
      </c>
      <c r="AF16">
        <v>0</v>
      </c>
      <c r="AG16">
        <v>0</v>
      </c>
      <c r="AH16">
        <v>0</v>
      </c>
      <c r="AI16">
        <v>0</v>
      </c>
      <c r="AJ16">
        <v>0</v>
      </c>
      <c r="AK16">
        <v>0</v>
      </c>
    </row>
    <row r="17" spans="1:37" x14ac:dyDescent="0.25">
      <c r="A17">
        <v>1997</v>
      </c>
      <c r="B17">
        <v>-7.6213309512240812E-6</v>
      </c>
      <c r="C17">
        <v>1.0494725756871048E-5</v>
      </c>
      <c r="D17">
        <v>7.849346729926765E-6</v>
      </c>
      <c r="E17">
        <v>-2.6460412527740118E-7</v>
      </c>
      <c r="F17">
        <v>1.7739686200002325E-6</v>
      </c>
      <c r="G17">
        <v>1.9868907656928059E-6</v>
      </c>
      <c r="H17">
        <v>2.9818170332873706E-6</v>
      </c>
      <c r="I17">
        <v>-3.1124113775149453E-7</v>
      </c>
      <c r="J17">
        <v>-1.772906216501724E-5</v>
      </c>
      <c r="K17">
        <v>-3.903170636476716E-6</v>
      </c>
      <c r="L17">
        <v>1.3751652659266256E-5</v>
      </c>
      <c r="M17">
        <v>1.6223692682615365E-6</v>
      </c>
      <c r="N17">
        <v>-6.4587388806103263E-6</v>
      </c>
      <c r="O17">
        <v>-4.4823741518484894E-6</v>
      </c>
      <c r="P17">
        <v>-2.6383836484455969E-6</v>
      </c>
      <c r="Q17">
        <v>-1.1300286359983147E-6</v>
      </c>
      <c r="R17">
        <v>1.5308365846067318E-6</v>
      </c>
      <c r="S17">
        <v>-3.6929402540408773E-6</v>
      </c>
      <c r="T17">
        <v>-2.4971852781163761E-6</v>
      </c>
      <c r="U17">
        <v>-6.8631067051683203E-7</v>
      </c>
      <c r="V17">
        <v>-1.2667048849834828E-6</v>
      </c>
      <c r="W17">
        <v>0</v>
      </c>
      <c r="X17">
        <v>0</v>
      </c>
      <c r="Y17">
        <v>0</v>
      </c>
      <c r="Z17">
        <v>0</v>
      </c>
      <c r="AA17">
        <v>0</v>
      </c>
      <c r="AB17">
        <v>0</v>
      </c>
      <c r="AC17">
        <v>0</v>
      </c>
      <c r="AD17">
        <v>0</v>
      </c>
      <c r="AE17">
        <v>0</v>
      </c>
      <c r="AF17">
        <v>0</v>
      </c>
      <c r="AG17">
        <v>0</v>
      </c>
      <c r="AH17">
        <v>0</v>
      </c>
      <c r="AI17">
        <v>0</v>
      </c>
      <c r="AJ17">
        <v>0</v>
      </c>
      <c r="AK17">
        <v>0</v>
      </c>
    </row>
    <row r="18" spans="1:37" x14ac:dyDescent="0.25">
      <c r="A18">
        <v>1998</v>
      </c>
      <c r="B18">
        <v>6.0268480410741176E-6</v>
      </c>
      <c r="C18">
        <v>1.1207915122213308E-5</v>
      </c>
      <c r="D18">
        <v>1.9061910734308185E-6</v>
      </c>
      <c r="E18">
        <v>1.2855310160375666E-5</v>
      </c>
      <c r="F18">
        <v>1.3691462754650274E-6</v>
      </c>
      <c r="G18">
        <v>-7.1869903877086472E-6</v>
      </c>
      <c r="H18">
        <v>-3.8935359043534845E-6</v>
      </c>
      <c r="I18">
        <v>3.8386142477975227E-6</v>
      </c>
      <c r="J18">
        <v>-1.5738112779217772E-5</v>
      </c>
      <c r="K18">
        <v>-6.0674665292026475E-7</v>
      </c>
      <c r="L18">
        <v>1.4724819266120903E-5</v>
      </c>
      <c r="M18">
        <v>-1.3073505215288606E-5</v>
      </c>
      <c r="N18">
        <v>-7.5820912570634391E-7</v>
      </c>
      <c r="O18">
        <v>-1.4670087011836586E-6</v>
      </c>
      <c r="P18">
        <v>1.3039340956311207E-5</v>
      </c>
      <c r="Q18">
        <v>-1.3786134331894573E-6</v>
      </c>
      <c r="R18">
        <v>-1.7125341400969774E-5</v>
      </c>
      <c r="S18">
        <v>-6.3902984948072117E-6</v>
      </c>
      <c r="T18">
        <v>-4.3430277401057538E-6</v>
      </c>
      <c r="U18">
        <v>6.3687716647109482E-6</v>
      </c>
      <c r="V18">
        <v>-5.6379249144811183E-6</v>
      </c>
      <c r="W18">
        <v>0</v>
      </c>
      <c r="X18">
        <v>0</v>
      </c>
      <c r="Y18">
        <v>0</v>
      </c>
      <c r="Z18">
        <v>0</v>
      </c>
      <c r="AA18">
        <v>0</v>
      </c>
      <c r="AB18">
        <v>0</v>
      </c>
      <c r="AC18">
        <v>0</v>
      </c>
      <c r="AD18">
        <v>0</v>
      </c>
      <c r="AE18">
        <v>0</v>
      </c>
      <c r="AF18">
        <v>0</v>
      </c>
      <c r="AG18">
        <v>0</v>
      </c>
      <c r="AH18">
        <v>0</v>
      </c>
      <c r="AI18">
        <v>0</v>
      </c>
      <c r="AJ18">
        <v>0</v>
      </c>
      <c r="AK18">
        <v>0</v>
      </c>
    </row>
    <row r="19" spans="1:37" x14ac:dyDescent="0.25">
      <c r="A19">
        <v>1999</v>
      </c>
      <c r="B19">
        <v>1.2564732969622128E-5</v>
      </c>
      <c r="C19">
        <v>8.6888721853028983E-6</v>
      </c>
      <c r="D19">
        <v>4.8847650759853423E-6</v>
      </c>
      <c r="E19">
        <v>1.3608105291496031E-5</v>
      </c>
      <c r="F19">
        <v>7.5688349170377478E-6</v>
      </c>
      <c r="G19">
        <v>-1.1694099839587579E-6</v>
      </c>
      <c r="H19">
        <v>-5.0718572310870513E-6</v>
      </c>
      <c r="I19">
        <v>4.0926979636424221E-6</v>
      </c>
      <c r="J19">
        <v>-2.7979100195807405E-5</v>
      </c>
      <c r="K19">
        <v>-1.8443753333485802E-6</v>
      </c>
      <c r="L19">
        <v>1.1951344276894815E-5</v>
      </c>
      <c r="M19">
        <v>7.0720159328629961E-7</v>
      </c>
      <c r="N19">
        <v>9.5070372481131926E-6</v>
      </c>
      <c r="O19">
        <v>-1.0599666893540416E-5</v>
      </c>
      <c r="P19">
        <v>-1.573777808516752E-6</v>
      </c>
      <c r="Q19">
        <v>-7.9649644249002449E-6</v>
      </c>
      <c r="R19">
        <v>-1.0392599506303668E-5</v>
      </c>
      <c r="S19">
        <v>-1.2406861060298979E-5</v>
      </c>
      <c r="T19">
        <v>1.9289748252049321E-6</v>
      </c>
      <c r="U19">
        <v>-2.9538327908085193E-6</v>
      </c>
      <c r="V19">
        <v>-3.4397110084682936E-6</v>
      </c>
      <c r="W19">
        <v>0</v>
      </c>
      <c r="X19">
        <v>0</v>
      </c>
      <c r="Y19">
        <v>0</v>
      </c>
      <c r="Z19">
        <v>0</v>
      </c>
      <c r="AA19">
        <v>0</v>
      </c>
      <c r="AB19">
        <v>0</v>
      </c>
      <c r="AC19">
        <v>0</v>
      </c>
      <c r="AD19">
        <v>0</v>
      </c>
      <c r="AE19">
        <v>0</v>
      </c>
      <c r="AF19">
        <v>0</v>
      </c>
      <c r="AG19">
        <v>0</v>
      </c>
      <c r="AH19">
        <v>0</v>
      </c>
      <c r="AI19">
        <v>0</v>
      </c>
      <c r="AJ19">
        <v>0</v>
      </c>
      <c r="AK19">
        <v>0</v>
      </c>
    </row>
    <row r="20" spans="1:37" x14ac:dyDescent="0.25">
      <c r="A20">
        <v>2000</v>
      </c>
      <c r="B20">
        <v>3.0079588668741053E-6</v>
      </c>
      <c r="C20">
        <v>1.4904018826200627E-5</v>
      </c>
      <c r="D20">
        <v>1.0339686014049221E-5</v>
      </c>
      <c r="E20">
        <v>1.462531031393155E-6</v>
      </c>
      <c r="F20">
        <v>-4.2458054849703331E-6</v>
      </c>
      <c r="G20">
        <v>7.3394717219343875E-6</v>
      </c>
      <c r="H20">
        <v>2.0740046693390468E-6</v>
      </c>
      <c r="I20">
        <v>6.5739659476093948E-6</v>
      </c>
      <c r="J20">
        <v>-2.0565552404150367E-5</v>
      </c>
      <c r="K20">
        <v>4.0697914300835691E-6</v>
      </c>
      <c r="L20">
        <v>8.2918977568624541E-6</v>
      </c>
      <c r="M20">
        <v>-1.5850124327698722E-5</v>
      </c>
      <c r="N20">
        <v>-2.3975383101060288E-6</v>
      </c>
      <c r="O20">
        <v>8.5885803855489939E-6</v>
      </c>
      <c r="P20">
        <v>1.080302354239393E-5</v>
      </c>
      <c r="Q20">
        <v>-2.1956278942525387E-5</v>
      </c>
      <c r="R20">
        <v>-1.7157835827674717E-5</v>
      </c>
      <c r="S20">
        <v>-3.6274659578339197E-6</v>
      </c>
      <c r="T20">
        <v>1.5603435485900263E-6</v>
      </c>
      <c r="U20">
        <v>-5.1023598643951118E-6</v>
      </c>
      <c r="V20">
        <v>-3.5987454793939833E-6</v>
      </c>
      <c r="W20">
        <v>0</v>
      </c>
      <c r="X20">
        <v>0</v>
      </c>
      <c r="Y20">
        <v>0</v>
      </c>
      <c r="Z20">
        <v>0</v>
      </c>
      <c r="AA20">
        <v>0</v>
      </c>
      <c r="AB20">
        <v>0</v>
      </c>
      <c r="AC20">
        <v>0</v>
      </c>
      <c r="AD20">
        <v>0</v>
      </c>
      <c r="AE20">
        <v>0</v>
      </c>
      <c r="AF20">
        <v>0</v>
      </c>
      <c r="AG20">
        <v>0</v>
      </c>
      <c r="AH20">
        <v>0</v>
      </c>
      <c r="AI20">
        <v>0</v>
      </c>
      <c r="AJ20">
        <v>0</v>
      </c>
      <c r="AK20">
        <v>0</v>
      </c>
    </row>
    <row r="21" spans="1:37" x14ac:dyDescent="0.25">
      <c r="A21">
        <v>2001</v>
      </c>
      <c r="B21">
        <v>1.1497820196382236E-5</v>
      </c>
      <c r="C21">
        <v>3.3700453059282154E-5</v>
      </c>
      <c r="D21">
        <v>-4.5637607399839908E-6</v>
      </c>
      <c r="E21">
        <v>1.3510742974176537E-5</v>
      </c>
      <c r="F21">
        <v>2.1978137738187797E-5</v>
      </c>
      <c r="G21">
        <v>-1.9468362211227941E-7</v>
      </c>
      <c r="H21">
        <v>-1.365843945677625E-5</v>
      </c>
      <c r="I21">
        <v>1.6338237401214428E-5</v>
      </c>
      <c r="J21">
        <v>-1.0638868843670934E-6</v>
      </c>
      <c r="K21">
        <v>-4.2193923945887946E-6</v>
      </c>
      <c r="L21">
        <v>1.3527445844374597E-5</v>
      </c>
      <c r="M21">
        <v>-2.445893869662541E-6</v>
      </c>
      <c r="N21">
        <v>-7.3371188591409009E-6</v>
      </c>
      <c r="O21">
        <v>2.4411872345808661E-6</v>
      </c>
      <c r="P21">
        <v>2.137842784577515E-6</v>
      </c>
      <c r="Q21">
        <v>-5.5513562983833253E-5</v>
      </c>
      <c r="R21">
        <v>-2.1197918613324873E-5</v>
      </c>
      <c r="S21">
        <v>-1.5436402463819832E-5</v>
      </c>
      <c r="T21">
        <v>1.444147801521467E-5</v>
      </c>
      <c r="U21">
        <v>-1.6332365703419782E-5</v>
      </c>
      <c r="V21">
        <v>-7.8483276411134284E-7</v>
      </c>
      <c r="W21">
        <v>0</v>
      </c>
      <c r="X21">
        <v>0</v>
      </c>
      <c r="Y21">
        <v>0</v>
      </c>
      <c r="Z21">
        <v>0</v>
      </c>
      <c r="AA21">
        <v>0</v>
      </c>
      <c r="AB21">
        <v>0</v>
      </c>
      <c r="AC21">
        <v>0</v>
      </c>
      <c r="AD21">
        <v>0</v>
      </c>
      <c r="AE21">
        <v>0</v>
      </c>
      <c r="AF21">
        <v>0</v>
      </c>
      <c r="AG21">
        <v>0</v>
      </c>
      <c r="AH21">
        <v>0</v>
      </c>
      <c r="AI21">
        <v>0</v>
      </c>
      <c r="AJ21">
        <v>0</v>
      </c>
      <c r="AK21">
        <v>0</v>
      </c>
    </row>
    <row r="22" spans="1:37" x14ac:dyDescent="0.25">
      <c r="A22">
        <v>2002</v>
      </c>
      <c r="B22">
        <v>7.2009465839073528E-6</v>
      </c>
      <c r="C22">
        <v>-6.9658326538046822E-6</v>
      </c>
      <c r="D22">
        <v>-1.2705065273621585E-5</v>
      </c>
      <c r="E22">
        <v>1.9479681213852018E-5</v>
      </c>
      <c r="F22">
        <v>3.2520278182346374E-5</v>
      </c>
      <c r="G22">
        <v>2.1261264919303358E-5</v>
      </c>
      <c r="H22">
        <v>-1.8557322619017214E-5</v>
      </c>
      <c r="I22">
        <v>-7.1045506047084928E-6</v>
      </c>
      <c r="J22">
        <v>1.1417742825869936E-5</v>
      </c>
      <c r="K22">
        <v>5.1317920224391855E-7</v>
      </c>
      <c r="L22">
        <v>1.0207804734818637E-5</v>
      </c>
      <c r="M22">
        <v>-6.2051603890722618E-6</v>
      </c>
      <c r="N22">
        <v>-1.2985392459086142E-5</v>
      </c>
      <c r="O22">
        <v>-2.3836153104639379E-6</v>
      </c>
      <c r="P22">
        <v>1.2220062671985943E-5</v>
      </c>
      <c r="Q22">
        <v>-4.4171792978886515E-5</v>
      </c>
      <c r="R22">
        <v>-3.8028250855859369E-5</v>
      </c>
      <c r="S22">
        <v>6.7828300416294951E-6</v>
      </c>
      <c r="T22">
        <v>1.5706056046838057E-6</v>
      </c>
      <c r="U22">
        <v>-1.714898826321587E-5</v>
      </c>
      <c r="V22">
        <v>-4.2353526623628568E-6</v>
      </c>
      <c r="W22">
        <v>0</v>
      </c>
      <c r="X22">
        <v>0</v>
      </c>
      <c r="Y22">
        <v>0</v>
      </c>
      <c r="Z22">
        <v>0</v>
      </c>
      <c r="AA22">
        <v>0</v>
      </c>
      <c r="AB22">
        <v>0</v>
      </c>
      <c r="AC22">
        <v>0</v>
      </c>
      <c r="AD22">
        <v>0</v>
      </c>
      <c r="AE22">
        <v>0</v>
      </c>
      <c r="AF22">
        <v>0</v>
      </c>
      <c r="AG22">
        <v>0</v>
      </c>
      <c r="AH22">
        <v>0</v>
      </c>
      <c r="AI22">
        <v>0</v>
      </c>
      <c r="AJ22">
        <v>0</v>
      </c>
      <c r="AK22">
        <v>0</v>
      </c>
    </row>
    <row r="23" spans="1:37" x14ac:dyDescent="0.25">
      <c r="A23">
        <v>2003</v>
      </c>
      <c r="B23">
        <v>1.3663676327269059E-5</v>
      </c>
      <c r="C23">
        <v>-5.7256288528151345E-6</v>
      </c>
      <c r="D23">
        <v>1.1945227242904366E-6</v>
      </c>
      <c r="E23">
        <v>1.1799565072578844E-5</v>
      </c>
      <c r="F23">
        <v>1.2422493455233052E-5</v>
      </c>
      <c r="G23">
        <v>2.3720069293631241E-5</v>
      </c>
      <c r="H23">
        <v>-5.6135586419259198E-6</v>
      </c>
      <c r="I23">
        <v>-1.7550503343954915E-6</v>
      </c>
      <c r="J23">
        <v>-3.4434776807756862E-6</v>
      </c>
      <c r="K23">
        <v>-8.1649382366322243E-8</v>
      </c>
      <c r="L23">
        <v>1.1098607501480728E-5</v>
      </c>
      <c r="M23">
        <v>-9.7853589977603406E-6</v>
      </c>
      <c r="N23">
        <v>-1.0815719178935979E-5</v>
      </c>
      <c r="O23">
        <v>-9.9849353318859357E-7</v>
      </c>
      <c r="P23">
        <v>7.973328024490911E-7</v>
      </c>
      <c r="Q23">
        <v>-3.2374398870160803E-5</v>
      </c>
      <c r="R23">
        <v>-3.6789126170333475E-5</v>
      </c>
      <c r="S23">
        <v>6.6468282966525294E-7</v>
      </c>
      <c r="T23">
        <v>2.6513675948081072E-6</v>
      </c>
      <c r="U23">
        <v>-1.5983685443643481E-5</v>
      </c>
      <c r="V23">
        <v>-5.5895357036206406E-6</v>
      </c>
      <c r="W23">
        <v>0</v>
      </c>
      <c r="X23">
        <v>0</v>
      </c>
      <c r="Y23">
        <v>0</v>
      </c>
      <c r="Z23">
        <v>0</v>
      </c>
      <c r="AA23">
        <v>0</v>
      </c>
      <c r="AB23">
        <v>0</v>
      </c>
      <c r="AC23">
        <v>0</v>
      </c>
      <c r="AD23">
        <v>0</v>
      </c>
      <c r="AE23">
        <v>0</v>
      </c>
      <c r="AF23">
        <v>0</v>
      </c>
      <c r="AG23">
        <v>0</v>
      </c>
      <c r="AH23">
        <v>0</v>
      </c>
      <c r="AI23">
        <v>0</v>
      </c>
      <c r="AJ23">
        <v>0</v>
      </c>
      <c r="AK23">
        <v>0</v>
      </c>
    </row>
    <row r="24" spans="1:37" x14ac:dyDescent="0.25">
      <c r="A24">
        <v>2004</v>
      </c>
      <c r="B24">
        <v>1.7889951777760871E-5</v>
      </c>
      <c r="C24">
        <v>-9.5350214905920438E-6</v>
      </c>
      <c r="D24">
        <v>6.3249835875467397E-6</v>
      </c>
      <c r="E24">
        <v>-1.7658566093814443E-6</v>
      </c>
      <c r="F24">
        <v>1.6504396626260132E-5</v>
      </c>
      <c r="G24">
        <v>1.4969875337556005E-5</v>
      </c>
      <c r="H24">
        <v>1.4626439224230126E-5</v>
      </c>
      <c r="I24">
        <v>-1.7516229036118602E-6</v>
      </c>
      <c r="J24">
        <v>2.4503397071384825E-6</v>
      </c>
      <c r="K24">
        <v>-1.0499295058252756E-5</v>
      </c>
      <c r="L24">
        <v>1.7567552276887E-5</v>
      </c>
      <c r="M24">
        <v>3.0032040285732364E-6</v>
      </c>
      <c r="N24">
        <v>-7.3479905040585436E-6</v>
      </c>
      <c r="O24">
        <v>-1.9343947315064725E-6</v>
      </c>
      <c r="P24">
        <v>4.6011768972675782E-6</v>
      </c>
      <c r="Q24">
        <v>-4.0831073420122266E-5</v>
      </c>
      <c r="R24">
        <v>-2.2778871425543912E-5</v>
      </c>
      <c r="S24">
        <v>-1.1822879059764091E-5</v>
      </c>
      <c r="T24">
        <v>1.6201811376959085E-5</v>
      </c>
      <c r="U24">
        <v>-8.6649715740350075E-6</v>
      </c>
      <c r="V24">
        <v>-3.4513138871261617E-6</v>
      </c>
      <c r="W24">
        <v>0</v>
      </c>
      <c r="X24">
        <v>0</v>
      </c>
      <c r="Y24">
        <v>0</v>
      </c>
      <c r="Z24">
        <v>0</v>
      </c>
      <c r="AA24">
        <v>0</v>
      </c>
      <c r="AB24">
        <v>0</v>
      </c>
      <c r="AC24">
        <v>0</v>
      </c>
      <c r="AD24">
        <v>0</v>
      </c>
      <c r="AE24">
        <v>0</v>
      </c>
      <c r="AF24">
        <v>0</v>
      </c>
      <c r="AG24">
        <v>0</v>
      </c>
      <c r="AH24">
        <v>0</v>
      </c>
      <c r="AI24">
        <v>0</v>
      </c>
      <c r="AJ24">
        <v>0</v>
      </c>
      <c r="AK24">
        <v>0</v>
      </c>
    </row>
    <row r="25" spans="1:37" x14ac:dyDescent="0.25">
      <c r="A25">
        <v>2005</v>
      </c>
      <c r="B25">
        <v>-9.6299572760472074E-7</v>
      </c>
      <c r="C25">
        <v>1.0046388752016355E-6</v>
      </c>
      <c r="D25">
        <v>-4.0617469494463876E-6</v>
      </c>
      <c r="E25">
        <v>-2.162367309210822E-6</v>
      </c>
      <c r="F25">
        <v>2.3576172679895535E-5</v>
      </c>
      <c r="G25">
        <v>6.6266729845665395E-6</v>
      </c>
      <c r="H25">
        <v>1.1102606549684424E-5</v>
      </c>
      <c r="I25">
        <v>-5.8001669458462857E-6</v>
      </c>
      <c r="J25">
        <v>1.2795142083632527E-6</v>
      </c>
      <c r="K25">
        <v>-7.3335741035407409E-7</v>
      </c>
      <c r="L25">
        <v>9.4521383289247751E-6</v>
      </c>
      <c r="M25">
        <v>-9.0170027533531538E-7</v>
      </c>
      <c r="N25">
        <v>-1.0627528354234528E-5</v>
      </c>
      <c r="O25">
        <v>1.8399222199150245E-6</v>
      </c>
      <c r="P25">
        <v>-1.0735615433077328E-5</v>
      </c>
      <c r="Q25">
        <v>-5.1549330237321556E-5</v>
      </c>
      <c r="R25">
        <v>-1.9469545804895461E-5</v>
      </c>
      <c r="S25">
        <v>3.3955659546336392E-6</v>
      </c>
      <c r="T25">
        <v>1.5922758393571712E-5</v>
      </c>
      <c r="U25">
        <v>-1.536178206151817E-5</v>
      </c>
      <c r="V25">
        <v>-3.8814123399788514E-6</v>
      </c>
      <c r="W25">
        <v>0</v>
      </c>
      <c r="X25">
        <v>0</v>
      </c>
      <c r="Y25">
        <v>0</v>
      </c>
      <c r="Z25">
        <v>0</v>
      </c>
      <c r="AA25">
        <v>0</v>
      </c>
      <c r="AB25">
        <v>0</v>
      </c>
      <c r="AC25">
        <v>0</v>
      </c>
      <c r="AD25">
        <v>0</v>
      </c>
      <c r="AE25">
        <v>0</v>
      </c>
      <c r="AF25">
        <v>0</v>
      </c>
      <c r="AG25">
        <v>0</v>
      </c>
      <c r="AH25">
        <v>0</v>
      </c>
      <c r="AI25">
        <v>0</v>
      </c>
      <c r="AJ25">
        <v>0</v>
      </c>
      <c r="AK25">
        <v>0</v>
      </c>
    </row>
    <row r="26" spans="1:37" x14ac:dyDescent="0.25">
      <c r="A26">
        <v>2006</v>
      </c>
      <c r="B26">
        <v>1.2841875104641076E-5</v>
      </c>
      <c r="C26">
        <v>3.6929287716702675E-7</v>
      </c>
      <c r="D26">
        <v>9.0907205958501436E-6</v>
      </c>
      <c r="E26">
        <v>-5.1578564352894318E-7</v>
      </c>
      <c r="F26">
        <v>5.9721683101088274E-6</v>
      </c>
      <c r="G26">
        <v>2.8761076009686803E-6</v>
      </c>
      <c r="H26">
        <v>6.3751036805115291E-7</v>
      </c>
      <c r="I26">
        <v>1.2493215763242915E-5</v>
      </c>
      <c r="J26">
        <v>-1.6540649085072801E-5</v>
      </c>
      <c r="K26">
        <v>-8.0175668699666858E-6</v>
      </c>
      <c r="L26">
        <v>1.6678979591233656E-5</v>
      </c>
      <c r="M26">
        <v>-1.4595801189898339E-7</v>
      </c>
      <c r="N26">
        <v>-2.9047225780232111E-6</v>
      </c>
      <c r="O26">
        <v>4.2529364918664214E-7</v>
      </c>
      <c r="P26">
        <v>5.4839119911775924E-6</v>
      </c>
      <c r="Q26">
        <v>-3.8495007174788043E-5</v>
      </c>
      <c r="R26">
        <v>-3.4770808269968256E-5</v>
      </c>
      <c r="S26">
        <v>-8.4053826867602766E-6</v>
      </c>
      <c r="T26">
        <v>1.5296456695068628E-5</v>
      </c>
      <c r="U26">
        <v>-1.3191271136747673E-5</v>
      </c>
      <c r="V26">
        <v>-3.2749883303040406E-6</v>
      </c>
      <c r="W26">
        <v>0</v>
      </c>
      <c r="X26">
        <v>0</v>
      </c>
      <c r="Y26">
        <v>0</v>
      </c>
      <c r="Z26">
        <v>0</v>
      </c>
      <c r="AA26">
        <v>0</v>
      </c>
      <c r="AB26">
        <v>0</v>
      </c>
      <c r="AC26">
        <v>0</v>
      </c>
      <c r="AD26">
        <v>0</v>
      </c>
      <c r="AE26">
        <v>0</v>
      </c>
      <c r="AF26">
        <v>0</v>
      </c>
      <c r="AG26">
        <v>0</v>
      </c>
      <c r="AH26">
        <v>0</v>
      </c>
      <c r="AI26">
        <v>0</v>
      </c>
      <c r="AJ26">
        <v>0</v>
      </c>
      <c r="AK26">
        <v>0</v>
      </c>
    </row>
    <row r="27" spans="1:37" x14ac:dyDescent="0.25">
      <c r="A27">
        <v>2007</v>
      </c>
      <c r="B27">
        <v>4.478694791032467E-6</v>
      </c>
      <c r="C27">
        <v>-1.6197257082239958E-6</v>
      </c>
      <c r="D27">
        <v>4.6020099944144022E-6</v>
      </c>
      <c r="E27">
        <v>-3.8531429709109943E-6</v>
      </c>
      <c r="F27">
        <v>2.238354500150308E-5</v>
      </c>
      <c r="G27">
        <v>1.1208043360966258E-5</v>
      </c>
      <c r="H27">
        <v>1.0026518793893047E-5</v>
      </c>
      <c r="I27">
        <v>4.0938161873782519E-6</v>
      </c>
      <c r="J27">
        <v>-1.4100501175562385E-5</v>
      </c>
      <c r="K27">
        <v>-3.417071411604411E-6</v>
      </c>
      <c r="L27">
        <v>1.1760941561078653E-5</v>
      </c>
      <c r="M27">
        <v>-2.0702991605503485E-6</v>
      </c>
      <c r="N27">
        <v>5.3751682571601123E-6</v>
      </c>
      <c r="O27">
        <v>-8.9765154598353547E-7</v>
      </c>
      <c r="P27">
        <v>-1.3203334674471989E-5</v>
      </c>
      <c r="Q27">
        <v>-5.3621322877006605E-5</v>
      </c>
      <c r="R27">
        <v>8.9135482994606718E-6</v>
      </c>
      <c r="S27">
        <v>-5.5699401855235919E-6</v>
      </c>
      <c r="T27">
        <v>1.9227429220336489E-5</v>
      </c>
      <c r="U27">
        <v>-1.4445170563703869E-5</v>
      </c>
      <c r="V27">
        <v>-2.6236884878017008E-6</v>
      </c>
      <c r="W27">
        <v>0</v>
      </c>
      <c r="X27">
        <v>0</v>
      </c>
      <c r="Y27">
        <v>0</v>
      </c>
      <c r="Z27">
        <v>0</v>
      </c>
      <c r="AA27">
        <v>0</v>
      </c>
      <c r="AB27">
        <v>0</v>
      </c>
      <c r="AC27">
        <v>0</v>
      </c>
      <c r="AD27">
        <v>0</v>
      </c>
      <c r="AE27">
        <v>0</v>
      </c>
      <c r="AF27">
        <v>0</v>
      </c>
      <c r="AG27">
        <v>0</v>
      </c>
      <c r="AH27">
        <v>0</v>
      </c>
      <c r="AI27">
        <v>0</v>
      </c>
      <c r="AJ27">
        <v>0</v>
      </c>
      <c r="AK27">
        <v>0</v>
      </c>
    </row>
    <row r="28" spans="1:37" x14ac:dyDescent="0.25">
      <c r="A28">
        <v>2008</v>
      </c>
      <c r="B28">
        <v>9.7591018857201561E-6</v>
      </c>
      <c r="C28">
        <v>-4.1227135625376832E-6</v>
      </c>
      <c r="D28">
        <v>4.9708746701071505E-6</v>
      </c>
      <c r="E28">
        <v>-3.3471354754510685E-7</v>
      </c>
      <c r="F28">
        <v>3.151228156639263E-6</v>
      </c>
      <c r="G28">
        <v>1.3413094166025985E-5</v>
      </c>
      <c r="H28">
        <v>-1.0934037163679022E-5</v>
      </c>
      <c r="I28">
        <v>3.3852375054266304E-6</v>
      </c>
      <c r="J28">
        <v>-2.0770617993548512E-5</v>
      </c>
      <c r="K28">
        <v>-2.6065076781378593E-6</v>
      </c>
      <c r="L28">
        <v>9.6537551144137979E-6</v>
      </c>
      <c r="M28">
        <v>-8.5347494405141333E-7</v>
      </c>
      <c r="N28">
        <v>9.9027097633097583E-8</v>
      </c>
      <c r="O28">
        <v>4.4008011172991246E-6</v>
      </c>
      <c r="P28">
        <v>-2.1240019123069942E-5</v>
      </c>
      <c r="Q28">
        <v>-3.7212306779110804E-5</v>
      </c>
      <c r="R28">
        <v>6.3929983298294246E-6</v>
      </c>
      <c r="S28">
        <v>8.3355234892223962E-7</v>
      </c>
      <c r="T28">
        <v>7.6518272180692293E-6</v>
      </c>
      <c r="U28">
        <v>2.6457466901774751E-6</v>
      </c>
      <c r="V28">
        <v>-1.5519415796916292E-7</v>
      </c>
      <c r="W28">
        <v>0</v>
      </c>
      <c r="X28">
        <v>0</v>
      </c>
      <c r="Y28">
        <v>0</v>
      </c>
      <c r="Z28">
        <v>0</v>
      </c>
      <c r="AA28">
        <v>0</v>
      </c>
      <c r="AB28">
        <v>0</v>
      </c>
      <c r="AC28">
        <v>0</v>
      </c>
      <c r="AD28">
        <v>0</v>
      </c>
      <c r="AE28">
        <v>0</v>
      </c>
      <c r="AF28">
        <v>0</v>
      </c>
      <c r="AG28">
        <v>0</v>
      </c>
      <c r="AH28">
        <v>0</v>
      </c>
      <c r="AI28">
        <v>0</v>
      </c>
      <c r="AJ28">
        <v>0</v>
      </c>
      <c r="AK28">
        <v>0</v>
      </c>
    </row>
    <row r="29" spans="1:37" x14ac:dyDescent="0.25">
      <c r="A29">
        <v>2009</v>
      </c>
      <c r="B29">
        <v>2.085541382257361E-5</v>
      </c>
      <c r="C29">
        <v>-9.9817707450711168E-6</v>
      </c>
      <c r="D29">
        <v>6.4852088144107256E-7</v>
      </c>
      <c r="E29">
        <v>7.3168371272913646E-6</v>
      </c>
      <c r="F29">
        <v>2.1802226910949685E-5</v>
      </c>
      <c r="G29">
        <v>1.352334857074311E-5</v>
      </c>
      <c r="H29">
        <v>-2.1280106921039987E-6</v>
      </c>
      <c r="I29">
        <v>-3.2938910408120137E-6</v>
      </c>
      <c r="J29">
        <v>-4.7472617552557494E-6</v>
      </c>
      <c r="K29">
        <v>-1.0197403753409162E-5</v>
      </c>
      <c r="L29">
        <v>1.6213876733672805E-5</v>
      </c>
      <c r="M29">
        <v>9.9716080512735061E-6</v>
      </c>
      <c r="N29">
        <v>-5.0415214900567662E-6</v>
      </c>
      <c r="O29">
        <v>-9.8344953585183248E-6</v>
      </c>
      <c r="P29">
        <v>-2.5326429749839008E-5</v>
      </c>
      <c r="Q29">
        <v>-2.9571092454716563E-5</v>
      </c>
      <c r="R29">
        <v>-8.9817631305777468E-6</v>
      </c>
      <c r="S29">
        <v>-2.3854604478401598E-6</v>
      </c>
      <c r="T29">
        <v>3.032075937881018E-6</v>
      </c>
      <c r="U29">
        <v>-2.1141377715139242E-7</v>
      </c>
      <c r="V29">
        <v>2.4988903533085249E-6</v>
      </c>
      <c r="W29">
        <v>0</v>
      </c>
      <c r="X29">
        <v>0</v>
      </c>
      <c r="Y29">
        <v>0</v>
      </c>
      <c r="Z29">
        <v>0</v>
      </c>
      <c r="AA29">
        <v>0</v>
      </c>
      <c r="AB29">
        <v>0</v>
      </c>
      <c r="AC29">
        <v>0</v>
      </c>
      <c r="AD29">
        <v>0</v>
      </c>
      <c r="AE29">
        <v>0</v>
      </c>
      <c r="AF29">
        <v>0</v>
      </c>
      <c r="AG29">
        <v>0</v>
      </c>
      <c r="AH29">
        <v>0</v>
      </c>
      <c r="AI29">
        <v>0</v>
      </c>
      <c r="AJ29">
        <v>0</v>
      </c>
      <c r="AK29">
        <v>0</v>
      </c>
    </row>
    <row r="30" spans="1:37" x14ac:dyDescent="0.25">
      <c r="A30">
        <v>2010</v>
      </c>
      <c r="B30">
        <v>1.8952001482830383E-5</v>
      </c>
      <c r="C30">
        <v>-1.7130354535765946E-5</v>
      </c>
      <c r="D30">
        <v>1.2157866876805201E-5</v>
      </c>
      <c r="E30">
        <v>1.4271809959609527E-5</v>
      </c>
      <c r="F30">
        <v>1.2220288226671983E-5</v>
      </c>
      <c r="G30">
        <v>1.1290469046798535E-5</v>
      </c>
      <c r="H30">
        <v>-1.511720893176971E-5</v>
      </c>
      <c r="I30">
        <v>6.818034989919397E-7</v>
      </c>
      <c r="J30">
        <v>5.5126092775026336E-6</v>
      </c>
      <c r="K30">
        <v>-5.8052701206179336E-6</v>
      </c>
      <c r="L30">
        <v>1.1974234439549036E-5</v>
      </c>
      <c r="M30">
        <v>6.0185402617207728E-7</v>
      </c>
      <c r="N30">
        <v>-9.0722951426869258E-6</v>
      </c>
      <c r="O30">
        <v>4.1461303226242308E-6</v>
      </c>
      <c r="P30">
        <v>-2.6040799639304169E-5</v>
      </c>
      <c r="Q30">
        <v>-2.2037658709450625E-5</v>
      </c>
      <c r="R30">
        <v>1.5225282368191984E-6</v>
      </c>
      <c r="S30">
        <v>-3.3495200568722794E-6</v>
      </c>
      <c r="T30">
        <v>-2.2696031010127626E-6</v>
      </c>
      <c r="U30">
        <v>-3.6497783639788395E-6</v>
      </c>
      <c r="V30">
        <v>4.3159235474377056E-7</v>
      </c>
      <c r="W30">
        <v>0</v>
      </c>
      <c r="X30">
        <v>0</v>
      </c>
      <c r="Y30">
        <v>0</v>
      </c>
      <c r="Z30">
        <v>0</v>
      </c>
      <c r="AA30">
        <v>0</v>
      </c>
      <c r="AB30">
        <v>0</v>
      </c>
      <c r="AC30">
        <v>0</v>
      </c>
      <c r="AD30">
        <v>0</v>
      </c>
      <c r="AE30">
        <v>0</v>
      </c>
      <c r="AF30">
        <v>0</v>
      </c>
      <c r="AG30">
        <v>0</v>
      </c>
      <c r="AH30">
        <v>0</v>
      </c>
      <c r="AI30">
        <v>0</v>
      </c>
      <c r="AJ30">
        <v>0</v>
      </c>
      <c r="AK30">
        <v>0</v>
      </c>
    </row>
    <row r="31" spans="1:37" x14ac:dyDescent="0.25">
      <c r="A31">
        <v>2011</v>
      </c>
      <c r="B31">
        <v>7.6513142630574293E-6</v>
      </c>
      <c r="C31">
        <v>-2.2687747332383879E-5</v>
      </c>
      <c r="D31">
        <v>-4.0500908653484657E-6</v>
      </c>
      <c r="E31">
        <v>1.3555736586567946E-5</v>
      </c>
      <c r="F31">
        <v>2.8335911338217556E-5</v>
      </c>
      <c r="G31">
        <v>1.2977585356566124E-5</v>
      </c>
      <c r="H31">
        <v>-6.4805853980942629E-6</v>
      </c>
      <c r="I31">
        <v>-6.7519067670218647E-6</v>
      </c>
      <c r="J31">
        <v>2.0197558114887215E-6</v>
      </c>
      <c r="K31">
        <v>-7.5153116085857619E-6</v>
      </c>
      <c r="L31">
        <v>1.3072831279714592E-5</v>
      </c>
      <c r="M31">
        <v>3.9388291952491272E-6</v>
      </c>
      <c r="N31">
        <v>-8.7791167970863171E-6</v>
      </c>
      <c r="O31">
        <v>4.672015620599268E-6</v>
      </c>
      <c r="P31">
        <v>-5.2926352509530261E-5</v>
      </c>
      <c r="Q31">
        <v>-1.2375464393699076E-5</v>
      </c>
      <c r="R31">
        <v>1.3632501577376388E-5</v>
      </c>
      <c r="S31">
        <v>8.0814734246814623E-6</v>
      </c>
      <c r="T31">
        <v>-1.1046443432860542E-5</v>
      </c>
      <c r="U31">
        <v>-3.4433294331392972E-6</v>
      </c>
      <c r="V31">
        <v>1.6742242223699577E-6</v>
      </c>
      <c r="W31">
        <v>0</v>
      </c>
      <c r="X31">
        <v>0</v>
      </c>
      <c r="Y31">
        <v>0</v>
      </c>
      <c r="Z31">
        <v>0</v>
      </c>
      <c r="AA31">
        <v>0</v>
      </c>
      <c r="AB31">
        <v>0</v>
      </c>
      <c r="AC31">
        <v>0</v>
      </c>
      <c r="AD31">
        <v>0</v>
      </c>
      <c r="AE31">
        <v>0</v>
      </c>
      <c r="AF31">
        <v>0</v>
      </c>
      <c r="AG31">
        <v>0</v>
      </c>
      <c r="AH31">
        <v>0</v>
      </c>
      <c r="AI31">
        <v>0</v>
      </c>
      <c r="AJ31">
        <v>0</v>
      </c>
      <c r="AK31">
        <v>0</v>
      </c>
    </row>
    <row r="32" spans="1:37" x14ac:dyDescent="0.25">
      <c r="A32">
        <v>2012</v>
      </c>
      <c r="B32">
        <v>1.5196923413896002E-5</v>
      </c>
      <c r="C32">
        <v>-3.4425027024553856E-6</v>
      </c>
      <c r="D32">
        <v>5.1393044486758299E-6</v>
      </c>
      <c r="E32">
        <v>1.2440111277101096E-5</v>
      </c>
      <c r="F32">
        <v>2.6382747819297947E-5</v>
      </c>
      <c r="G32">
        <v>8.0908639574772678E-6</v>
      </c>
      <c r="H32">
        <v>-9.878907576421625E-7</v>
      </c>
      <c r="I32">
        <v>1.9779654394369572E-6</v>
      </c>
      <c r="J32">
        <v>3.650885673778248E-6</v>
      </c>
      <c r="K32">
        <v>-6.5303265728289261E-6</v>
      </c>
      <c r="L32">
        <v>1.2760110621456988E-5</v>
      </c>
      <c r="M32">
        <v>6.9387024268507957E-6</v>
      </c>
      <c r="N32">
        <v>-7.2127695602830499E-6</v>
      </c>
      <c r="O32">
        <v>-1.044764940161258E-5</v>
      </c>
      <c r="P32">
        <v>-5.8922836615238339E-5</v>
      </c>
      <c r="Q32">
        <v>-2.2965219613979571E-5</v>
      </c>
      <c r="R32">
        <v>3.370495505805593E-6</v>
      </c>
      <c r="S32">
        <v>-8.1721589140215656E-7</v>
      </c>
      <c r="T32">
        <v>-2.3101042643247638E-6</v>
      </c>
      <c r="U32">
        <v>-2.4087064502964495E-6</v>
      </c>
      <c r="V32">
        <v>-2.4122614377120044E-6</v>
      </c>
      <c r="W32">
        <v>0</v>
      </c>
      <c r="X32">
        <v>0</v>
      </c>
      <c r="Y32">
        <v>0</v>
      </c>
      <c r="Z32">
        <v>0</v>
      </c>
      <c r="AA32">
        <v>0</v>
      </c>
      <c r="AB32">
        <v>0</v>
      </c>
      <c r="AC32">
        <v>0</v>
      </c>
      <c r="AD32">
        <v>0</v>
      </c>
      <c r="AE32">
        <v>0</v>
      </c>
      <c r="AF32">
        <v>0</v>
      </c>
      <c r="AG32">
        <v>0</v>
      </c>
      <c r="AH32">
        <v>0</v>
      </c>
      <c r="AI32">
        <v>0</v>
      </c>
      <c r="AJ32">
        <v>0</v>
      </c>
      <c r="AK32">
        <v>0</v>
      </c>
    </row>
    <row r="33" spans="1:37" x14ac:dyDescent="0.25">
      <c r="A33">
        <v>2013</v>
      </c>
      <c r="B33">
        <v>1.2780719771399163E-5</v>
      </c>
      <c r="C33">
        <v>9.5542077360732947E-7</v>
      </c>
      <c r="D33">
        <v>6.0877632677147631E-6</v>
      </c>
      <c r="E33">
        <v>1.7693462723400444E-5</v>
      </c>
      <c r="F33">
        <v>1.3562421372625977E-5</v>
      </c>
      <c r="G33">
        <v>1.7818863398133544E-6</v>
      </c>
      <c r="H33">
        <v>-6.1752293731842656E-6</v>
      </c>
      <c r="I33">
        <v>8.688805337442318E-7</v>
      </c>
      <c r="J33">
        <v>-1.146202066593105E-6</v>
      </c>
      <c r="K33">
        <v>-5.7285541288365494E-7</v>
      </c>
      <c r="L33">
        <v>4.9243808462051675E-6</v>
      </c>
      <c r="M33">
        <v>8.6972386270645075E-6</v>
      </c>
      <c r="N33">
        <v>-1.0536798527027713E-6</v>
      </c>
      <c r="O33">
        <v>-5.2436744226724841E-6</v>
      </c>
      <c r="P33">
        <v>-4.9568920076126233E-5</v>
      </c>
      <c r="Q33">
        <v>-1.2958847946720198E-5</v>
      </c>
      <c r="R33">
        <v>2.6504965262574842E-6</v>
      </c>
      <c r="S33">
        <v>2.4499374831066234E-6</v>
      </c>
      <c r="T33">
        <v>-1.0216092960035894E-5</v>
      </c>
      <c r="U33">
        <v>2.2276235540630296E-6</v>
      </c>
      <c r="V33">
        <v>-1.505272621216136E-6</v>
      </c>
      <c r="W33">
        <v>0</v>
      </c>
      <c r="X33">
        <v>0</v>
      </c>
      <c r="Y33">
        <v>0</v>
      </c>
      <c r="Z33">
        <v>0</v>
      </c>
      <c r="AA33">
        <v>0</v>
      </c>
      <c r="AB33">
        <v>0</v>
      </c>
      <c r="AC33">
        <v>0</v>
      </c>
      <c r="AD33">
        <v>0</v>
      </c>
      <c r="AE33">
        <v>0</v>
      </c>
      <c r="AF33">
        <v>0</v>
      </c>
      <c r="AG33">
        <v>0</v>
      </c>
      <c r="AH33">
        <v>0</v>
      </c>
      <c r="AI33">
        <v>0</v>
      </c>
      <c r="AJ33">
        <v>0</v>
      </c>
      <c r="AK33">
        <v>0</v>
      </c>
    </row>
    <row r="34" spans="1:37" x14ac:dyDescent="0.25">
      <c r="A34">
        <v>2014</v>
      </c>
      <c r="B34">
        <v>2.1250265490380116E-5</v>
      </c>
      <c r="C34">
        <v>-1.0806324098666664E-5</v>
      </c>
      <c r="D34">
        <v>3.2786465453682467E-6</v>
      </c>
      <c r="E34">
        <v>1.4890535567246843E-5</v>
      </c>
      <c r="F34">
        <v>2.0610757928807288E-5</v>
      </c>
      <c r="G34">
        <v>1.3983615644974634E-5</v>
      </c>
      <c r="H34">
        <v>1.6465376120322617E-6</v>
      </c>
      <c r="I34">
        <v>-1.6478229554195423E-6</v>
      </c>
      <c r="J34">
        <v>-6.5754015849961434E-6</v>
      </c>
      <c r="K34">
        <v>4.0847148738976102E-6</v>
      </c>
      <c r="L34">
        <v>-9.8035161499865353E-7</v>
      </c>
      <c r="M34">
        <v>9.5962250270531513E-6</v>
      </c>
      <c r="N34">
        <v>5.8799682847165968E-6</v>
      </c>
      <c r="O34">
        <v>-1.0627242772898171E-5</v>
      </c>
      <c r="P34">
        <v>-2.9772449124720879E-5</v>
      </c>
      <c r="Q34">
        <v>-9.7960164566757157E-6</v>
      </c>
      <c r="R34">
        <v>-1.6456129742437042E-5</v>
      </c>
      <c r="S34">
        <v>3.6891549370920984E-6</v>
      </c>
      <c r="T34">
        <v>-1.3690243577002548E-5</v>
      </c>
      <c r="U34">
        <v>5.2348818826430943E-6</v>
      </c>
      <c r="V34">
        <v>2.5744013782968977E-6</v>
      </c>
      <c r="W34">
        <v>0</v>
      </c>
      <c r="X34">
        <v>0</v>
      </c>
      <c r="Y34">
        <v>0</v>
      </c>
      <c r="Z34">
        <v>0</v>
      </c>
      <c r="AA34">
        <v>0</v>
      </c>
      <c r="AB34">
        <v>0</v>
      </c>
      <c r="AC34">
        <v>0</v>
      </c>
      <c r="AD34">
        <v>0</v>
      </c>
      <c r="AE34">
        <v>0</v>
      </c>
      <c r="AF34">
        <v>0</v>
      </c>
      <c r="AG34">
        <v>0</v>
      </c>
      <c r="AH34">
        <v>0</v>
      </c>
      <c r="AI34">
        <v>0</v>
      </c>
      <c r="AJ34">
        <v>0</v>
      </c>
      <c r="AK34">
        <v>0</v>
      </c>
    </row>
    <row r="35" spans="1:37" x14ac:dyDescent="0.25">
      <c r="A35">
        <v>2015</v>
      </c>
      <c r="B35">
        <v>3.9481205931224395E-6</v>
      </c>
      <c r="C35">
        <v>-4.5096248868503608E-6</v>
      </c>
      <c r="D35">
        <v>4.9273112381342798E-6</v>
      </c>
      <c r="E35">
        <v>3.2313253086613258E-6</v>
      </c>
      <c r="F35">
        <v>8.4205394159653224E-6</v>
      </c>
      <c r="G35">
        <v>1.0462264981470071E-5</v>
      </c>
      <c r="H35">
        <v>3.8019393286958802E-6</v>
      </c>
      <c r="I35">
        <v>-9.3399221441359259E-6</v>
      </c>
      <c r="J35">
        <v>-5.4507304412254598E-6</v>
      </c>
      <c r="K35">
        <v>-7.9439942055614665E-6</v>
      </c>
      <c r="L35">
        <v>1.4939487300580367E-5</v>
      </c>
      <c r="M35">
        <v>6.3243610384233762E-6</v>
      </c>
      <c r="N35">
        <v>1.5746185226817033E-6</v>
      </c>
      <c r="O35">
        <v>-7.8413495430140756E-6</v>
      </c>
      <c r="P35">
        <v>-2.2241520127863623E-5</v>
      </c>
      <c r="Q35">
        <v>-8.9458872025716119E-6</v>
      </c>
      <c r="R35">
        <v>-3.9056226341926958E-6</v>
      </c>
      <c r="S35">
        <v>7.5456309787114151E-6</v>
      </c>
      <c r="T35">
        <v>-8.3592212831717916E-6</v>
      </c>
      <c r="U35">
        <v>2.7744542876462219E-6</v>
      </c>
      <c r="V35">
        <v>-3.966546955780359E-6</v>
      </c>
      <c r="W35">
        <v>0</v>
      </c>
      <c r="X35">
        <v>0</v>
      </c>
      <c r="Y35">
        <v>0</v>
      </c>
      <c r="Z35">
        <v>0</v>
      </c>
      <c r="AA35">
        <v>0</v>
      </c>
      <c r="AB35">
        <v>0</v>
      </c>
      <c r="AC35">
        <v>0</v>
      </c>
      <c r="AD35">
        <v>0</v>
      </c>
      <c r="AE35">
        <v>0</v>
      </c>
      <c r="AF35">
        <v>0</v>
      </c>
      <c r="AG35">
        <v>0</v>
      </c>
      <c r="AH35">
        <v>0</v>
      </c>
      <c r="AI35">
        <v>0</v>
      </c>
      <c r="AJ35">
        <v>0</v>
      </c>
      <c r="AK35">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topLeftCell="P1" workbookViewId="0">
      <selection activeCell="AC10" sqref="AC10"/>
    </sheetView>
  </sheetViews>
  <sheetFormatPr defaultColWidth="8.85546875" defaultRowHeight="15" x14ac:dyDescent="0.25"/>
  <sheetData>
    <row r="1" spans="1:22" x14ac:dyDescent="0.25">
      <c r="A1" t="s">
        <v>0</v>
      </c>
      <c r="B1" t="s">
        <v>1</v>
      </c>
      <c r="C1" t="s">
        <v>2</v>
      </c>
      <c r="D1" t="s">
        <v>3</v>
      </c>
      <c r="E1" t="s">
        <v>6</v>
      </c>
      <c r="F1" t="s">
        <v>7</v>
      </c>
      <c r="G1" t="s">
        <v>8</v>
      </c>
      <c r="H1" t="s">
        <v>9</v>
      </c>
      <c r="I1" t="s">
        <v>10</v>
      </c>
      <c r="J1" t="s">
        <v>11</v>
      </c>
      <c r="K1" t="s">
        <v>12</v>
      </c>
      <c r="L1" t="s">
        <v>13</v>
      </c>
      <c r="M1" t="s">
        <v>14</v>
      </c>
      <c r="N1" t="s">
        <v>15</v>
      </c>
      <c r="O1" t="s">
        <v>16</v>
      </c>
      <c r="P1" t="s">
        <v>19</v>
      </c>
      <c r="Q1" t="s">
        <v>21</v>
      </c>
      <c r="R1" t="s">
        <v>22</v>
      </c>
      <c r="S1" t="s">
        <v>23</v>
      </c>
      <c r="T1" t="s">
        <v>24</v>
      </c>
      <c r="U1" t="s">
        <v>25</v>
      </c>
      <c r="V1" t="s">
        <v>26</v>
      </c>
    </row>
    <row r="2" spans="1:22" x14ac:dyDescent="0.25">
      <c r="A2">
        <v>1982</v>
      </c>
      <c r="B2">
        <v>1.3035055417276453E-5</v>
      </c>
      <c r="C2">
        <v>-6.5031626945710741E-6</v>
      </c>
      <c r="D2">
        <v>-1.0074345482280478E-6</v>
      </c>
      <c r="E2">
        <v>-6.4820760599104688E-6</v>
      </c>
      <c r="F2">
        <v>1.4596439541492146E-5</v>
      </c>
      <c r="G2">
        <v>2.8775493774446659E-6</v>
      </c>
      <c r="H2">
        <v>9.2980445742796292E-7</v>
      </c>
      <c r="I2">
        <v>1.5355011839801591E-7</v>
      </c>
      <c r="J2">
        <v>-1.274890291824704E-5</v>
      </c>
      <c r="K2">
        <v>-6.108571142249275E-7</v>
      </c>
      <c r="L2">
        <v>6.7019864218309522E-6</v>
      </c>
      <c r="M2">
        <v>4.9723298616299871E-6</v>
      </c>
      <c r="N2">
        <v>2.0682678950834088E-5</v>
      </c>
      <c r="O2">
        <v>1.7357049728161655E-5</v>
      </c>
      <c r="P2">
        <v>-3.5839297197526321E-5</v>
      </c>
      <c r="Q2">
        <v>-2.3956433778948849E-6</v>
      </c>
      <c r="R2">
        <v>3.266311296101776E-6</v>
      </c>
      <c r="S2">
        <v>9.9747694548568688E-7</v>
      </c>
      <c r="T2">
        <v>-4.1507923015160486E-5</v>
      </c>
      <c r="U2">
        <v>1.7613911040825769E-6</v>
      </c>
      <c r="V2">
        <v>-8.5460874288401101E-7</v>
      </c>
    </row>
    <row r="3" spans="1:22" x14ac:dyDescent="0.25">
      <c r="A3">
        <v>1983</v>
      </c>
      <c r="B3">
        <v>1.8342212570132688E-5</v>
      </c>
      <c r="C3">
        <v>-1.468459913667175E-6</v>
      </c>
      <c r="D3">
        <v>-1.0448230568727013E-5</v>
      </c>
      <c r="E3">
        <v>-6.2303575987243676E-7</v>
      </c>
      <c r="F3">
        <v>-1.5538436855422333E-5</v>
      </c>
      <c r="G3">
        <v>-1.8536688628500997E-7</v>
      </c>
      <c r="H3">
        <v>8.9839286374626681E-6</v>
      </c>
      <c r="I3">
        <v>-5.2642435548477806E-6</v>
      </c>
      <c r="J3">
        <v>7.8852563092368655E-6</v>
      </c>
      <c r="K3">
        <v>-3.0372200399142457E-6</v>
      </c>
      <c r="L3">
        <v>1.0167626896873116E-5</v>
      </c>
      <c r="M3">
        <v>1.0661906202358296E-7</v>
      </c>
      <c r="N3">
        <v>3.8472871892736293E-6</v>
      </c>
      <c r="O3">
        <v>1.7128293620771728E-5</v>
      </c>
      <c r="P3">
        <v>-1.2336998224782292E-5</v>
      </c>
      <c r="Q3">
        <v>-2.7750831577577628E-5</v>
      </c>
      <c r="R3">
        <v>-3.4199604215245927E-6</v>
      </c>
      <c r="S3">
        <v>-1.0313324310118333E-5</v>
      </c>
      <c r="T3">
        <v>-1.6166257410077378E-5</v>
      </c>
      <c r="U3">
        <v>1.8300087276656996E-6</v>
      </c>
      <c r="V3">
        <v>4.089638423465658E-6</v>
      </c>
    </row>
    <row r="4" spans="1:22" x14ac:dyDescent="0.25">
      <c r="A4">
        <v>1984</v>
      </c>
      <c r="B4">
        <v>-7.7473316650866764E-7</v>
      </c>
      <c r="C4">
        <v>5.0893841034849174E-6</v>
      </c>
      <c r="D4">
        <v>4.7731009544804692E-6</v>
      </c>
      <c r="E4">
        <v>-5.8174196055915672E-6</v>
      </c>
      <c r="F4">
        <v>1.1070151231251657E-5</v>
      </c>
      <c r="G4">
        <v>-1.6118679013743531E-6</v>
      </c>
      <c r="H4">
        <v>-3.7389299905044027E-6</v>
      </c>
      <c r="I4">
        <v>4.5485940063372254E-6</v>
      </c>
      <c r="J4">
        <v>-5.3225066949380562E-6</v>
      </c>
      <c r="K4">
        <v>6.9282973527151626E-6</v>
      </c>
      <c r="L4">
        <v>-1.0670919436961412E-7</v>
      </c>
      <c r="M4">
        <v>-9.2601676442427561E-6</v>
      </c>
      <c r="N4">
        <v>1.974853512365371E-5</v>
      </c>
      <c r="O4">
        <v>1.7475511413067579E-5</v>
      </c>
      <c r="P4">
        <v>2.3848233468015678E-5</v>
      </c>
      <c r="Q4">
        <v>-1.8131098840967752E-5</v>
      </c>
      <c r="R4">
        <v>3.3197441098309355E-6</v>
      </c>
      <c r="S4">
        <v>-8.0358186096418649E-6</v>
      </c>
      <c r="T4">
        <v>-2.2456428268924356E-5</v>
      </c>
      <c r="U4">
        <v>-5.7970019042841159E-6</v>
      </c>
      <c r="V4">
        <v>-1.5332965404013521E-6</v>
      </c>
    </row>
    <row r="5" spans="1:22" x14ac:dyDescent="0.25">
      <c r="A5">
        <v>1985</v>
      </c>
      <c r="B5">
        <v>-1.2487133062677458E-5</v>
      </c>
      <c r="C5">
        <v>1.0367458344262559E-5</v>
      </c>
      <c r="D5">
        <v>-7.1038797955225164E-8</v>
      </c>
      <c r="E5">
        <v>3.8210287129913922E-6</v>
      </c>
      <c r="F5">
        <v>-1.2111057003494352E-5</v>
      </c>
      <c r="G5">
        <v>4.1039520510821603E-6</v>
      </c>
      <c r="H5">
        <v>-1.9953661194449523E-6</v>
      </c>
      <c r="I5">
        <v>3.712833859026432E-6</v>
      </c>
      <c r="J5">
        <v>1.0310910511179827E-5</v>
      </c>
      <c r="K5">
        <v>-4.0024501686275471E-6</v>
      </c>
      <c r="L5">
        <v>1.2055068509653211E-5</v>
      </c>
      <c r="M5">
        <v>6.2632384469907265E-6</v>
      </c>
      <c r="N5">
        <v>1.5501691450481303E-5</v>
      </c>
      <c r="O5">
        <v>1.58590901264688E-5</v>
      </c>
      <c r="P5">
        <v>1.9023944332730025E-5</v>
      </c>
      <c r="Q5">
        <v>-4.2228155507473275E-5</v>
      </c>
      <c r="R5">
        <v>-9.2395248429966159E-6</v>
      </c>
      <c r="S5">
        <v>3.8784678508818615E-6</v>
      </c>
      <c r="T5">
        <v>-1.9722849174286239E-5</v>
      </c>
      <c r="U5">
        <v>2.4858804863470141E-6</v>
      </c>
      <c r="V5">
        <v>1.9504752799548442E-6</v>
      </c>
    </row>
    <row r="6" spans="1:22" x14ac:dyDescent="0.25">
      <c r="A6">
        <v>1986</v>
      </c>
      <c r="B6">
        <v>-2.1686239051632583E-5</v>
      </c>
      <c r="C6">
        <v>7.348297458520392E-6</v>
      </c>
      <c r="D6">
        <v>-9.2510945250978693E-6</v>
      </c>
      <c r="E6">
        <v>-4.7612925300200004E-6</v>
      </c>
      <c r="F6">
        <v>2.5114886739174835E-6</v>
      </c>
      <c r="G6">
        <v>7.9304322753159795E-7</v>
      </c>
      <c r="H6">
        <v>6.4491507600905607E-7</v>
      </c>
      <c r="I6">
        <v>4.2259939618816134E-6</v>
      </c>
      <c r="J6">
        <v>1.0635116268531419E-5</v>
      </c>
      <c r="K6">
        <v>-1.2270640581846237E-5</v>
      </c>
      <c r="L6">
        <v>2.6616740797180682E-5</v>
      </c>
      <c r="M6">
        <v>6.550970738317119E-6</v>
      </c>
      <c r="N6">
        <v>2.0960405890946276E-6</v>
      </c>
      <c r="O6">
        <v>2.6472225727047771E-6</v>
      </c>
      <c r="P6">
        <v>1.9187944417353719E-5</v>
      </c>
      <c r="Q6">
        <v>-4.5034848881186917E-5</v>
      </c>
      <c r="R6">
        <v>2.405823215667624E-5</v>
      </c>
      <c r="S6">
        <v>-6.6384286583343055E-6</v>
      </c>
      <c r="T6">
        <v>1.0371208190917969E-5</v>
      </c>
      <c r="U6">
        <v>5.4309539336827584E-6</v>
      </c>
      <c r="V6">
        <v>5.9802632677019574E-6</v>
      </c>
    </row>
    <row r="7" spans="1:22" x14ac:dyDescent="0.25">
      <c r="A7">
        <v>1987</v>
      </c>
      <c r="B7">
        <v>-1.3082832083455287E-5</v>
      </c>
      <c r="C7">
        <v>-2.1562534584518289E-6</v>
      </c>
      <c r="D7">
        <v>7.1243625825445633E-6</v>
      </c>
      <c r="E7">
        <v>-5.9197318478254601E-6</v>
      </c>
      <c r="F7">
        <v>-1.8060178263112903E-5</v>
      </c>
      <c r="G7">
        <v>2.0298446088418132E-6</v>
      </c>
      <c r="H7">
        <v>-3.3377261843270389E-6</v>
      </c>
      <c r="I7">
        <v>-1.3320026255314588E-6</v>
      </c>
      <c r="J7">
        <v>7.2715342867013533E-6</v>
      </c>
      <c r="K7">
        <v>-1.664304932091909E-6</v>
      </c>
      <c r="L7">
        <v>1.2516786227934062E-5</v>
      </c>
      <c r="M7">
        <v>8.2629612734308466E-6</v>
      </c>
      <c r="N7">
        <v>-2.2090987386036431E-6</v>
      </c>
      <c r="O7">
        <v>5.0644975999603048E-6</v>
      </c>
      <c r="P7">
        <v>2.2105723473941907E-6</v>
      </c>
      <c r="Q7">
        <v>-3.697258944157511E-5</v>
      </c>
      <c r="R7">
        <v>2.0799681806238368E-5</v>
      </c>
      <c r="S7">
        <v>-3.5976172512164339E-6</v>
      </c>
      <c r="T7">
        <v>1.5310270100599155E-5</v>
      </c>
      <c r="U7">
        <v>-2.0396339550643461E-6</v>
      </c>
      <c r="V7">
        <v>1.3235930964583531E-6</v>
      </c>
    </row>
    <row r="8" spans="1:22" x14ac:dyDescent="0.25">
      <c r="A8">
        <v>1988</v>
      </c>
      <c r="B8">
        <v>-2.5542808543832507E-6</v>
      </c>
      <c r="C8">
        <v>-2.2563446691492572E-5</v>
      </c>
      <c r="D8">
        <v>1.8585169527796097E-5</v>
      </c>
      <c r="E8">
        <v>-1.2488003449107055E-6</v>
      </c>
      <c r="F8">
        <v>1.304487250308739E-5</v>
      </c>
      <c r="G8">
        <v>3.6016294302498864E-7</v>
      </c>
      <c r="H8">
        <v>6.2634803725813981E-6</v>
      </c>
      <c r="I8">
        <v>-2.1608598217426334E-6</v>
      </c>
      <c r="J8">
        <v>-1.8024604742095107E-6</v>
      </c>
      <c r="K8">
        <v>3.7585098198178457E-6</v>
      </c>
      <c r="L8">
        <v>6.7543660406954587E-6</v>
      </c>
      <c r="M8">
        <v>4.2946271605615038E-6</v>
      </c>
      <c r="N8">
        <v>-5.7986781030194834E-6</v>
      </c>
      <c r="O8">
        <v>-4.7255180106731132E-6</v>
      </c>
      <c r="P8">
        <v>1.689498640189413E-5</v>
      </c>
      <c r="Q8">
        <v>-4.6957079575804528E-6</v>
      </c>
      <c r="R8">
        <v>1.2577129382407293E-5</v>
      </c>
      <c r="S8">
        <v>-6.7321484493731987E-6</v>
      </c>
      <c r="T8">
        <v>7.9135243140626699E-6</v>
      </c>
      <c r="U8">
        <v>-3.7889685700065456E-6</v>
      </c>
      <c r="V8">
        <v>-4.3938948692812119E-6</v>
      </c>
    </row>
    <row r="9" spans="1:22" x14ac:dyDescent="0.25">
      <c r="A9">
        <v>1989</v>
      </c>
      <c r="B9">
        <v>1.3754714018432423E-5</v>
      </c>
      <c r="C9">
        <v>-5.1148301281500608E-5</v>
      </c>
      <c r="D9">
        <v>1.1521233318489976E-6</v>
      </c>
      <c r="E9">
        <v>-4.261442427377915E-6</v>
      </c>
      <c r="F9">
        <v>3.8294224395940546E-6</v>
      </c>
      <c r="G9">
        <v>8.6278632807079703E-6</v>
      </c>
      <c r="H9">
        <v>1.4035085769137368E-5</v>
      </c>
      <c r="I9">
        <v>2.310291620233329E-6</v>
      </c>
      <c r="J9">
        <v>6.6247712311451323E-6</v>
      </c>
      <c r="K9">
        <v>1.2603238246811088E-5</v>
      </c>
      <c r="L9">
        <v>-4.2803440010175109E-6</v>
      </c>
      <c r="M9">
        <v>-6.3749334913154598E-6</v>
      </c>
      <c r="N9">
        <v>-6.7955056692881044E-6</v>
      </c>
      <c r="O9">
        <v>1.8737591744866222E-7</v>
      </c>
      <c r="P9">
        <v>3.2489457225892693E-5</v>
      </c>
      <c r="Q9">
        <v>1.3839678103977349E-5</v>
      </c>
      <c r="R9">
        <v>-1.9580700609367341E-5</v>
      </c>
      <c r="S9">
        <v>1.1777844974858453E-6</v>
      </c>
      <c r="T9">
        <v>-2.7136597964272369E-6</v>
      </c>
      <c r="U9">
        <v>8.6492364061996341E-6</v>
      </c>
      <c r="V9">
        <v>4.5424783934322477E-9</v>
      </c>
    </row>
    <row r="10" spans="1:22" x14ac:dyDescent="0.25">
      <c r="A10">
        <v>1990</v>
      </c>
      <c r="B10">
        <v>-7.4771116942429217E-7</v>
      </c>
      <c r="C10">
        <v>-1.053593496180838E-5</v>
      </c>
      <c r="D10">
        <v>4.5396113819151651E-6</v>
      </c>
      <c r="E10">
        <v>-3.2081668450700818E-6</v>
      </c>
      <c r="F10">
        <v>-1.3103442142892163E-5</v>
      </c>
      <c r="G10">
        <v>-1.3470489648170769E-5</v>
      </c>
      <c r="H10">
        <v>-9.350595973955933E-6</v>
      </c>
      <c r="I10">
        <v>9.5213845270336606E-6</v>
      </c>
      <c r="J10">
        <v>-1.9969149434473366E-5</v>
      </c>
      <c r="K10">
        <v>7.2039179030980449E-6</v>
      </c>
      <c r="L10">
        <v>1.1334595910739154E-6</v>
      </c>
      <c r="M10">
        <v>5.5719983720337041E-6</v>
      </c>
      <c r="N10">
        <v>6.6464656356401974E-7</v>
      </c>
      <c r="O10">
        <v>9.4631286629009992E-6</v>
      </c>
      <c r="P10">
        <v>-1.0207287232333329E-5</v>
      </c>
      <c r="Q10">
        <v>-1.3744741409027483E-5</v>
      </c>
      <c r="R10">
        <v>5.8522427934804E-6</v>
      </c>
      <c r="S10">
        <v>3.3147684916912112E-6</v>
      </c>
      <c r="T10">
        <v>4.0278478081745561E-6</v>
      </c>
      <c r="U10">
        <v>1.4420483239518944E-5</v>
      </c>
      <c r="V10">
        <v>5.4282855899145943E-7</v>
      </c>
    </row>
    <row r="11" spans="1:22" x14ac:dyDescent="0.25">
      <c r="A11">
        <v>1991</v>
      </c>
      <c r="B11">
        <v>-3.4543413676146884E-6</v>
      </c>
      <c r="C11">
        <v>-2.8054304493707605E-5</v>
      </c>
      <c r="D11">
        <v>-1.934928513946943E-5</v>
      </c>
      <c r="E11">
        <v>7.9467454270343296E-6</v>
      </c>
      <c r="F11">
        <v>7.4450163367600908E-8</v>
      </c>
      <c r="G11">
        <v>-2.4291595764225349E-5</v>
      </c>
      <c r="H11">
        <v>9.9996248081879457E-7</v>
      </c>
      <c r="I11">
        <v>-1.6705662631011364E-7</v>
      </c>
      <c r="J11">
        <v>-8.458503543806728E-6</v>
      </c>
      <c r="K11">
        <v>6.3286161093856208E-6</v>
      </c>
      <c r="L11">
        <v>3.5635857784654945E-6</v>
      </c>
      <c r="M11">
        <v>1.0602580914564896E-5</v>
      </c>
      <c r="N11">
        <v>1.0630341193973436E-6</v>
      </c>
      <c r="O11">
        <v>-5.4361730690288823E-6</v>
      </c>
      <c r="P11">
        <v>1.1068877938669175E-5</v>
      </c>
      <c r="Q11">
        <v>1.4599256246583536E-5</v>
      </c>
      <c r="R11">
        <v>-6.5669787545630243E-6</v>
      </c>
      <c r="S11">
        <v>-2.5810561510297703E-6</v>
      </c>
      <c r="T11">
        <v>1.1544665539986454E-5</v>
      </c>
      <c r="U11">
        <v>5.5327309382846579E-6</v>
      </c>
      <c r="V11">
        <v>2.2841522877570242E-6</v>
      </c>
    </row>
    <row r="12" spans="1:22" x14ac:dyDescent="0.25">
      <c r="A12">
        <v>1992</v>
      </c>
      <c r="B12">
        <v>-9.2902894266444491E-8</v>
      </c>
      <c r="C12">
        <v>-4.0956433622341137E-6</v>
      </c>
      <c r="D12">
        <v>-4.2954679884132929E-6</v>
      </c>
      <c r="E12">
        <v>8.8134675024775788E-6</v>
      </c>
      <c r="F12">
        <v>-1.121040440921206E-5</v>
      </c>
      <c r="G12">
        <v>1.0648625448084204E-6</v>
      </c>
      <c r="H12">
        <v>-6.267594471864868E-6</v>
      </c>
      <c r="I12">
        <v>-7.072285939102585E-7</v>
      </c>
      <c r="J12">
        <v>-9.0787370936595835E-6</v>
      </c>
      <c r="K12">
        <v>1.1038310958610964E-6</v>
      </c>
      <c r="L12">
        <v>3.7308673199731857E-6</v>
      </c>
      <c r="M12">
        <v>-6.0101706367277075E-6</v>
      </c>
      <c r="N12">
        <v>-4.5271658564161044E-6</v>
      </c>
      <c r="O12">
        <v>1.2447566405171528E-5</v>
      </c>
      <c r="P12">
        <v>1.9025846995646134E-5</v>
      </c>
      <c r="Q12">
        <v>1.3668832252733409E-5</v>
      </c>
      <c r="R12">
        <v>-9.0934154286514968E-6</v>
      </c>
      <c r="S12">
        <v>-1.3538960047299042E-5</v>
      </c>
      <c r="T12">
        <v>7.1325171120406594E-6</v>
      </c>
      <c r="U12">
        <v>8.6196823758655228E-6</v>
      </c>
      <c r="V12">
        <v>2.618685357447248E-6</v>
      </c>
    </row>
    <row r="13" spans="1:22" x14ac:dyDescent="0.25">
      <c r="A13">
        <v>1993</v>
      </c>
      <c r="B13">
        <v>-3.2738778372731758E-6</v>
      </c>
      <c r="C13">
        <v>3.7558038457063958E-6</v>
      </c>
      <c r="D13">
        <v>-1.2821985819755355E-6</v>
      </c>
      <c r="E13">
        <v>-2.2783838460327388E-7</v>
      </c>
      <c r="F13">
        <v>-3.2714326607674593E-6</v>
      </c>
      <c r="G13">
        <v>1.0601733038129169E-6</v>
      </c>
      <c r="H13">
        <v>6.4849300542846322E-6</v>
      </c>
      <c r="I13">
        <v>-6.2417652770818677E-6</v>
      </c>
      <c r="J13">
        <v>-2.0209268768667243E-5</v>
      </c>
      <c r="K13">
        <v>2.286017434016685E-6</v>
      </c>
      <c r="L13">
        <v>4.114819603273645E-6</v>
      </c>
      <c r="M13">
        <v>-4.7527046262985095E-6</v>
      </c>
      <c r="N13">
        <v>-8.9798431872623041E-6</v>
      </c>
      <c r="O13">
        <v>2.2687127056997269E-6</v>
      </c>
      <c r="P13">
        <v>6.9845032157900278E-6</v>
      </c>
      <c r="Q13">
        <v>1.0609828677843325E-5</v>
      </c>
      <c r="R13">
        <v>2.1832900529261678E-5</v>
      </c>
      <c r="S13">
        <v>-1.0412250958324876E-5</v>
      </c>
      <c r="T13">
        <v>4.6197651499824133E-6</v>
      </c>
      <c r="U13">
        <v>-5.6858921197999734E-6</v>
      </c>
      <c r="V13">
        <v>2.0239551759004826E-6</v>
      </c>
    </row>
    <row r="14" spans="1:22" x14ac:dyDescent="0.25">
      <c r="A14">
        <v>1994</v>
      </c>
      <c r="B14">
        <v>-2.5339227249787655E-6</v>
      </c>
      <c r="C14">
        <v>1.76602497958811E-6</v>
      </c>
      <c r="D14">
        <v>-1.7465220025769668E-6</v>
      </c>
      <c r="E14">
        <v>-4.4558950662576535E-7</v>
      </c>
      <c r="F14">
        <v>-2.821584757839446E-6</v>
      </c>
      <c r="G14">
        <v>-2.1851449218956986E-6</v>
      </c>
      <c r="H14">
        <v>-7.970482442942739E-7</v>
      </c>
      <c r="I14">
        <v>2.077196086247568E-6</v>
      </c>
      <c r="J14">
        <v>-1.3679167750524357E-5</v>
      </c>
      <c r="K14">
        <v>-1.0970921948683099E-6</v>
      </c>
      <c r="L14">
        <v>7.6871001510880888E-6</v>
      </c>
      <c r="M14">
        <v>-6.3369525378220715E-6</v>
      </c>
      <c r="N14">
        <v>-2.3195738322101533E-5</v>
      </c>
      <c r="O14">
        <v>-2.7645177169688395E-7</v>
      </c>
      <c r="P14">
        <v>6.1281161833903752E-6</v>
      </c>
      <c r="Q14">
        <v>2.26417432713788E-5</v>
      </c>
      <c r="R14">
        <v>-1.0295471838617232E-5</v>
      </c>
      <c r="S14">
        <v>-3.065176485961274E-7</v>
      </c>
      <c r="T14">
        <v>-5.6270464483532123E-6</v>
      </c>
      <c r="U14">
        <v>-7.1884221597429132E-7</v>
      </c>
      <c r="V14">
        <v>-4.6208228354771563E-7</v>
      </c>
    </row>
    <row r="15" spans="1:22" x14ac:dyDescent="0.25">
      <c r="A15">
        <v>1995</v>
      </c>
      <c r="B15">
        <v>-2.3268445147550665E-5</v>
      </c>
      <c r="C15">
        <v>2.0576064343913458E-5</v>
      </c>
      <c r="D15">
        <v>-7.9721276051714085E-6</v>
      </c>
      <c r="E15">
        <v>4.0095424083119724E-6</v>
      </c>
      <c r="F15">
        <v>3.3661235647741705E-6</v>
      </c>
      <c r="G15">
        <v>-4.8758115553937387E-6</v>
      </c>
      <c r="H15">
        <v>-1.8294182154932059E-5</v>
      </c>
      <c r="I15">
        <v>3.3970331969612744E-6</v>
      </c>
      <c r="J15">
        <v>-1.6269519619527273E-5</v>
      </c>
      <c r="K15">
        <v>-5.5178920774778817E-6</v>
      </c>
      <c r="L15">
        <v>1.2488308129832149E-5</v>
      </c>
      <c r="M15">
        <v>-6.6376169343129732E-6</v>
      </c>
      <c r="N15">
        <v>-1.1415310837037396E-5</v>
      </c>
      <c r="O15">
        <v>8.921358130464796E-6</v>
      </c>
      <c r="P15">
        <v>2.4695627871551551E-5</v>
      </c>
      <c r="Q15">
        <v>9.4480838015442714E-6</v>
      </c>
      <c r="R15">
        <v>-5.7552001635485794E-6</v>
      </c>
      <c r="S15">
        <v>-4.009784333902644E-6</v>
      </c>
      <c r="T15">
        <v>4.0628319766256027E-6</v>
      </c>
      <c r="U15">
        <v>-3.0988526305009145E-6</v>
      </c>
      <c r="V15">
        <v>-4.6625164031866007E-6</v>
      </c>
    </row>
    <row r="16" spans="1:22" x14ac:dyDescent="0.25">
      <c r="A16">
        <v>1996</v>
      </c>
      <c r="B16">
        <v>-6.3775191847526003E-6</v>
      </c>
      <c r="C16">
        <v>1.0093325727211777E-5</v>
      </c>
      <c r="D16">
        <v>-1.2357808145679883E-6</v>
      </c>
      <c r="E16">
        <v>-4.6368827497644816E-6</v>
      </c>
      <c r="F16">
        <v>6.7977298385812901E-6</v>
      </c>
      <c r="G16">
        <v>-3.5529715205484536E-6</v>
      </c>
      <c r="H16">
        <v>-1.3106207006785553E-5</v>
      </c>
      <c r="I16">
        <v>1.1591075690375874E-6</v>
      </c>
      <c r="J16">
        <v>-1.2300810340093449E-5</v>
      </c>
      <c r="K16">
        <v>4.5171022975409869E-6</v>
      </c>
      <c r="L16">
        <v>5.503796273842454E-6</v>
      </c>
      <c r="M16">
        <v>6.9073189479240682E-7</v>
      </c>
      <c r="N16">
        <v>-1.716641963867005E-5</v>
      </c>
      <c r="O16">
        <v>8.8846803691922105E-7</v>
      </c>
      <c r="P16">
        <v>-1.3220634173194412E-5</v>
      </c>
      <c r="Q16">
        <v>-1.2862254152423702E-5</v>
      </c>
      <c r="R16">
        <v>5.9805297496495768E-6</v>
      </c>
      <c r="S16">
        <v>2.1012515389884356E-6</v>
      </c>
      <c r="T16">
        <v>-6.2999993133416865E-6</v>
      </c>
      <c r="U16">
        <v>2.5951842417271109E-6</v>
      </c>
      <c r="V16">
        <v>-3.6799328881897964E-6</v>
      </c>
    </row>
    <row r="17" spans="1:22" x14ac:dyDescent="0.25">
      <c r="A17">
        <v>1997</v>
      </c>
      <c r="B17">
        <v>-1.2610788871825207E-5</v>
      </c>
      <c r="C17">
        <v>1.5757594155729748E-5</v>
      </c>
      <c r="D17">
        <v>7.9151413956424221E-6</v>
      </c>
      <c r="E17">
        <v>-2.7040209715778474E-6</v>
      </c>
      <c r="F17">
        <v>1.24153746128286E-6</v>
      </c>
      <c r="G17">
        <v>-1.3873235893413494E-8</v>
      </c>
      <c r="H17">
        <v>7.1242584454012103E-6</v>
      </c>
      <c r="I17">
        <v>-2.6605891889630584E-6</v>
      </c>
      <c r="J17">
        <v>-1.8788563465932384E-5</v>
      </c>
      <c r="K17">
        <v>-5.0394105528539512E-6</v>
      </c>
      <c r="L17">
        <v>1.3751652659266256E-5</v>
      </c>
      <c r="M17">
        <v>3.0401590720430249E-6</v>
      </c>
      <c r="N17">
        <v>-3.8463736018456984E-6</v>
      </c>
      <c r="O17">
        <v>-5.9630492614815012E-6</v>
      </c>
      <c r="P17">
        <v>-5.153166512172902E-6</v>
      </c>
      <c r="Q17">
        <v>-7.7276636147871614E-6</v>
      </c>
      <c r="R17">
        <v>8.1004045568988658E-6</v>
      </c>
      <c r="S17">
        <v>5.8530252999844379E-7</v>
      </c>
      <c r="T17">
        <v>3.6937476011189574E-7</v>
      </c>
      <c r="U17">
        <v>-1.3416311048786156E-6</v>
      </c>
      <c r="V17">
        <v>1.2729658465104876E-6</v>
      </c>
    </row>
    <row r="18" spans="1:22" x14ac:dyDescent="0.25">
      <c r="A18">
        <v>1998</v>
      </c>
      <c r="B18">
        <v>-3.4224237879243447E-6</v>
      </c>
      <c r="C18">
        <v>8.6595036918879487E-6</v>
      </c>
      <c r="D18">
        <v>2.9788382107653888E-6</v>
      </c>
      <c r="E18">
        <v>1.6378378404624527E-6</v>
      </c>
      <c r="F18">
        <v>-7.9577790756957256E-7</v>
      </c>
      <c r="G18">
        <v>-1.0564055628492497E-5</v>
      </c>
      <c r="H18">
        <v>2.6581606107356492E-6</v>
      </c>
      <c r="I18">
        <v>-1.9598544440668775E-6</v>
      </c>
      <c r="J18">
        <v>-1.103760860132752E-5</v>
      </c>
      <c r="K18">
        <v>-3.6651256323239068E-6</v>
      </c>
      <c r="L18">
        <v>1.4724819266120903E-5</v>
      </c>
      <c r="M18">
        <v>-9.1898928076261654E-6</v>
      </c>
      <c r="N18">
        <v>2.5135648229479557E-6</v>
      </c>
      <c r="O18">
        <v>-1.0037285392172635E-5</v>
      </c>
      <c r="P18">
        <v>2.3658403733861633E-6</v>
      </c>
      <c r="Q18">
        <v>-9.1459978648344986E-6</v>
      </c>
      <c r="R18">
        <v>-6.9217271629895549E-6</v>
      </c>
      <c r="S18">
        <v>-2.8437727905838983E-6</v>
      </c>
      <c r="T18">
        <v>-1.3224249642007635E-6</v>
      </c>
      <c r="U18">
        <v>4.8773026719572954E-6</v>
      </c>
      <c r="V18">
        <v>1.1765944236685755E-6</v>
      </c>
    </row>
    <row r="19" spans="1:22" x14ac:dyDescent="0.25">
      <c r="A19">
        <v>1999</v>
      </c>
      <c r="B19">
        <v>3.3863559565361356E-6</v>
      </c>
      <c r="C19">
        <v>2.5567831016815035E-6</v>
      </c>
      <c r="D19">
        <v>5.5845430324552581E-6</v>
      </c>
      <c r="E19">
        <v>3.8095720356068341E-6</v>
      </c>
      <c r="F19">
        <v>4.4073381104681175E-6</v>
      </c>
      <c r="G19">
        <v>-5.7407610256632324E-6</v>
      </c>
      <c r="H19">
        <v>6.713165134897281E-7</v>
      </c>
      <c r="I19">
        <v>-1.0999841606462724E-6</v>
      </c>
      <c r="J19">
        <v>-1.968779724847991E-5</v>
      </c>
      <c r="K19">
        <v>-1.2812364502678975E-6</v>
      </c>
      <c r="L19">
        <v>1.1951344276894815E-5</v>
      </c>
      <c r="M19">
        <v>4.2351307456556242E-6</v>
      </c>
      <c r="N19">
        <v>9.8014998002327047E-6</v>
      </c>
      <c r="O19">
        <v>-1.5488216376979835E-5</v>
      </c>
      <c r="P19">
        <v>-8.7279468061751686E-6</v>
      </c>
      <c r="Q19">
        <v>-1.1885866115335375E-5</v>
      </c>
      <c r="R19">
        <v>-1.1718570931407157E-6</v>
      </c>
      <c r="S19">
        <v>-7.5590237429423723E-6</v>
      </c>
      <c r="T19">
        <v>8.0226500358548947E-6</v>
      </c>
      <c r="U19">
        <v>-7.9802589425526094E-7</v>
      </c>
      <c r="V19">
        <v>-1.2868310932390159E-6</v>
      </c>
    </row>
    <row r="20" spans="1:22" x14ac:dyDescent="0.25">
      <c r="A20">
        <v>2000</v>
      </c>
      <c r="B20">
        <v>-3.2772152280813316E-6</v>
      </c>
      <c r="C20">
        <v>1.7745447621564381E-5</v>
      </c>
      <c r="D20">
        <v>9.9635144579224288E-6</v>
      </c>
      <c r="E20">
        <v>-1.0368864877818851E-6</v>
      </c>
      <c r="F20">
        <v>-1.393378170178039E-5</v>
      </c>
      <c r="G20">
        <v>6.1772370827384293E-6</v>
      </c>
      <c r="H20">
        <v>7.075282610458089E-6</v>
      </c>
      <c r="I20">
        <v>3.4704817153397016E-6</v>
      </c>
      <c r="J20">
        <v>-2.5302791982539929E-5</v>
      </c>
      <c r="K20">
        <v>1.9275416889286134E-6</v>
      </c>
      <c r="L20">
        <v>8.2918977568624541E-6</v>
      </c>
      <c r="M20">
        <v>-9.8079390227212571E-6</v>
      </c>
      <c r="N20">
        <v>1.6542088587812032E-6</v>
      </c>
      <c r="O20">
        <v>-1.5259882957252557E-7</v>
      </c>
      <c r="P20">
        <v>4.9371642489859369E-6</v>
      </c>
      <c r="Q20">
        <v>-3.4205339034087956E-5</v>
      </c>
      <c r="R20">
        <v>7.3938974765042076E-7</v>
      </c>
      <c r="S20">
        <v>4.3321770135662518E-6</v>
      </c>
      <c r="T20">
        <v>-2.7478031370264944E-6</v>
      </c>
      <c r="U20">
        <v>-1.0335332234490124E-7</v>
      </c>
      <c r="V20">
        <v>2.5820618247962557E-6</v>
      </c>
    </row>
    <row r="21" spans="1:22" x14ac:dyDescent="0.25">
      <c r="A21">
        <v>2001</v>
      </c>
      <c r="B21">
        <v>-9.3925251576365554E-7</v>
      </c>
      <c r="C21">
        <v>3.6193036066833884E-5</v>
      </c>
      <c r="D21">
        <v>-7.0846783728484297E-7</v>
      </c>
      <c r="E21">
        <v>1.7355379213768174E-6</v>
      </c>
      <c r="F21">
        <v>3.5359000776225002E-6</v>
      </c>
      <c r="G21">
        <v>2.4429893983324291E-6</v>
      </c>
      <c r="H21">
        <v>-4.3275053940305952E-6</v>
      </c>
      <c r="I21">
        <v>1.6176783901755698E-5</v>
      </c>
      <c r="J21">
        <v>-8.5980800577090122E-6</v>
      </c>
      <c r="K21">
        <v>-1.5879854800004978E-6</v>
      </c>
      <c r="L21">
        <v>1.3527445844374597E-5</v>
      </c>
      <c r="M21">
        <v>5.2468672038230579E-6</v>
      </c>
      <c r="N21">
        <v>-1.8980803133672453E-6</v>
      </c>
      <c r="O21">
        <v>2.6502489163249265E-6</v>
      </c>
      <c r="P21">
        <v>-5.3942435442877468E-6</v>
      </c>
      <c r="Q21">
        <v>-7.40492541808635E-5</v>
      </c>
      <c r="R21">
        <v>-7.2869788709795102E-6</v>
      </c>
      <c r="S21">
        <v>-8.2204023783560842E-6</v>
      </c>
      <c r="T21">
        <v>6.1435989664460067E-6</v>
      </c>
      <c r="U21">
        <v>1.5499819028264028E-6</v>
      </c>
      <c r="V21">
        <v>1.4250575759433559E-6</v>
      </c>
    </row>
    <row r="22" spans="1:22" x14ac:dyDescent="0.25">
      <c r="A22">
        <v>2002</v>
      </c>
      <c r="B22">
        <v>3.1897270673653111E-6</v>
      </c>
      <c r="C22">
        <v>1.1187895552211558E-6</v>
      </c>
      <c r="D22">
        <v>-3.4969659736816538E-6</v>
      </c>
      <c r="E22">
        <v>1.1740880836441647E-5</v>
      </c>
      <c r="F22">
        <v>1.4067624761082698E-5</v>
      </c>
      <c r="G22">
        <v>1.4114303667156491E-5</v>
      </c>
      <c r="H22">
        <v>-1.0891087185882498E-5</v>
      </c>
      <c r="I22">
        <v>-3.4121451335522579E-6</v>
      </c>
      <c r="J22">
        <v>1.0080464107886655E-6</v>
      </c>
      <c r="K22">
        <v>1.8253972484671976E-6</v>
      </c>
      <c r="L22">
        <v>1.0207804734818637E-5</v>
      </c>
      <c r="M22">
        <v>1.4563414652002393E-6</v>
      </c>
      <c r="N22">
        <v>-9.6074279554159148E-7</v>
      </c>
      <c r="O22">
        <v>-4.3574950723268557E-6</v>
      </c>
      <c r="P22">
        <v>-2.0308532384660793E-6</v>
      </c>
      <c r="Q22">
        <v>-4.7253004595404491E-5</v>
      </c>
      <c r="R22">
        <v>-3.0073450034251437E-5</v>
      </c>
      <c r="S22">
        <v>7.4346035034977831E-6</v>
      </c>
      <c r="T22">
        <v>-8.3618488133652136E-6</v>
      </c>
      <c r="U22">
        <v>-2.3430766304954886E-6</v>
      </c>
      <c r="V22">
        <v>2.4730065888434183E-6</v>
      </c>
    </row>
    <row r="23" spans="1:22" x14ac:dyDescent="0.25">
      <c r="A23">
        <v>2003</v>
      </c>
      <c r="B23">
        <v>7.739152351859957E-6</v>
      </c>
      <c r="C23">
        <v>-2.3375480395770865E-6</v>
      </c>
      <c r="D23">
        <v>3.7291547414497472E-6</v>
      </c>
      <c r="E23">
        <v>9.8923101177206263E-6</v>
      </c>
      <c r="F23">
        <v>-2.8598005883395672E-6</v>
      </c>
      <c r="G23">
        <v>1.7237069187103771E-5</v>
      </c>
      <c r="H23">
        <v>1.1027414075215347E-6</v>
      </c>
      <c r="I23">
        <v>3.0455159958364675E-6</v>
      </c>
      <c r="J23">
        <v>-6.9422308115463238E-6</v>
      </c>
      <c r="K23">
        <v>3.0544296691914496E-7</v>
      </c>
      <c r="L23">
        <v>1.1098607501480728E-5</v>
      </c>
      <c r="M23">
        <v>-2.411426066828426E-6</v>
      </c>
      <c r="N23">
        <v>-1.1293026318526245E-6</v>
      </c>
      <c r="O23">
        <v>-6.9621278271370102E-6</v>
      </c>
      <c r="P23">
        <v>-1.1230805284867529E-5</v>
      </c>
      <c r="Q23">
        <v>-3.4667813451960683E-5</v>
      </c>
      <c r="R23">
        <v>-2.5306309908046387E-5</v>
      </c>
      <c r="S23">
        <v>4.8162073653656989E-6</v>
      </c>
      <c r="T23">
        <v>-1.3078846450298443E-6</v>
      </c>
      <c r="U23">
        <v>-5.3094122449692804E-6</v>
      </c>
      <c r="V23">
        <v>1.9237238575442461E-6</v>
      </c>
    </row>
    <row r="24" spans="1:22" x14ac:dyDescent="0.25">
      <c r="A24">
        <v>2004</v>
      </c>
      <c r="B24">
        <v>1.5419378541992046E-5</v>
      </c>
      <c r="C24">
        <v>-9.6435187515453435E-6</v>
      </c>
      <c r="D24">
        <v>4.0343961700273212E-6</v>
      </c>
      <c r="E24">
        <v>4.6930617827456445E-6</v>
      </c>
      <c r="F24">
        <v>8.5647398009314202E-6</v>
      </c>
      <c r="G24">
        <v>7.8323282650671899E-6</v>
      </c>
      <c r="H24">
        <v>1.6566515114391223E-5</v>
      </c>
      <c r="I24">
        <v>-1.302084115195612E-6</v>
      </c>
      <c r="J24">
        <v>3.6930953228875296E-7</v>
      </c>
      <c r="K24">
        <v>-7.9734454629942775E-6</v>
      </c>
      <c r="L24">
        <v>1.7567552276887E-5</v>
      </c>
      <c r="M24">
        <v>4.9839095481729601E-6</v>
      </c>
      <c r="N24">
        <v>-2.500954678907874E-6</v>
      </c>
      <c r="O24">
        <v>-1.2125243529226282E-6</v>
      </c>
      <c r="P24">
        <v>-2.7922492336074356E-6</v>
      </c>
      <c r="Q24">
        <v>-3.3568972867215052E-5</v>
      </c>
      <c r="R24">
        <v>-1.3896026757720392E-5</v>
      </c>
      <c r="S24">
        <v>-1.0470010238350369E-5</v>
      </c>
      <c r="T24">
        <v>1.1030922905774787E-5</v>
      </c>
      <c r="U24">
        <v>-3.0998478450783296E-7</v>
      </c>
      <c r="V24">
        <v>-1.5735300848973566E-6</v>
      </c>
    </row>
    <row r="25" spans="1:22" x14ac:dyDescent="0.25">
      <c r="A25">
        <v>2005</v>
      </c>
      <c r="B25">
        <v>-1.4025865766598145E-6</v>
      </c>
      <c r="C25">
        <v>8.0264344433089718E-6</v>
      </c>
      <c r="D25">
        <v>-1.0715995131249656E-6</v>
      </c>
      <c r="E25">
        <v>6.8705992362083634E-7</v>
      </c>
      <c r="F25">
        <v>8.2584010669961572E-6</v>
      </c>
      <c r="G25">
        <v>9.0308685685158707E-7</v>
      </c>
      <c r="H25">
        <v>1.5799438187968917E-5</v>
      </c>
      <c r="I25">
        <v>-3.0804314974375302E-6</v>
      </c>
      <c r="J25">
        <v>-1.2431714822014328E-5</v>
      </c>
      <c r="K25">
        <v>1.6428389244538266E-6</v>
      </c>
      <c r="L25">
        <v>9.4521383289247751E-6</v>
      </c>
      <c r="M25">
        <v>4.8642041292623617E-6</v>
      </c>
      <c r="N25">
        <v>-3.0489568416669499E-6</v>
      </c>
      <c r="O25">
        <v>-2.7047046842199052E-6</v>
      </c>
      <c r="P25">
        <v>-1.9428962332312949E-5</v>
      </c>
      <c r="Q25">
        <v>-4.8309182602679357E-5</v>
      </c>
      <c r="R25">
        <v>-1.2170004993095063E-5</v>
      </c>
      <c r="S25">
        <v>6.381337243510643E-6</v>
      </c>
      <c r="T25">
        <v>7.2709440246399026E-6</v>
      </c>
      <c r="U25">
        <v>-8.0660731782700168E-7</v>
      </c>
      <c r="V25">
        <v>-8.692323945069802E-7</v>
      </c>
    </row>
    <row r="26" spans="1:22" x14ac:dyDescent="0.25">
      <c r="A26">
        <v>2006</v>
      </c>
      <c r="B26">
        <v>6.4006580942077562E-6</v>
      </c>
      <c r="C26">
        <v>8.7013717120498768E-7</v>
      </c>
      <c r="D26">
        <v>4.699404144048458E-6</v>
      </c>
      <c r="E26">
        <v>-6.2442205717161414E-7</v>
      </c>
      <c r="F26">
        <v>-4.8863539632293396E-6</v>
      </c>
      <c r="G26">
        <v>-1.2122756061216933E-6</v>
      </c>
      <c r="H26">
        <v>2.7810540359496372E-6</v>
      </c>
      <c r="I26">
        <v>9.8006585176335648E-6</v>
      </c>
      <c r="J26">
        <v>-1.5168745449045673E-5</v>
      </c>
      <c r="K26">
        <v>-6.2232102209236473E-6</v>
      </c>
      <c r="L26">
        <v>1.6678979591233656E-5</v>
      </c>
      <c r="M26">
        <v>6.3786237660679035E-6</v>
      </c>
      <c r="N26">
        <v>3.0991518542577978E-6</v>
      </c>
      <c r="O26">
        <v>3.6853666074421199E-7</v>
      </c>
      <c r="P26">
        <v>-9.5316107717735576E-7</v>
      </c>
      <c r="Q26">
        <v>-3.5129713069181889E-5</v>
      </c>
      <c r="R26">
        <v>-2.1185605874052271E-5</v>
      </c>
      <c r="S26">
        <v>-1.2929133390571224E-6</v>
      </c>
      <c r="T26">
        <v>1.0223947356280405E-5</v>
      </c>
      <c r="U26">
        <v>-2.8372583074087743E-6</v>
      </c>
      <c r="V26">
        <v>-2.1726291379309259E-6</v>
      </c>
    </row>
    <row r="27" spans="1:22" x14ac:dyDescent="0.25">
      <c r="A27">
        <v>2007</v>
      </c>
      <c r="B27">
        <v>1.1202622772543691E-5</v>
      </c>
      <c r="C27">
        <v>-5.7253618024333264E-7</v>
      </c>
      <c r="D27">
        <v>6.5769368120527361E-6</v>
      </c>
      <c r="E27">
        <v>-2.5215272216883022E-6</v>
      </c>
      <c r="F27">
        <v>7.610181000927696E-6</v>
      </c>
      <c r="G27">
        <v>6.5432100200268906E-6</v>
      </c>
      <c r="H27">
        <v>1.3660542208526749E-5</v>
      </c>
      <c r="I27">
        <v>3.6567337247106479E-6</v>
      </c>
      <c r="J27">
        <v>-2.9054301194264553E-5</v>
      </c>
      <c r="K27">
        <v>2.4528103992338401E-8</v>
      </c>
      <c r="L27">
        <v>1.1760941561078653E-5</v>
      </c>
      <c r="M27">
        <v>7.2589512001286494E-7</v>
      </c>
      <c r="N27">
        <v>4.1229154703614768E-6</v>
      </c>
      <c r="O27">
        <v>-6.3621300796512514E-6</v>
      </c>
      <c r="P27">
        <v>-1.753328979248181E-5</v>
      </c>
      <c r="Q27">
        <v>-5.0085873226635158E-5</v>
      </c>
      <c r="R27">
        <v>2.0768045942531899E-5</v>
      </c>
      <c r="S27">
        <v>-9.5234604202687478E-8</v>
      </c>
      <c r="T27">
        <v>1.0788874533318449E-5</v>
      </c>
      <c r="U27">
        <v>-3.0869880447426112E-6</v>
      </c>
      <c r="V27">
        <v>-6.3298057284555398E-7</v>
      </c>
    </row>
    <row r="28" spans="1:22" x14ac:dyDescent="0.25">
      <c r="A28">
        <v>2008</v>
      </c>
      <c r="B28">
        <v>1.940398033184465E-5</v>
      </c>
      <c r="C28">
        <v>-6.5159060795849655E-6</v>
      </c>
      <c r="D28">
        <v>3.3982153126999037E-6</v>
      </c>
      <c r="E28">
        <v>-4.6360373744391836E-6</v>
      </c>
      <c r="F28">
        <v>-1.4066571566218045E-5</v>
      </c>
      <c r="G28">
        <v>8.8384313130518422E-6</v>
      </c>
      <c r="H28">
        <v>-8.601929948781617E-6</v>
      </c>
      <c r="I28">
        <v>5.9603798945317976E-6</v>
      </c>
      <c r="J28">
        <v>-3.7997840991010889E-5</v>
      </c>
      <c r="K28">
        <v>-4.3504860514076427E-7</v>
      </c>
      <c r="L28">
        <v>9.6537551144137979E-6</v>
      </c>
      <c r="M28">
        <v>2.6237739803036675E-6</v>
      </c>
      <c r="N28">
        <v>-3.1652709822083125E-6</v>
      </c>
      <c r="O28">
        <v>2.0666011550929397E-6</v>
      </c>
      <c r="P28">
        <v>-2.2020687538315542E-5</v>
      </c>
      <c r="Q28">
        <v>-4.0939314203569666E-5</v>
      </c>
      <c r="R28">
        <v>2.3310081814997829E-5</v>
      </c>
      <c r="S28">
        <v>8.4572639025282115E-6</v>
      </c>
      <c r="T28">
        <v>3.865646931444644E-7</v>
      </c>
      <c r="U28">
        <v>9.2437476268969476E-6</v>
      </c>
      <c r="V28">
        <v>7.8727850905124797E-7</v>
      </c>
    </row>
    <row r="29" spans="1:22" x14ac:dyDescent="0.25">
      <c r="A29">
        <v>2009</v>
      </c>
      <c r="B29">
        <v>2.4170569304260425E-5</v>
      </c>
      <c r="C29">
        <v>-1.4763928447791841E-5</v>
      </c>
      <c r="D29">
        <v>3.9515580283477902E-6</v>
      </c>
      <c r="E29">
        <v>1.6359134633603389E-6</v>
      </c>
      <c r="F29">
        <v>6.7239188865642063E-6</v>
      </c>
      <c r="G29">
        <v>6.6571587922226172E-6</v>
      </c>
      <c r="H29">
        <v>2.8348504201858304E-6</v>
      </c>
      <c r="I29">
        <v>1.7034296888596145E-6</v>
      </c>
      <c r="J29">
        <v>-1.2669618627114687E-5</v>
      </c>
      <c r="K29">
        <v>-6.1830833146814257E-6</v>
      </c>
      <c r="L29">
        <v>1.6213876733672805E-5</v>
      </c>
      <c r="M29">
        <v>1.1779557098634541E-5</v>
      </c>
      <c r="N29">
        <v>-4.7657126742706168E-6</v>
      </c>
      <c r="O29">
        <v>-8.7732660176698118E-6</v>
      </c>
      <c r="P29">
        <v>-3.3129894291050732E-5</v>
      </c>
      <c r="Q29">
        <v>-3.1111168937059119E-5</v>
      </c>
      <c r="R29">
        <v>-9.3925291366758756E-7</v>
      </c>
      <c r="S29">
        <v>-3.2403735872321704E-7</v>
      </c>
      <c r="T29">
        <v>1.6500284516496322E-7</v>
      </c>
      <c r="U29">
        <v>7.8705006671953015E-6</v>
      </c>
      <c r="V29">
        <v>2.9134321266610641E-6</v>
      </c>
    </row>
    <row r="30" spans="1:22" x14ac:dyDescent="0.25">
      <c r="A30">
        <v>2010</v>
      </c>
      <c r="B30">
        <v>2.6275003619957715E-5</v>
      </c>
      <c r="C30">
        <v>-2.2261257981881499E-5</v>
      </c>
      <c r="D30">
        <v>1.4510335859085899E-5</v>
      </c>
      <c r="E30">
        <v>7.7146223702584393E-6</v>
      </c>
      <c r="F30">
        <v>-5.9503895499801729E-7</v>
      </c>
      <c r="G30">
        <v>3.3239628010051092E-6</v>
      </c>
      <c r="H30">
        <v>-1.2716244782495778E-5</v>
      </c>
      <c r="I30">
        <v>5.7792094594333321E-6</v>
      </c>
      <c r="J30">
        <v>-2.3341126507148147E-6</v>
      </c>
      <c r="K30">
        <v>-4.5025672079646029E-6</v>
      </c>
      <c r="L30">
        <v>1.1974234439549036E-5</v>
      </c>
      <c r="M30">
        <v>-5.9799208429467399E-7</v>
      </c>
      <c r="N30">
        <v>-9.866909749689512E-6</v>
      </c>
      <c r="O30">
        <v>3.8828666220069863E-6</v>
      </c>
      <c r="P30">
        <v>-3.0046441679587588E-5</v>
      </c>
      <c r="Q30">
        <v>-2.2832389731775038E-5</v>
      </c>
      <c r="R30">
        <v>7.8518605732824653E-6</v>
      </c>
      <c r="S30">
        <v>-3.0296916975203203E-6</v>
      </c>
      <c r="T30">
        <v>-5.6302469602087513E-6</v>
      </c>
      <c r="U30">
        <v>2.4418950488325208E-6</v>
      </c>
      <c r="V30">
        <v>2.2308590814645868E-6</v>
      </c>
    </row>
    <row r="31" spans="1:22" x14ac:dyDescent="0.25">
      <c r="A31">
        <v>2011</v>
      </c>
      <c r="B31">
        <v>1.8213357179774903E-5</v>
      </c>
      <c r="C31">
        <v>-2.3629841962247156E-5</v>
      </c>
      <c r="D31">
        <v>5.2771715672861319E-6</v>
      </c>
      <c r="E31">
        <v>9.4836022981326096E-6</v>
      </c>
      <c r="F31">
        <v>1.2866793440480251E-5</v>
      </c>
      <c r="G31">
        <v>3.7707748106186045E-6</v>
      </c>
      <c r="H31">
        <v>-2.8842789561167592E-6</v>
      </c>
      <c r="I31">
        <v>3.4306956422369694E-6</v>
      </c>
      <c r="J31">
        <v>-8.0580339272273704E-6</v>
      </c>
      <c r="K31">
        <v>-6.9220959630911238E-6</v>
      </c>
      <c r="L31">
        <v>1.3072831279714592E-5</v>
      </c>
      <c r="M31">
        <v>3.2677080525900237E-6</v>
      </c>
      <c r="N31">
        <v>-9.7304691735189408E-6</v>
      </c>
      <c r="O31">
        <v>2.8905160434078425E-6</v>
      </c>
      <c r="P31">
        <v>-5.3079693316249177E-5</v>
      </c>
      <c r="Q31">
        <v>-1.2778426025761291E-5</v>
      </c>
      <c r="R31">
        <v>1.2661641449085437E-5</v>
      </c>
      <c r="S31">
        <v>7.0034238888183609E-6</v>
      </c>
      <c r="T31">
        <v>-1.0183975064137485E-5</v>
      </c>
      <c r="U31">
        <v>5.4821830417495221E-6</v>
      </c>
      <c r="V31">
        <v>2.5765605187189067E-6</v>
      </c>
    </row>
    <row r="32" spans="1:22" x14ac:dyDescent="0.25">
      <c r="A32">
        <v>2012</v>
      </c>
      <c r="B32">
        <v>1.7003701941575855E-5</v>
      </c>
      <c r="C32">
        <v>-6.7984383349539712E-6</v>
      </c>
      <c r="D32">
        <v>1.332877673121402E-5</v>
      </c>
      <c r="E32">
        <v>3.6607475522032473E-6</v>
      </c>
      <c r="F32">
        <v>8.3068598542013206E-6</v>
      </c>
      <c r="G32">
        <v>3.6918825117027154E-6</v>
      </c>
      <c r="H32">
        <v>7.5431935329106636E-6</v>
      </c>
      <c r="I32">
        <v>1.3225539987615775E-5</v>
      </c>
      <c r="J32">
        <v>-1.400334554091387E-6</v>
      </c>
      <c r="K32">
        <v>-2.6858815544983372E-6</v>
      </c>
      <c r="L32">
        <v>1.2760110621456988E-5</v>
      </c>
      <c r="M32">
        <v>8.0754698501550592E-6</v>
      </c>
      <c r="N32">
        <v>-6.0047345868952107E-6</v>
      </c>
      <c r="O32">
        <v>-1.4906044270901475E-5</v>
      </c>
      <c r="P32">
        <v>-7.0899644924793392E-5</v>
      </c>
      <c r="Q32">
        <v>-2.898049569921568E-5</v>
      </c>
      <c r="R32">
        <v>9.095668360714626E-7</v>
      </c>
      <c r="S32">
        <v>3.2846969588717911E-7</v>
      </c>
      <c r="T32">
        <v>-1.0821951264006202E-6</v>
      </c>
      <c r="U32">
        <v>9.8396867542760447E-6</v>
      </c>
      <c r="V32">
        <v>-3.2373966973864299E-7</v>
      </c>
    </row>
    <row r="33" spans="1:22" x14ac:dyDescent="0.25">
      <c r="A33">
        <v>2013</v>
      </c>
      <c r="B33">
        <v>1.3550002222473267E-5</v>
      </c>
      <c r="C33">
        <v>-4.1407633943890687E-6</v>
      </c>
      <c r="D33">
        <v>1.2653795238293242E-5</v>
      </c>
      <c r="E33">
        <v>7.8674165706615895E-6</v>
      </c>
      <c r="F33">
        <v>-3.2888497116800863E-6</v>
      </c>
      <c r="G33">
        <v>-2.781086777758901E-6</v>
      </c>
      <c r="H33">
        <v>7.6776916557719233E-7</v>
      </c>
      <c r="I33">
        <v>8.845933734846767E-6</v>
      </c>
      <c r="J33">
        <v>-4.6690179260622244E-6</v>
      </c>
      <c r="K33">
        <v>2.3371474071609555E-6</v>
      </c>
      <c r="L33">
        <v>4.9243808462051675E-6</v>
      </c>
      <c r="M33">
        <v>1.0275976819684729E-5</v>
      </c>
      <c r="N33">
        <v>-9.0800972429860849E-7</v>
      </c>
      <c r="O33">
        <v>-8.2882488641189411E-6</v>
      </c>
      <c r="P33">
        <v>-5.7409779401496053E-5</v>
      </c>
      <c r="Q33">
        <v>-2.5143956008832902E-5</v>
      </c>
      <c r="R33">
        <v>1.0813488415806205E-6</v>
      </c>
      <c r="S33">
        <v>3.9927012949192431E-6</v>
      </c>
      <c r="T33">
        <v>-9.1324309323681518E-6</v>
      </c>
      <c r="U33">
        <v>1.1318009455862921E-5</v>
      </c>
      <c r="V33">
        <v>-2.2358192381943809E-6</v>
      </c>
    </row>
    <row r="34" spans="1:22" x14ac:dyDescent="0.25">
      <c r="A34">
        <v>2014</v>
      </c>
      <c r="B34">
        <v>1.9852266632369719E-5</v>
      </c>
      <c r="C34">
        <v>-1.5949455701047555E-5</v>
      </c>
      <c r="D34">
        <v>1.3204539754951838E-5</v>
      </c>
      <c r="E34">
        <v>9.4362621894106269E-6</v>
      </c>
      <c r="F34">
        <v>3.5980301618110389E-6</v>
      </c>
      <c r="G34">
        <v>7.9980636655818671E-6</v>
      </c>
      <c r="H34">
        <v>7.0576006692135707E-6</v>
      </c>
      <c r="I34">
        <v>4.058540980622638E-6</v>
      </c>
      <c r="J34">
        <v>-3.4463714655430522E-6</v>
      </c>
      <c r="K34">
        <v>7.6069877650297713E-6</v>
      </c>
      <c r="L34">
        <v>-9.8035161499865353E-7</v>
      </c>
      <c r="M34">
        <v>1.4056672625883948E-5</v>
      </c>
      <c r="N34">
        <v>8.5786587078473531E-6</v>
      </c>
      <c r="O34">
        <v>-1.3631070032715797E-5</v>
      </c>
      <c r="P34">
        <v>-4.1903145756805316E-5</v>
      </c>
      <c r="Q34">
        <v>-1.9472548956400715E-5</v>
      </c>
      <c r="R34">
        <v>-1.57236609084066E-5</v>
      </c>
      <c r="S34">
        <v>4.5104716264177114E-6</v>
      </c>
      <c r="T34">
        <v>-1.3952381777926348E-5</v>
      </c>
      <c r="U34">
        <v>1.6558911738684401E-5</v>
      </c>
      <c r="V34">
        <v>1.6352098555216799E-6</v>
      </c>
    </row>
    <row r="35" spans="1:22" x14ac:dyDescent="0.25">
      <c r="A35">
        <v>2015</v>
      </c>
      <c r="B35">
        <v>5.2454292926995549E-6</v>
      </c>
      <c r="C35">
        <v>-3.2856539746717317E-6</v>
      </c>
      <c r="D35">
        <v>7.6973792602075264E-6</v>
      </c>
      <c r="E35">
        <v>-5.3573654668070958E-7</v>
      </c>
      <c r="F35">
        <v>-1.9163596789439907E-6</v>
      </c>
      <c r="G35">
        <v>5.5114314818638377E-6</v>
      </c>
      <c r="H35">
        <v>8.9169325292459689E-6</v>
      </c>
      <c r="I35">
        <v>-5.021904144086875E-6</v>
      </c>
      <c r="J35">
        <v>-9.7567999546299689E-6</v>
      </c>
      <c r="K35">
        <v>-6.5607832766545471E-6</v>
      </c>
      <c r="L35">
        <v>1.4939487300580367E-5</v>
      </c>
      <c r="M35">
        <v>6.3158267948892899E-6</v>
      </c>
      <c r="N35">
        <v>3.8892312659299932E-6</v>
      </c>
      <c r="O35">
        <v>-9.6409758043591864E-6</v>
      </c>
      <c r="P35">
        <v>-2.9091390388202854E-5</v>
      </c>
      <c r="Q35">
        <v>-1.6339270587195642E-5</v>
      </c>
      <c r="R35">
        <v>-3.3440605875512119E-6</v>
      </c>
      <c r="S35">
        <v>8.5382325778482482E-6</v>
      </c>
      <c r="T35">
        <v>-1.0436942829983309E-5</v>
      </c>
      <c r="U35">
        <v>3.7015602174506057E-6</v>
      </c>
      <c r="V35">
        <v>-2.7567605229705805E-6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J22" sqref="J22"/>
    </sheetView>
  </sheetViews>
  <sheetFormatPr defaultColWidth="8.85546875" defaultRowHeight="15" x14ac:dyDescent="0.25"/>
  <cols>
    <col min="3" max="3" width="14.7109375" bestFit="1" customWidth="1"/>
    <col min="4" max="5" width="14.42578125" bestFit="1" customWidth="1"/>
  </cols>
  <sheetData>
    <row r="1" spans="1:6" x14ac:dyDescent="0.25">
      <c r="A1" t="s">
        <v>0</v>
      </c>
      <c r="B1" t="s">
        <v>133</v>
      </c>
      <c r="C1" t="s">
        <v>134</v>
      </c>
      <c r="D1" t="s">
        <v>135</v>
      </c>
      <c r="E1" t="s">
        <v>136</v>
      </c>
      <c r="F1" t="s">
        <v>192</v>
      </c>
    </row>
    <row r="2" spans="1:6" x14ac:dyDescent="0.25">
      <c r="A2">
        <v>1982</v>
      </c>
      <c r="B2">
        <v>9.6200674306601286E-5</v>
      </c>
      <c r="C2">
        <v>9.8818399390438556E-5</v>
      </c>
      <c r="D2">
        <v>1.0137301182112425E-4</v>
      </c>
      <c r="E2">
        <v>9.9912980520457486E-5</v>
      </c>
      <c r="F2">
        <v>9.6953251697414082E-5</v>
      </c>
    </row>
    <row r="3" spans="1:6" x14ac:dyDescent="0.25">
      <c r="A3">
        <v>1983</v>
      </c>
      <c r="B3">
        <v>8.9767214376479387E-5</v>
      </c>
      <c r="C3">
        <v>9.3663960142293932E-5</v>
      </c>
      <c r="D3">
        <v>9.9793477682396769E-5</v>
      </c>
      <c r="E3">
        <v>9.5956871198723094E-5</v>
      </c>
      <c r="F3">
        <v>9.4205441899248391E-5</v>
      </c>
    </row>
    <row r="4" spans="1:6" x14ac:dyDescent="0.25">
      <c r="A4">
        <v>1984</v>
      </c>
      <c r="B4">
        <v>8.7953194451984018E-5</v>
      </c>
      <c r="C4">
        <v>8.6165172906476069E-5</v>
      </c>
      <c r="D4">
        <v>8.6620357884385166E-5</v>
      </c>
      <c r="E4">
        <v>8.8810481283871912E-5</v>
      </c>
      <c r="F4">
        <v>8.442016226035776E-5</v>
      </c>
    </row>
    <row r="5" spans="1:6" x14ac:dyDescent="0.25">
      <c r="A5">
        <v>1985</v>
      </c>
      <c r="B5">
        <v>7.4536430474836379E-5</v>
      </c>
      <c r="C5">
        <v>7.8266088421514711E-5</v>
      </c>
      <c r="D5">
        <v>8.166082397656283E-5</v>
      </c>
      <c r="E5">
        <v>8.392284181172726E-5</v>
      </c>
      <c r="F5">
        <v>7.9041036085982338E-5</v>
      </c>
    </row>
    <row r="6" spans="1:6" x14ac:dyDescent="0.25">
      <c r="A6">
        <v>1986</v>
      </c>
      <c r="B6">
        <v>7.8524019045289606E-5</v>
      </c>
      <c r="C6">
        <v>8.2188687847519753E-5</v>
      </c>
      <c r="D6">
        <v>8.8436051228200086E-5</v>
      </c>
      <c r="E6">
        <v>9.2045802375650965E-5</v>
      </c>
      <c r="F6">
        <v>8.6665748211089519E-5</v>
      </c>
    </row>
    <row r="7" spans="1:6" x14ac:dyDescent="0.25">
      <c r="A7">
        <v>1987</v>
      </c>
      <c r="B7">
        <v>7.6536969572771341E-5</v>
      </c>
      <c r="C7">
        <v>7.8525790100684393E-5</v>
      </c>
      <c r="D7">
        <v>8.4253071014245504E-5</v>
      </c>
      <c r="E7">
        <v>8.7063160499383223E-5</v>
      </c>
      <c r="F7">
        <v>8.1090127801871853E-5</v>
      </c>
    </row>
    <row r="8" spans="1:6" x14ac:dyDescent="0.25">
      <c r="A8">
        <v>1988</v>
      </c>
      <c r="B8">
        <v>8.6746891611255705E-5</v>
      </c>
      <c r="C8">
        <v>8.0755267561471563E-5</v>
      </c>
      <c r="D8">
        <v>8.5134361761447501E-5</v>
      </c>
      <c r="E8">
        <v>8.8514787290478131E-5</v>
      </c>
      <c r="F8">
        <v>8.3100165393261709E-5</v>
      </c>
    </row>
    <row r="9" spans="1:6" x14ac:dyDescent="0.25">
      <c r="A9">
        <v>1989</v>
      </c>
      <c r="B9">
        <v>7.966517296154052E-5</v>
      </c>
      <c r="C9">
        <v>7.3561655775847615E-5</v>
      </c>
      <c r="D9">
        <v>7.9537261317454987E-5</v>
      </c>
      <c r="E9">
        <v>8.1024185306887363E-5</v>
      </c>
      <c r="F9">
        <v>7.5396030246338347E-5</v>
      </c>
    </row>
    <row r="10" spans="1:6" x14ac:dyDescent="0.25">
      <c r="A10">
        <v>1990</v>
      </c>
      <c r="B10">
        <v>7.4437281000427902E-5</v>
      </c>
      <c r="C10">
        <v>7.7048917493812029E-5</v>
      </c>
      <c r="D10">
        <v>7.7463738223741523E-5</v>
      </c>
      <c r="E10">
        <v>8.1492636851180581E-5</v>
      </c>
      <c r="F10">
        <v>7.6827950397273523E-5</v>
      </c>
    </row>
    <row r="11" spans="1:6" x14ac:dyDescent="0.25">
      <c r="A11">
        <v>1991</v>
      </c>
      <c r="B11">
        <v>6.5900887420866638E-5</v>
      </c>
      <c r="C11">
        <v>6.775533274776534E-5</v>
      </c>
      <c r="D11">
        <v>6.9608966696250733E-5</v>
      </c>
      <c r="E11">
        <v>7.2245369243319145E-5</v>
      </c>
      <c r="F11">
        <v>6.8591496092267344E-5</v>
      </c>
    </row>
    <row r="12" spans="1:6" x14ac:dyDescent="0.25">
      <c r="A12">
        <v>1992</v>
      </c>
      <c r="B12">
        <v>5.9373665862949565E-5</v>
      </c>
      <c r="C12">
        <v>5.8659131009335401E-5</v>
      </c>
      <c r="D12">
        <v>6.4442197723110431E-5</v>
      </c>
      <c r="E12">
        <v>6.4379134808405068E-5</v>
      </c>
      <c r="F12">
        <v>5.9941467516182466E-5</v>
      </c>
    </row>
    <row r="13" spans="1:6" x14ac:dyDescent="0.25">
      <c r="A13">
        <v>1993</v>
      </c>
      <c r="B13">
        <v>5.4541862482437864E-5</v>
      </c>
      <c r="C13">
        <v>5.317913619728642E-5</v>
      </c>
      <c r="D13">
        <v>5.9254458145005622E-5</v>
      </c>
      <c r="E13">
        <v>5.8761717053130267E-5</v>
      </c>
      <c r="F13">
        <v>5.4664654267980956E-5</v>
      </c>
    </row>
    <row r="14" spans="1:6" x14ac:dyDescent="0.25">
      <c r="A14">
        <v>1994</v>
      </c>
      <c r="B14">
        <v>6.1182043282315135E-5</v>
      </c>
      <c r="C14">
        <v>5.2940581270377153E-5</v>
      </c>
      <c r="D14">
        <v>6.067356250423472E-5</v>
      </c>
      <c r="E14">
        <v>6.0133872721053195E-5</v>
      </c>
      <c r="F14">
        <v>5.6942205745144742E-5</v>
      </c>
    </row>
    <row r="15" spans="1:6" x14ac:dyDescent="0.25">
      <c r="A15">
        <v>1995</v>
      </c>
      <c r="B15">
        <v>6.393035437213257E-5</v>
      </c>
      <c r="C15">
        <v>5.3124866753933026E-5</v>
      </c>
      <c r="D15">
        <v>5.9668369438441006E-5</v>
      </c>
      <c r="E15">
        <v>6.160080397239653E-5</v>
      </c>
      <c r="F15">
        <v>5.6699230714002631E-5</v>
      </c>
    </row>
    <row r="16" spans="1:6" x14ac:dyDescent="0.25">
      <c r="A16">
        <v>1996</v>
      </c>
      <c r="B16">
        <v>5.6638848036527634E-5</v>
      </c>
      <c r="C16">
        <v>4.8215648774203148E-5</v>
      </c>
      <c r="D16">
        <v>5.5353307336190484E-5</v>
      </c>
      <c r="E16">
        <v>5.5889487059175726E-5</v>
      </c>
      <c r="F16">
        <v>5.1276860220241354E-5</v>
      </c>
    </row>
    <row r="17" spans="1:6" x14ac:dyDescent="0.25">
      <c r="A17">
        <v>1997</v>
      </c>
      <c r="B17">
        <v>4.8883543058764189E-5</v>
      </c>
      <c r="C17">
        <v>4.74207295319502E-5</v>
      </c>
      <c r="D17">
        <v>5.1975933909488957E-5</v>
      </c>
      <c r="E17">
        <v>5.3130393860556068E-5</v>
      </c>
      <c r="F17">
        <v>5.0111155043850888E-5</v>
      </c>
    </row>
    <row r="18" spans="1:6" x14ac:dyDescent="0.25">
      <c r="A18">
        <v>1998</v>
      </c>
      <c r="B18">
        <v>5.1552549848565832E-5</v>
      </c>
      <c r="C18">
        <v>4.5194615695436368E-5</v>
      </c>
      <c r="D18">
        <v>4.8260922949339149E-5</v>
      </c>
      <c r="E18">
        <v>4.8353021889852245E-5</v>
      </c>
      <c r="F18">
        <v>4.7910167446389098E-5</v>
      </c>
    </row>
    <row r="19" spans="1:6" x14ac:dyDescent="0.25">
      <c r="A19">
        <v>1999</v>
      </c>
      <c r="B19">
        <v>5.0093349273083732E-5</v>
      </c>
      <c r="C19">
        <v>4.6360440208445647E-5</v>
      </c>
      <c r="D19">
        <v>4.7516513257505721E-5</v>
      </c>
      <c r="E19">
        <v>4.798376085636846E-5</v>
      </c>
      <c r="F19">
        <v>4.7495017694018314E-5</v>
      </c>
    </row>
    <row r="20" spans="1:6" x14ac:dyDescent="0.25">
      <c r="A20">
        <v>2000</v>
      </c>
      <c r="B20">
        <v>5.0370264943921939E-5</v>
      </c>
      <c r="C20">
        <v>4.7284074693379808E-5</v>
      </c>
      <c r="D20">
        <v>5.1457851337545435E-5</v>
      </c>
      <c r="E20">
        <v>5.2234216002034376E-5</v>
      </c>
      <c r="F20">
        <v>4.9051131234591596E-5</v>
      </c>
    </row>
    <row r="21" spans="1:6" x14ac:dyDescent="0.25">
      <c r="A21">
        <v>2001</v>
      </c>
      <c r="B21">
        <v>4.9426980694988742E-5</v>
      </c>
      <c r="C21">
        <v>4.8671800181182337E-5</v>
      </c>
      <c r="D21">
        <v>5.2385443214006953E-5</v>
      </c>
      <c r="E21">
        <v>5.3887584235781106E-5</v>
      </c>
      <c r="F21">
        <v>5.1148458238458259E-5</v>
      </c>
    </row>
    <row r="22" spans="1:6" x14ac:dyDescent="0.25">
      <c r="A22">
        <v>2002</v>
      </c>
      <c r="B22">
        <v>5.0041086069541052E-5</v>
      </c>
      <c r="C22">
        <v>4.5825051944120787E-5</v>
      </c>
      <c r="D22">
        <v>5.4417771058069773E-5</v>
      </c>
      <c r="E22">
        <v>5.2498470937280212E-5</v>
      </c>
      <c r="F22">
        <v>4.9230495613301174E-5</v>
      </c>
    </row>
    <row r="23" spans="1:6" x14ac:dyDescent="0.25">
      <c r="A23">
        <v>2003</v>
      </c>
      <c r="B23">
        <v>4.9663332902127877E-5</v>
      </c>
      <c r="C23">
        <v>4.4185121536429505E-5</v>
      </c>
      <c r="D23">
        <v>5.216952460614266E-5</v>
      </c>
      <c r="E23">
        <v>5.033092289158958E-5</v>
      </c>
      <c r="F23">
        <v>4.7538993843772908E-5</v>
      </c>
    </row>
    <row r="24" spans="1:6" x14ac:dyDescent="0.25">
      <c r="A24">
        <v>2004</v>
      </c>
      <c r="B24">
        <v>4.7159959649434313E-5</v>
      </c>
      <c r="C24">
        <v>4.3175006365345323E-5</v>
      </c>
      <c r="D24">
        <v>4.8997111174685416E-5</v>
      </c>
      <c r="E24">
        <v>4.7551880819810325E-5</v>
      </c>
      <c r="F24">
        <v>4.6232872253312968E-5</v>
      </c>
    </row>
    <row r="25" spans="1:6" x14ac:dyDescent="0.25">
      <c r="A25">
        <v>2005</v>
      </c>
      <c r="B25">
        <v>4.8025172873167321E-5</v>
      </c>
      <c r="C25">
        <v>4.4344725130940788E-5</v>
      </c>
      <c r="D25">
        <v>5.0118739800382179E-5</v>
      </c>
      <c r="E25">
        <v>4.9865602850331922E-5</v>
      </c>
      <c r="F25">
        <v>4.6710828704817691E-5</v>
      </c>
    </row>
    <row r="26" spans="1:6" x14ac:dyDescent="0.25">
      <c r="A26">
        <v>2006</v>
      </c>
      <c r="B26">
        <v>4.6089498937362805E-5</v>
      </c>
      <c r="C26">
        <v>4.2590380937326697E-5</v>
      </c>
      <c r="D26">
        <v>4.5176225215982415E-5</v>
      </c>
      <c r="E26">
        <v>4.663817662367365E-5</v>
      </c>
      <c r="F26">
        <v>4.4866098563943527E-5</v>
      </c>
    </row>
    <row r="27" spans="1:6" x14ac:dyDescent="0.25">
      <c r="A27">
        <v>2007</v>
      </c>
      <c r="B27">
        <v>4.4078020437154919E-5</v>
      </c>
      <c r="C27">
        <v>4.155052398709813E-5</v>
      </c>
      <c r="D27">
        <v>4.4038950803951598E-5</v>
      </c>
      <c r="E27">
        <v>4.4473298643424639E-5</v>
      </c>
      <c r="F27">
        <v>4.2801604486157885E-5</v>
      </c>
    </row>
    <row r="28" spans="1:6" x14ac:dyDescent="0.25">
      <c r="A28">
        <v>2008</v>
      </c>
      <c r="B28">
        <v>3.5831271816277876E-5</v>
      </c>
      <c r="C28">
        <v>3.6181591829517859E-5</v>
      </c>
      <c r="D28">
        <v>3.8901450465345986E-5</v>
      </c>
      <c r="E28">
        <v>3.8521178437804333E-5</v>
      </c>
      <c r="F28">
        <v>3.7148345316381891E-5</v>
      </c>
    </row>
    <row r="29" spans="1:6" x14ac:dyDescent="0.25">
      <c r="A29">
        <v>2009</v>
      </c>
      <c r="B29">
        <v>2.9875493055442348E-5</v>
      </c>
      <c r="C29">
        <v>3.1848497053942992E-5</v>
      </c>
      <c r="D29">
        <v>3.6138106535872794E-5</v>
      </c>
      <c r="E29">
        <v>3.4160994293415571E-5</v>
      </c>
      <c r="F29">
        <v>3.4418256636854496E-5</v>
      </c>
    </row>
    <row r="30" spans="1:6" x14ac:dyDescent="0.25">
      <c r="A30">
        <v>2010</v>
      </c>
      <c r="B30">
        <v>2.8899079552502371E-5</v>
      </c>
      <c r="C30">
        <v>2.9016378353844634E-5</v>
      </c>
      <c r="D30">
        <v>3.3000358509525543E-5</v>
      </c>
      <c r="E30">
        <v>3.1304407095376517E-5</v>
      </c>
      <c r="F30">
        <v>3.1280908411645215E-5</v>
      </c>
    </row>
    <row r="31" spans="1:6" x14ac:dyDescent="0.25">
      <c r="A31">
        <v>2011</v>
      </c>
      <c r="B31">
        <v>2.7466066967463121E-5</v>
      </c>
      <c r="C31">
        <v>2.8767286175934716E-5</v>
      </c>
      <c r="D31">
        <v>3.3405149459213129E-5</v>
      </c>
      <c r="E31">
        <v>3.1350053939604549E-5</v>
      </c>
      <c r="F31">
        <v>3.1073528940396507E-5</v>
      </c>
    </row>
    <row r="32" spans="1:6" x14ac:dyDescent="0.25">
      <c r="A32">
        <v>2012</v>
      </c>
      <c r="B32">
        <v>3.3391028409823775E-5</v>
      </c>
      <c r="C32">
        <v>3.035488404384523E-5</v>
      </c>
      <c r="D32">
        <v>3.3661863952147543E-5</v>
      </c>
      <c r="E32">
        <v>3.2785586254249213E-5</v>
      </c>
      <c r="F32">
        <v>3.3088117954321202E-5</v>
      </c>
    </row>
    <row r="33" spans="1:6" x14ac:dyDescent="0.25">
      <c r="A33">
        <v>2013</v>
      </c>
      <c r="B33">
        <v>3.3044518204405904E-5</v>
      </c>
      <c r="C33">
        <v>3.1561609392156242E-5</v>
      </c>
      <c r="D33">
        <v>3.2613443234367877E-5</v>
      </c>
      <c r="E33">
        <v>3.2347543952710112E-5</v>
      </c>
      <c r="F33">
        <v>3.2237394054391192E-5</v>
      </c>
    </row>
    <row r="34" spans="1:6" x14ac:dyDescent="0.25">
      <c r="A34">
        <v>2014</v>
      </c>
      <c r="B34">
        <v>2.8781050787074491E-5</v>
      </c>
      <c r="C34">
        <v>3.1906676844300817E-5</v>
      </c>
      <c r="D34">
        <v>3.2679923155228615E-5</v>
      </c>
      <c r="E34">
        <v>3.2031330330937637E-5</v>
      </c>
      <c r="F34">
        <v>3.1437310241017267E-5</v>
      </c>
    </row>
    <row r="35" spans="1:6" x14ac:dyDescent="0.25">
      <c r="A35">
        <v>2015</v>
      </c>
      <c r="B35">
        <v>2.9661341613973491E-5</v>
      </c>
      <c r="C35">
        <v>2.5006636222315138E-5</v>
      </c>
      <c r="D35">
        <v>2.8946763100975659E-5</v>
      </c>
      <c r="E35">
        <v>2.749401275650598E-5</v>
      </c>
      <c r="F35">
        <v>2.7123063800900128E-5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21" workbookViewId="0">
      <selection activeCell="C35" sqref="C35"/>
    </sheetView>
  </sheetViews>
  <sheetFormatPr defaultColWidth="8.85546875" defaultRowHeight="15" x14ac:dyDescent="0.25"/>
  <cols>
    <col min="3" max="3" width="14.7109375" bestFit="1" customWidth="1"/>
    <col min="4" max="5" width="14.42578125" bestFit="1" customWidth="1"/>
  </cols>
  <sheetData>
    <row r="1" spans="1:6" x14ac:dyDescent="0.25">
      <c r="A1" t="s">
        <v>0</v>
      </c>
      <c r="B1" t="s">
        <v>133</v>
      </c>
      <c r="C1" t="s">
        <v>138</v>
      </c>
      <c r="D1" t="s">
        <v>139</v>
      </c>
      <c r="E1" t="s">
        <v>140</v>
      </c>
      <c r="F1" t="s">
        <v>273</v>
      </c>
    </row>
    <row r="2" spans="1:6" x14ac:dyDescent="0.25">
      <c r="A2">
        <v>1982</v>
      </c>
      <c r="B2">
        <v>9.6200674306601286E-5</v>
      </c>
      <c r="C2">
        <v>9.8818399390438556E-5</v>
      </c>
      <c r="D2">
        <v>1.0411460791510763E-4</v>
      </c>
      <c r="E2">
        <v>1.1983682872960344E-4</v>
      </c>
      <c r="F2">
        <v>1.1999568354076473E-4</v>
      </c>
    </row>
    <row r="3" spans="1:6" x14ac:dyDescent="0.25">
      <c r="A3">
        <v>1983</v>
      </c>
      <c r="B3">
        <v>8.9767214376479387E-5</v>
      </c>
      <c r="C3">
        <v>9.3663960142293932E-5</v>
      </c>
      <c r="D3">
        <v>9.8454971899627716E-5</v>
      </c>
      <c r="E3">
        <v>1.0924107847677077E-4</v>
      </c>
      <c r="F3">
        <v>1.0849337461695541E-4</v>
      </c>
    </row>
    <row r="4" spans="1:6" x14ac:dyDescent="0.25">
      <c r="A4">
        <v>1984</v>
      </c>
      <c r="B4">
        <v>8.7953194451984018E-5</v>
      </c>
      <c r="C4">
        <v>8.6165172906476069E-5</v>
      </c>
      <c r="D4">
        <v>8.8317010195169146E-5</v>
      </c>
      <c r="E4">
        <v>9.9190357490442689E-5</v>
      </c>
      <c r="F4">
        <v>1.0100436202628772E-4</v>
      </c>
    </row>
    <row r="5" spans="1:6" x14ac:dyDescent="0.25">
      <c r="A5">
        <v>1985</v>
      </c>
      <c r="B5">
        <v>7.4536430474836379E-5</v>
      </c>
      <c r="C5">
        <v>7.8266088421514711E-5</v>
      </c>
      <c r="D5">
        <v>8.0452145506569651E-5</v>
      </c>
      <c r="E5">
        <v>9.1409650798595968E-5</v>
      </c>
      <c r="F5">
        <v>9.1704699989350055E-5</v>
      </c>
    </row>
    <row r="6" spans="1:6" x14ac:dyDescent="0.25">
      <c r="A6">
        <v>1986</v>
      </c>
      <c r="B6">
        <v>7.8524019045289606E-5</v>
      </c>
      <c r="C6">
        <v>8.2188687847519753E-5</v>
      </c>
      <c r="D6">
        <v>8.271071048511658E-5</v>
      </c>
      <c r="E6">
        <v>8.8588092090503774E-5</v>
      </c>
      <c r="F6">
        <v>9.023839000292355E-5</v>
      </c>
    </row>
    <row r="7" spans="1:6" x14ac:dyDescent="0.25">
      <c r="A7">
        <v>1987</v>
      </c>
      <c r="B7">
        <v>7.6536969572771341E-5</v>
      </c>
      <c r="C7">
        <v>7.8525790100684393E-5</v>
      </c>
      <c r="D7">
        <v>7.9939239039958924E-5</v>
      </c>
      <c r="E7">
        <v>8.3703497912210873E-5</v>
      </c>
      <c r="F7">
        <v>8.3471026242477823E-5</v>
      </c>
    </row>
    <row r="8" spans="1:6" x14ac:dyDescent="0.25">
      <c r="A8">
        <v>1988</v>
      </c>
      <c r="B8">
        <v>8.6746891611255705E-5</v>
      </c>
      <c r="C8">
        <v>8.0755267561471563E-5</v>
      </c>
      <c r="D8">
        <v>8.0246753699611867E-5</v>
      </c>
      <c r="E8">
        <v>8.367823597654933E-5</v>
      </c>
      <c r="F8">
        <v>8.4833611501380801E-5</v>
      </c>
    </row>
    <row r="9" spans="1:6" x14ac:dyDescent="0.25">
      <c r="A9">
        <v>1989</v>
      </c>
      <c r="B9">
        <v>7.966517296154052E-5</v>
      </c>
      <c r="C9">
        <v>7.3561655775847615E-5</v>
      </c>
      <c r="D9">
        <v>7.2357263226876967E-5</v>
      </c>
      <c r="E9">
        <v>7.7156182462204015E-5</v>
      </c>
      <c r="F9">
        <v>7.778765458715498E-5</v>
      </c>
    </row>
    <row r="10" spans="1:6" x14ac:dyDescent="0.25">
      <c r="A10">
        <v>1990</v>
      </c>
      <c r="B10">
        <v>7.4437281000427902E-5</v>
      </c>
      <c r="C10">
        <v>7.7048917493812029E-5</v>
      </c>
      <c r="D10">
        <v>7.6023773905035353E-5</v>
      </c>
      <c r="E10">
        <v>7.7950138565938696E-5</v>
      </c>
      <c r="F10">
        <v>8.0436566804564791E-5</v>
      </c>
    </row>
    <row r="11" spans="1:6" x14ac:dyDescent="0.25">
      <c r="A11">
        <v>1991</v>
      </c>
      <c r="B11">
        <v>6.5900887420866638E-5</v>
      </c>
      <c r="C11">
        <v>6.775533274776534E-5</v>
      </c>
      <c r="D11">
        <v>6.6685535010037713E-5</v>
      </c>
      <c r="E11">
        <v>6.6909732653584793E-5</v>
      </c>
      <c r="F11">
        <v>7.0778157292807013E-5</v>
      </c>
    </row>
    <row r="12" spans="1:6" x14ac:dyDescent="0.25">
      <c r="A12">
        <v>1992</v>
      </c>
      <c r="B12">
        <v>5.9373665862949565E-5</v>
      </c>
      <c r="C12">
        <v>5.8659131009335401E-5</v>
      </c>
      <c r="D12">
        <v>5.9842868166015241E-5</v>
      </c>
      <c r="E12">
        <v>6.2282657174364431E-5</v>
      </c>
      <c r="F12">
        <v>6.1660026582103464E-5</v>
      </c>
    </row>
    <row r="13" spans="1:6" x14ac:dyDescent="0.25">
      <c r="A13">
        <v>1993</v>
      </c>
      <c r="B13">
        <v>5.4541862482437864E-5</v>
      </c>
      <c r="C13">
        <v>5.317913619728642E-5</v>
      </c>
      <c r="D13">
        <v>5.4723896711948325E-5</v>
      </c>
      <c r="E13">
        <v>5.7164443318470147E-5</v>
      </c>
      <c r="F13">
        <v>5.6723217625403774E-5</v>
      </c>
    </row>
    <row r="14" spans="1:6" x14ac:dyDescent="0.25">
      <c r="A14">
        <v>1994</v>
      </c>
      <c r="B14">
        <v>6.1182043282315135E-5</v>
      </c>
      <c r="C14">
        <v>5.2940581270377153E-5</v>
      </c>
      <c r="D14">
        <v>5.0773913812008691E-5</v>
      </c>
      <c r="E14">
        <v>5.2989886062277942E-5</v>
      </c>
      <c r="F14">
        <v>5.4353600840840961E-5</v>
      </c>
    </row>
    <row r="15" spans="1:6" x14ac:dyDescent="0.25">
      <c r="A15">
        <v>1995</v>
      </c>
      <c r="B15">
        <v>6.393035437213257E-5</v>
      </c>
      <c r="C15">
        <v>5.3124866753933026E-5</v>
      </c>
      <c r="D15">
        <v>5.1407670915068596E-5</v>
      </c>
      <c r="E15">
        <v>5.2424996181798637E-5</v>
      </c>
      <c r="F15">
        <v>5.3913585288682954E-5</v>
      </c>
    </row>
    <row r="16" spans="1:6" x14ac:dyDescent="0.25">
      <c r="A16">
        <v>1996</v>
      </c>
      <c r="B16">
        <v>5.6638848036527634E-5</v>
      </c>
      <c r="C16">
        <v>4.8215648774203148E-5</v>
      </c>
      <c r="D16">
        <v>4.7031616668391499E-5</v>
      </c>
      <c r="E16">
        <v>5.1755753058387196E-5</v>
      </c>
      <c r="F16">
        <v>5.3189969945378838E-5</v>
      </c>
    </row>
    <row r="17" spans="1:6" x14ac:dyDescent="0.25">
      <c r="A17">
        <v>1997</v>
      </c>
      <c r="B17">
        <v>4.8883543058764189E-5</v>
      </c>
      <c r="C17">
        <v>4.74207295319502E-5</v>
      </c>
      <c r="D17">
        <v>4.7681114958322727E-5</v>
      </c>
      <c r="E17">
        <v>4.9344962442773976E-5</v>
      </c>
      <c r="F17">
        <v>5.0036228718454366E-5</v>
      </c>
    </row>
    <row r="18" spans="1:6" x14ac:dyDescent="0.25">
      <c r="A18">
        <v>1998</v>
      </c>
      <c r="B18">
        <v>5.1552549848565832E-5</v>
      </c>
      <c r="C18">
        <v>4.5194615695436368E-5</v>
      </c>
      <c r="D18">
        <v>4.5203417905213426E-5</v>
      </c>
      <c r="E18">
        <v>4.6342612246007769E-5</v>
      </c>
      <c r="F18">
        <v>4.9271608249910057E-5</v>
      </c>
    </row>
    <row r="19" spans="1:6" x14ac:dyDescent="0.25">
      <c r="A19">
        <v>1999</v>
      </c>
      <c r="B19">
        <v>5.0093349273083732E-5</v>
      </c>
      <c r="C19">
        <v>4.6360440208445647E-5</v>
      </c>
      <c r="D19">
        <v>4.7231564700268787E-5</v>
      </c>
      <c r="E19">
        <v>4.6730590527658933E-5</v>
      </c>
      <c r="F19">
        <v>4.8550549921856141E-5</v>
      </c>
    </row>
    <row r="20" spans="1:6" x14ac:dyDescent="0.25">
      <c r="A20">
        <v>2000</v>
      </c>
      <c r="B20">
        <v>5.0370264943921939E-5</v>
      </c>
      <c r="C20">
        <v>4.7284074693379808E-5</v>
      </c>
      <c r="D20">
        <v>4.7516205182546399E-5</v>
      </c>
      <c r="E20">
        <v>4.9181933407453471E-5</v>
      </c>
      <c r="F20">
        <v>4.9471638854811318E-5</v>
      </c>
    </row>
    <row r="21" spans="1:6" x14ac:dyDescent="0.25">
      <c r="A21">
        <v>2001</v>
      </c>
      <c r="B21">
        <v>4.9426980694988742E-5</v>
      </c>
      <c r="C21">
        <v>4.8671800181182337E-5</v>
      </c>
      <c r="D21">
        <v>4.7013613046146933E-5</v>
      </c>
      <c r="E21">
        <v>4.9759879908378929E-5</v>
      </c>
      <c r="F21">
        <v>5.1111781420331686E-5</v>
      </c>
    </row>
    <row r="22" spans="1:6" x14ac:dyDescent="0.25">
      <c r="A22">
        <v>2002</v>
      </c>
      <c r="B22">
        <v>5.0041086069541052E-5</v>
      </c>
      <c r="C22">
        <v>4.5825051944120787E-5</v>
      </c>
      <c r="D22">
        <v>4.662978278065566E-5</v>
      </c>
      <c r="E22">
        <v>5.1591038158221633E-5</v>
      </c>
      <c r="F22">
        <v>5.0430301886080997E-5</v>
      </c>
    </row>
    <row r="23" spans="1:6" x14ac:dyDescent="0.25">
      <c r="A23">
        <v>2003</v>
      </c>
      <c r="B23">
        <v>4.9663332902127877E-5</v>
      </c>
      <c r="C23">
        <v>4.4185121536429505E-5</v>
      </c>
      <c r="D23">
        <v>4.4836934612249025E-5</v>
      </c>
      <c r="E23">
        <v>4.7590250083885617E-5</v>
      </c>
      <c r="F23">
        <v>4.6222569817473417E-5</v>
      </c>
    </row>
    <row r="24" spans="1:6" x14ac:dyDescent="0.25">
      <c r="A24">
        <v>2004</v>
      </c>
      <c r="B24">
        <v>4.7159959649434313E-5</v>
      </c>
      <c r="C24">
        <v>4.3175006365345323E-5</v>
      </c>
      <c r="D24">
        <v>4.4465210023190593E-5</v>
      </c>
      <c r="E24">
        <v>4.6082336841209327E-5</v>
      </c>
      <c r="F24">
        <v>4.5143453553464491E-5</v>
      </c>
    </row>
    <row r="25" spans="1:6" x14ac:dyDescent="0.25">
      <c r="A25">
        <v>2005</v>
      </c>
      <c r="B25">
        <v>4.8025172873167321E-5</v>
      </c>
      <c r="C25">
        <v>4.4344725130940788E-5</v>
      </c>
      <c r="D25">
        <v>4.4731126465194391E-5</v>
      </c>
      <c r="E25">
        <v>4.5036274859739929E-5</v>
      </c>
      <c r="F25">
        <v>4.4795845496992115E-5</v>
      </c>
    </row>
    <row r="26" spans="1:6" x14ac:dyDescent="0.25">
      <c r="A26">
        <v>2006</v>
      </c>
      <c r="B26">
        <v>4.6089498937362805E-5</v>
      </c>
      <c r="C26">
        <v>4.2590380937326697E-5</v>
      </c>
      <c r="D26">
        <v>4.1622734657721589E-5</v>
      </c>
      <c r="E26">
        <v>4.0985499443195292E-5</v>
      </c>
      <c r="F26">
        <v>4.2320577838836473E-5</v>
      </c>
    </row>
    <row r="27" spans="1:6" x14ac:dyDescent="0.25">
      <c r="A27">
        <v>2007</v>
      </c>
      <c r="B27">
        <v>4.4078020437154919E-5</v>
      </c>
      <c r="C27">
        <v>4.155052398709813E-5</v>
      </c>
      <c r="D27">
        <v>4.2386428751342464E-5</v>
      </c>
      <c r="E27">
        <v>4.1769045397813898E-5</v>
      </c>
      <c r="F27">
        <v>4.1742411340237596E-5</v>
      </c>
    </row>
    <row r="28" spans="1:6" x14ac:dyDescent="0.25">
      <c r="A28">
        <v>2008</v>
      </c>
      <c r="B28">
        <v>3.5831271816277876E-5</v>
      </c>
      <c r="C28">
        <v>3.6181591829517859E-5</v>
      </c>
      <c r="D28">
        <v>3.6858488489087903E-5</v>
      </c>
      <c r="E28">
        <v>3.7258373587974346E-5</v>
      </c>
      <c r="F28">
        <v>3.656096459599212E-5</v>
      </c>
    </row>
    <row r="29" spans="1:6" x14ac:dyDescent="0.25">
      <c r="A29">
        <v>2009</v>
      </c>
      <c r="B29">
        <v>2.9875493055442348E-5</v>
      </c>
      <c r="C29">
        <v>3.1848497053942992E-5</v>
      </c>
      <c r="D29">
        <v>3.2711915459003653E-5</v>
      </c>
      <c r="E29">
        <v>3.4948719077874561E-5</v>
      </c>
      <c r="F29">
        <v>3.4658868362384961E-5</v>
      </c>
    </row>
    <row r="30" spans="1:6" x14ac:dyDescent="0.25">
      <c r="A30">
        <v>2010</v>
      </c>
      <c r="B30">
        <v>2.8899079552502371E-5</v>
      </c>
      <c r="C30">
        <v>2.9016378353844634E-5</v>
      </c>
      <c r="D30">
        <v>2.9591730883112172E-5</v>
      </c>
      <c r="E30">
        <v>3.4295926081540524E-5</v>
      </c>
      <c r="F30">
        <v>3.4349109884715292E-5</v>
      </c>
    </row>
    <row r="31" spans="1:6" x14ac:dyDescent="0.25">
      <c r="A31">
        <v>2011</v>
      </c>
      <c r="B31">
        <v>2.7466066967463121E-5</v>
      </c>
      <c r="C31">
        <v>2.8767286175934716E-5</v>
      </c>
      <c r="D31">
        <v>2.9807474213157543E-5</v>
      </c>
      <c r="E31">
        <v>3.452934973211086E-5</v>
      </c>
      <c r="F31">
        <v>3.4017551146462205E-5</v>
      </c>
    </row>
    <row r="32" spans="1:6" x14ac:dyDescent="0.25">
      <c r="A32">
        <v>2012</v>
      </c>
      <c r="B32">
        <v>3.3391028409823775E-5</v>
      </c>
      <c r="C32">
        <v>3.035488404384523E-5</v>
      </c>
      <c r="D32">
        <v>2.9804935611537075E-5</v>
      </c>
      <c r="E32">
        <v>3.3068913618990333E-5</v>
      </c>
      <c r="F32">
        <v>3.4112097540855758E-5</v>
      </c>
    </row>
    <row r="33" spans="1:6" x14ac:dyDescent="0.25">
      <c r="A33">
        <v>2013</v>
      </c>
      <c r="B33">
        <v>3.3044518204405904E-5</v>
      </c>
      <c r="C33">
        <v>3.1561609392156242E-5</v>
      </c>
      <c r="D33">
        <v>3.1692666832896065E-5</v>
      </c>
      <c r="E33">
        <v>3.6058364430573419E-5</v>
      </c>
      <c r="F33">
        <v>3.7153794595724316E-5</v>
      </c>
    </row>
    <row r="34" spans="1:6" x14ac:dyDescent="0.25">
      <c r="A34">
        <v>2014</v>
      </c>
      <c r="B34">
        <v>2.8781050787074491E-5</v>
      </c>
      <c r="C34">
        <v>3.1906676844300817E-5</v>
      </c>
      <c r="D34">
        <v>3.309509143946343E-5</v>
      </c>
      <c r="E34">
        <v>3.8465374431325468E-5</v>
      </c>
      <c r="F34">
        <v>3.8182301261258542E-5</v>
      </c>
    </row>
    <row r="35" spans="1:6" x14ac:dyDescent="0.25">
      <c r="A35">
        <v>2015</v>
      </c>
      <c r="B35">
        <v>2.9661341613973491E-5</v>
      </c>
      <c r="C35">
        <v>2.5006636222315138E-5</v>
      </c>
      <c r="D35">
        <v>2.7112066427434914E-5</v>
      </c>
      <c r="E35">
        <v>3.0784975939241119E-5</v>
      </c>
      <c r="F35">
        <v>3.0472812370135217E-5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workbookViewId="0">
      <selection activeCell="G21" sqref="G21"/>
    </sheetView>
  </sheetViews>
  <sheetFormatPr defaultColWidth="8.85546875" defaultRowHeight="15" x14ac:dyDescent="0.25"/>
  <sheetData>
    <row r="1" spans="1:13" x14ac:dyDescent="0.25">
      <c r="A1" t="s">
        <v>0</v>
      </c>
      <c r="B1" t="s">
        <v>133</v>
      </c>
      <c r="C1" t="s">
        <v>141</v>
      </c>
      <c r="D1" t="s">
        <v>204</v>
      </c>
      <c r="E1" t="s">
        <v>144</v>
      </c>
      <c r="F1" t="s">
        <v>145</v>
      </c>
      <c r="G1" t="s">
        <v>208</v>
      </c>
      <c r="H1" t="s">
        <v>146</v>
      </c>
      <c r="I1" t="s">
        <v>147</v>
      </c>
      <c r="J1" t="s">
        <v>211</v>
      </c>
      <c r="K1" t="s">
        <v>227</v>
      </c>
      <c r="L1" t="s">
        <v>230</v>
      </c>
      <c r="M1" t="s">
        <v>217</v>
      </c>
    </row>
    <row r="2" spans="1:13" x14ac:dyDescent="0.25">
      <c r="A2">
        <v>1982</v>
      </c>
      <c r="B2">
        <v>9.6200674306601286E-5</v>
      </c>
      <c r="C2">
        <v>9.8818399390438556E-5</v>
      </c>
      <c r="D2">
        <v>9.9046425275446396E-5</v>
      </c>
      <c r="E2">
        <v>9.5336279227922207E-5</v>
      </c>
      <c r="F2">
        <v>9.8773897523642509E-5</v>
      </c>
      <c r="G2">
        <v>9.6305135775764933E-5</v>
      </c>
      <c r="H2">
        <v>1.004437212832272E-4</v>
      </c>
      <c r="I2">
        <v>9.9754751761793164E-5</v>
      </c>
      <c r="J2">
        <v>0</v>
      </c>
      <c r="K2">
        <v>0</v>
      </c>
      <c r="L2">
        <v>0</v>
      </c>
      <c r="M2">
        <v>0</v>
      </c>
    </row>
    <row r="3" spans="1:13" x14ac:dyDescent="0.25">
      <c r="A3">
        <v>1983</v>
      </c>
      <c r="B3">
        <v>8.9767214376479387E-5</v>
      </c>
      <c r="C3">
        <v>9.3663960142293932E-5</v>
      </c>
      <c r="D3">
        <v>9.4955917520564979E-5</v>
      </c>
      <c r="E3">
        <v>9.4199380211648526E-5</v>
      </c>
      <c r="F3">
        <v>9.3500857416074727E-5</v>
      </c>
      <c r="G3">
        <v>9.5516292887623414E-5</v>
      </c>
      <c r="H3">
        <v>9.3986980922636579E-5</v>
      </c>
      <c r="I3">
        <v>9.3809861209592771E-5</v>
      </c>
      <c r="J3">
        <v>0</v>
      </c>
      <c r="K3">
        <v>0</v>
      </c>
      <c r="L3">
        <v>0</v>
      </c>
      <c r="M3">
        <v>0</v>
      </c>
    </row>
    <row r="4" spans="1:13" x14ac:dyDescent="0.25">
      <c r="A4">
        <v>1984</v>
      </c>
      <c r="B4">
        <v>8.7953194451984018E-5</v>
      </c>
      <c r="C4">
        <v>8.6165172906476069E-5</v>
      </c>
      <c r="D4">
        <v>8.4452377930574596E-5</v>
      </c>
      <c r="E4">
        <v>8.270883005025098E-5</v>
      </c>
      <c r="F4">
        <v>8.6092497316712986E-5</v>
      </c>
      <c r="G4">
        <v>8.6752494091342668E-5</v>
      </c>
      <c r="H4">
        <v>8.8304069533478463E-5</v>
      </c>
      <c r="I4">
        <v>8.6786703868710908E-5</v>
      </c>
      <c r="J4">
        <v>0</v>
      </c>
      <c r="K4">
        <v>0</v>
      </c>
      <c r="L4">
        <v>0</v>
      </c>
      <c r="M4">
        <v>0</v>
      </c>
    </row>
    <row r="5" spans="1:13" x14ac:dyDescent="0.25">
      <c r="A5">
        <v>1985</v>
      </c>
      <c r="B5">
        <v>7.4536430474836379E-5</v>
      </c>
      <c r="C5">
        <v>7.8266088421514711E-5</v>
      </c>
      <c r="D5">
        <v>7.8638279250299088E-5</v>
      </c>
      <c r="E5">
        <v>7.8147255204385154E-5</v>
      </c>
      <c r="F5">
        <v>7.8133404065738421E-5</v>
      </c>
      <c r="G5">
        <v>7.8222765150712793E-5</v>
      </c>
      <c r="H5">
        <v>7.7792941447114565E-5</v>
      </c>
      <c r="I5">
        <v>7.8386153982137335E-5</v>
      </c>
      <c r="J5">
        <v>0</v>
      </c>
      <c r="K5">
        <v>0</v>
      </c>
      <c r="L5">
        <v>0</v>
      </c>
      <c r="M5">
        <v>0</v>
      </c>
    </row>
    <row r="6" spans="1:13" x14ac:dyDescent="0.25">
      <c r="A6">
        <v>1986</v>
      </c>
      <c r="B6">
        <v>7.8524019045289606E-5</v>
      </c>
      <c r="C6">
        <v>8.2188687847519753E-5</v>
      </c>
      <c r="D6">
        <v>8.2109956609201625E-5</v>
      </c>
      <c r="E6">
        <v>8.5630357498303061E-5</v>
      </c>
      <c r="F6">
        <v>8.1911274261074147E-5</v>
      </c>
      <c r="G6">
        <v>8.8078111177310352E-5</v>
      </c>
      <c r="H6">
        <v>8.0089290480827907E-5</v>
      </c>
      <c r="I6">
        <v>8.1561440732912162E-5</v>
      </c>
      <c r="J6">
        <v>0</v>
      </c>
      <c r="K6">
        <v>0</v>
      </c>
      <c r="L6">
        <v>0</v>
      </c>
      <c r="M6">
        <v>0</v>
      </c>
    </row>
    <row r="7" spans="1:13" x14ac:dyDescent="0.25">
      <c r="A7">
        <v>1987</v>
      </c>
      <c r="B7">
        <v>7.6536969572771341E-5</v>
      </c>
      <c r="C7">
        <v>7.8525790100684393E-5</v>
      </c>
      <c r="D7">
        <v>7.9481870467134279E-5</v>
      </c>
      <c r="E7">
        <v>8.0969447088136807E-5</v>
      </c>
      <c r="F7">
        <v>7.8276627413288228E-5</v>
      </c>
      <c r="G7">
        <v>7.5864901948079935E-5</v>
      </c>
      <c r="H7">
        <v>7.5818130171683137E-5</v>
      </c>
      <c r="I7">
        <v>7.7994257721002212E-5</v>
      </c>
      <c r="J7">
        <v>0</v>
      </c>
      <c r="K7">
        <v>0</v>
      </c>
      <c r="L7">
        <v>0</v>
      </c>
      <c r="M7">
        <v>0</v>
      </c>
    </row>
    <row r="8" spans="1:13" x14ac:dyDescent="0.25">
      <c r="A8">
        <v>1988</v>
      </c>
      <c r="B8">
        <v>8.6746891611255705E-5</v>
      </c>
      <c r="C8">
        <v>8.0755267561471563E-5</v>
      </c>
      <c r="D8">
        <v>8.079407361947232E-5</v>
      </c>
      <c r="E8">
        <v>8.1605604143987877E-5</v>
      </c>
      <c r="F8">
        <v>8.0493073481193274E-5</v>
      </c>
      <c r="G8">
        <v>7.7680039634287824E-5</v>
      </c>
      <c r="H8">
        <v>7.835307824279881E-5</v>
      </c>
      <c r="I8">
        <v>8.0200585500278968E-5</v>
      </c>
      <c r="J8">
        <v>0</v>
      </c>
      <c r="K8">
        <v>0</v>
      </c>
      <c r="L8">
        <v>0</v>
      </c>
      <c r="M8">
        <v>0</v>
      </c>
    </row>
    <row r="9" spans="1:13" x14ac:dyDescent="0.25">
      <c r="A9">
        <v>1989</v>
      </c>
      <c r="B9">
        <v>7.966517296154052E-5</v>
      </c>
      <c r="C9">
        <v>7.3561655775847615E-5</v>
      </c>
      <c r="D9">
        <v>7.4379576028150038E-5</v>
      </c>
      <c r="E9">
        <v>7.3306914935528767E-5</v>
      </c>
      <c r="F9">
        <v>7.3306780031998648E-5</v>
      </c>
      <c r="G9">
        <v>7.3235561660112583E-5</v>
      </c>
      <c r="H9">
        <v>7.2337314977630738E-5</v>
      </c>
      <c r="I9">
        <v>7.2923025472846346E-5</v>
      </c>
      <c r="J9">
        <v>0</v>
      </c>
      <c r="K9">
        <v>0</v>
      </c>
      <c r="L9">
        <v>0</v>
      </c>
      <c r="M9">
        <v>0</v>
      </c>
    </row>
    <row r="10" spans="1:13" x14ac:dyDescent="0.25">
      <c r="A10">
        <v>1990</v>
      </c>
      <c r="B10">
        <v>7.4437281000427902E-5</v>
      </c>
      <c r="C10">
        <v>7.7048917493812029E-5</v>
      </c>
      <c r="D10">
        <v>7.412084552925081E-5</v>
      </c>
      <c r="E10">
        <v>7.4644435160735163E-5</v>
      </c>
      <c r="F10">
        <v>7.6888111114385542E-5</v>
      </c>
      <c r="G10">
        <v>6.9692681252490736E-5</v>
      </c>
      <c r="H10">
        <v>7.5901610765868088E-5</v>
      </c>
      <c r="I10">
        <v>7.7098209454561577E-5</v>
      </c>
      <c r="J10">
        <v>0</v>
      </c>
      <c r="K10">
        <v>0</v>
      </c>
      <c r="L10">
        <v>0</v>
      </c>
      <c r="M10">
        <v>0</v>
      </c>
    </row>
    <row r="11" spans="1:13" x14ac:dyDescent="0.25">
      <c r="A11">
        <v>1991</v>
      </c>
      <c r="B11">
        <v>6.5900887420866638E-5</v>
      </c>
      <c r="C11">
        <v>6.775533274776534E-5</v>
      </c>
      <c r="D11">
        <v>6.4087260841915855E-5</v>
      </c>
      <c r="E11">
        <v>6.8031529081054033E-5</v>
      </c>
      <c r="F11">
        <v>6.7541009862907226E-5</v>
      </c>
      <c r="G11">
        <v>6.3838794409093691E-5</v>
      </c>
      <c r="H11">
        <v>6.6433895328373173E-5</v>
      </c>
      <c r="I11">
        <v>6.7439233069308105E-5</v>
      </c>
      <c r="J11">
        <v>0</v>
      </c>
      <c r="K11">
        <v>0</v>
      </c>
      <c r="L11">
        <v>0</v>
      </c>
      <c r="M11">
        <v>0</v>
      </c>
    </row>
    <row r="12" spans="1:13" x14ac:dyDescent="0.25">
      <c r="A12">
        <v>1992</v>
      </c>
      <c r="B12">
        <v>5.9373665862949565E-5</v>
      </c>
      <c r="C12">
        <v>5.8659131009335401E-5</v>
      </c>
      <c r="D12">
        <v>5.9548867167904974E-5</v>
      </c>
      <c r="E12">
        <v>5.722337126644561E-5</v>
      </c>
      <c r="F12">
        <v>5.8516953235084657E-5</v>
      </c>
      <c r="G12">
        <v>5.8472173172049229E-5</v>
      </c>
      <c r="H12">
        <v>5.8255406143871366E-5</v>
      </c>
      <c r="I12">
        <v>5.8560292265610769E-5</v>
      </c>
      <c r="J12">
        <v>0</v>
      </c>
      <c r="K12">
        <v>0</v>
      </c>
      <c r="L12">
        <v>0</v>
      </c>
      <c r="M12">
        <v>0</v>
      </c>
    </row>
    <row r="13" spans="1:13" x14ac:dyDescent="0.25">
      <c r="A13">
        <v>1993</v>
      </c>
      <c r="B13">
        <v>5.4541862482437864E-5</v>
      </c>
      <c r="C13">
        <v>5.317913619728642E-5</v>
      </c>
      <c r="D13">
        <v>5.4296038091706577E-5</v>
      </c>
      <c r="E13">
        <v>5.2392663903447106E-5</v>
      </c>
      <c r="F13">
        <v>5.303413323417772E-5</v>
      </c>
      <c r="G13">
        <v>5.2590885075915135E-5</v>
      </c>
      <c r="H13">
        <v>5.2519047549139942E-5</v>
      </c>
      <c r="I13">
        <v>5.3024603861558711E-5</v>
      </c>
      <c r="J13">
        <v>0</v>
      </c>
      <c r="K13">
        <v>0</v>
      </c>
      <c r="L13">
        <v>0</v>
      </c>
      <c r="M13">
        <v>0</v>
      </c>
    </row>
    <row r="14" spans="1:13" x14ac:dyDescent="0.25">
      <c r="A14">
        <v>1994</v>
      </c>
      <c r="B14">
        <v>6.1182043282315135E-5</v>
      </c>
      <c r="C14">
        <v>5.2940581270377153E-5</v>
      </c>
      <c r="D14">
        <v>5.3254477825248615E-5</v>
      </c>
      <c r="E14">
        <v>5.344740077271126E-5</v>
      </c>
      <c r="F14">
        <v>5.2679075102787462E-5</v>
      </c>
      <c r="G14">
        <v>5.5745723795553192E-5</v>
      </c>
      <c r="H14">
        <v>5.0983105029445139E-5</v>
      </c>
      <c r="I14">
        <v>5.2097543179115747E-5</v>
      </c>
      <c r="J14">
        <v>0</v>
      </c>
      <c r="K14">
        <v>0</v>
      </c>
      <c r="L14">
        <v>0</v>
      </c>
      <c r="M14">
        <v>0</v>
      </c>
    </row>
    <row r="15" spans="1:13" x14ac:dyDescent="0.25">
      <c r="A15">
        <v>1995</v>
      </c>
      <c r="B15">
        <v>6.393035437213257E-5</v>
      </c>
      <c r="C15">
        <v>5.3124866753933026E-5</v>
      </c>
      <c r="D15">
        <v>5.256511940024211E-5</v>
      </c>
      <c r="E15">
        <v>5.2822699646640106E-5</v>
      </c>
      <c r="F15">
        <v>5.2911733415385236E-5</v>
      </c>
      <c r="G15">
        <v>5.6847536197892625E-5</v>
      </c>
      <c r="H15">
        <v>5.1825534952513405E-5</v>
      </c>
      <c r="I15">
        <v>5.2583105614758104E-5</v>
      </c>
      <c r="J15">
        <v>0</v>
      </c>
      <c r="K15">
        <v>0</v>
      </c>
      <c r="L15">
        <v>0</v>
      </c>
      <c r="M15">
        <v>0</v>
      </c>
    </row>
    <row r="16" spans="1:13" x14ac:dyDescent="0.25">
      <c r="A16">
        <v>1996</v>
      </c>
      <c r="B16">
        <v>5.6638848036527634E-5</v>
      </c>
      <c r="C16">
        <v>4.8215648774203148E-5</v>
      </c>
      <c r="D16">
        <v>4.8349458389566282E-5</v>
      </c>
      <c r="E16">
        <v>4.8707376430684237E-5</v>
      </c>
      <c r="F16">
        <v>4.798628848220687E-5</v>
      </c>
      <c r="G16">
        <v>4.6897077303583506E-5</v>
      </c>
      <c r="H16">
        <v>4.5959754013892961E-5</v>
      </c>
      <c r="I16">
        <v>4.7525309411867062E-5</v>
      </c>
      <c r="J16">
        <v>0</v>
      </c>
      <c r="K16">
        <v>0</v>
      </c>
      <c r="L16">
        <v>0</v>
      </c>
      <c r="M16">
        <v>0</v>
      </c>
    </row>
    <row r="17" spans="1:13" x14ac:dyDescent="0.25">
      <c r="A17">
        <v>1997</v>
      </c>
      <c r="B17">
        <v>4.8883543058764189E-5</v>
      </c>
      <c r="C17">
        <v>4.74207295319502E-5</v>
      </c>
      <c r="D17">
        <v>4.7843006093899029E-5</v>
      </c>
      <c r="E17">
        <v>4.7455914886086247E-5</v>
      </c>
      <c r="F17">
        <v>4.7271572344470776E-5</v>
      </c>
      <c r="G17">
        <v>4.8865331547858667E-5</v>
      </c>
      <c r="H17">
        <v>4.6179006212696549E-5</v>
      </c>
      <c r="I17">
        <v>4.7183070564642547E-5</v>
      </c>
      <c r="J17">
        <v>0</v>
      </c>
      <c r="K17">
        <v>0</v>
      </c>
      <c r="L17">
        <v>0</v>
      </c>
      <c r="M17">
        <v>0</v>
      </c>
    </row>
    <row r="18" spans="1:13" x14ac:dyDescent="0.25">
      <c r="A18">
        <v>1998</v>
      </c>
      <c r="B18">
        <v>5.1552549848565832E-5</v>
      </c>
      <c r="C18">
        <v>4.5194615695436368E-5</v>
      </c>
      <c r="D18">
        <v>4.3669060727552278E-5</v>
      </c>
      <c r="E18">
        <v>4.5858874000259671E-5</v>
      </c>
      <c r="F18">
        <v>4.5043789417832158E-5</v>
      </c>
      <c r="G18">
        <v>5.5543642876727974E-5</v>
      </c>
      <c r="H18">
        <v>4.6149256466378579E-5</v>
      </c>
      <c r="I18">
        <v>4.4971391813305677E-5</v>
      </c>
      <c r="J18">
        <v>0</v>
      </c>
      <c r="K18">
        <v>0</v>
      </c>
      <c r="L18">
        <v>0</v>
      </c>
      <c r="M18">
        <v>0</v>
      </c>
    </row>
    <row r="19" spans="1:13" x14ac:dyDescent="0.25">
      <c r="A19">
        <v>1999</v>
      </c>
      <c r="B19">
        <v>5.0093349273083732E-5</v>
      </c>
      <c r="C19">
        <v>4.6360440208445647E-5</v>
      </c>
      <c r="D19">
        <v>4.5359379637375238E-5</v>
      </c>
      <c r="E19">
        <v>4.5065934864396694E-5</v>
      </c>
      <c r="F19">
        <v>4.6285878226626663E-5</v>
      </c>
      <c r="G19">
        <v>4.9586573888518612E-5</v>
      </c>
      <c r="H19">
        <v>4.6959414821685644E-5</v>
      </c>
      <c r="I19">
        <v>4.6592361853981861E-5</v>
      </c>
      <c r="J19">
        <v>0</v>
      </c>
      <c r="K19">
        <v>0</v>
      </c>
      <c r="L19">
        <v>0</v>
      </c>
      <c r="M19">
        <v>0</v>
      </c>
    </row>
    <row r="20" spans="1:13" x14ac:dyDescent="0.25">
      <c r="A20">
        <v>2000</v>
      </c>
      <c r="B20">
        <v>5.0370264943921939E-5</v>
      </c>
      <c r="C20">
        <v>4.7284074693379808E-5</v>
      </c>
      <c r="D20">
        <v>4.7934857262589494E-5</v>
      </c>
      <c r="E20">
        <v>4.4871279380458876E-5</v>
      </c>
      <c r="F20">
        <v>4.7190132427203935E-5</v>
      </c>
      <c r="G20">
        <v>5.1988034723763122E-5</v>
      </c>
      <c r="H20">
        <v>4.7910512201269741E-5</v>
      </c>
      <c r="I20">
        <v>4.7353904323244928E-5</v>
      </c>
      <c r="J20">
        <v>0</v>
      </c>
      <c r="K20">
        <v>0</v>
      </c>
      <c r="L20">
        <v>0</v>
      </c>
      <c r="M20">
        <v>0</v>
      </c>
    </row>
    <row r="21" spans="1:13" x14ac:dyDescent="0.25">
      <c r="A21">
        <v>2001</v>
      </c>
      <c r="B21">
        <v>4.9426980694988742E-5</v>
      </c>
      <c r="C21">
        <v>4.8671800181182337E-5</v>
      </c>
      <c r="D21">
        <v>4.826647539448459E-5</v>
      </c>
      <c r="E21">
        <v>4.7005910055304418E-5</v>
      </c>
      <c r="F21">
        <v>4.85436410017428E-5</v>
      </c>
      <c r="G21">
        <v>4.9648367650661389E-5</v>
      </c>
      <c r="H21">
        <v>4.7526649763312882E-5</v>
      </c>
      <c r="I21">
        <v>4.8541752032178923E-5</v>
      </c>
      <c r="J21">
        <v>0</v>
      </c>
      <c r="K21">
        <v>0</v>
      </c>
      <c r="L21">
        <v>0</v>
      </c>
      <c r="M21">
        <v>0</v>
      </c>
    </row>
    <row r="22" spans="1:13" x14ac:dyDescent="0.25">
      <c r="A22">
        <v>2002</v>
      </c>
      <c r="B22">
        <v>5.0041086069541052E-5</v>
      </c>
      <c r="C22">
        <v>4.5825051944120787E-5</v>
      </c>
      <c r="D22">
        <v>4.9155595203046686E-5</v>
      </c>
      <c r="E22">
        <v>4.6119992304738843E-5</v>
      </c>
      <c r="F22">
        <v>4.5660166877496522E-5</v>
      </c>
      <c r="G22">
        <v>5.0741236133035266E-5</v>
      </c>
      <c r="H22">
        <v>4.4870908834127471E-5</v>
      </c>
      <c r="I22">
        <v>4.5399965689284726E-5</v>
      </c>
      <c r="J22">
        <v>0</v>
      </c>
      <c r="K22">
        <v>0</v>
      </c>
      <c r="L22">
        <v>0</v>
      </c>
      <c r="M22">
        <v>0</v>
      </c>
    </row>
    <row r="23" spans="1:13" x14ac:dyDescent="0.25">
      <c r="A23">
        <v>2003</v>
      </c>
      <c r="B23">
        <v>4.9663332902127877E-5</v>
      </c>
      <c r="C23">
        <v>4.4185121536429505E-5</v>
      </c>
      <c r="D23">
        <v>4.7551547875627881E-5</v>
      </c>
      <c r="E23">
        <v>4.3389107155235247E-5</v>
      </c>
      <c r="F23">
        <v>4.4047856114048048E-5</v>
      </c>
      <c r="G23">
        <v>5.017100523400586E-5</v>
      </c>
      <c r="H23">
        <v>4.3736036688642348E-5</v>
      </c>
      <c r="I23">
        <v>4.3912899105635005E-5</v>
      </c>
      <c r="J23">
        <v>0</v>
      </c>
      <c r="K23">
        <v>0</v>
      </c>
      <c r="L23">
        <v>0</v>
      </c>
      <c r="M23">
        <v>0</v>
      </c>
    </row>
    <row r="24" spans="1:13" x14ac:dyDescent="0.25">
      <c r="A24">
        <v>2004</v>
      </c>
      <c r="B24">
        <v>4.7159959649434313E-5</v>
      </c>
      <c r="C24">
        <v>4.3175006365345323E-5</v>
      </c>
      <c r="D24">
        <v>4.5107741960237045E-5</v>
      </c>
      <c r="E24">
        <v>4.3778638555522776E-5</v>
      </c>
      <c r="F24">
        <v>4.3049878251622429E-5</v>
      </c>
      <c r="G24">
        <v>4.6572373921662805E-5</v>
      </c>
      <c r="H24">
        <v>4.2002063870313574E-5</v>
      </c>
      <c r="I24">
        <v>4.29755668155849E-5</v>
      </c>
      <c r="J24">
        <v>0</v>
      </c>
      <c r="K24">
        <v>0</v>
      </c>
      <c r="L24">
        <v>0</v>
      </c>
      <c r="M24">
        <v>0</v>
      </c>
    </row>
    <row r="25" spans="1:13" x14ac:dyDescent="0.25">
      <c r="A25">
        <v>2005</v>
      </c>
      <c r="B25">
        <v>4.8025172873167321E-5</v>
      </c>
      <c r="C25">
        <v>4.4344725130940788E-5</v>
      </c>
      <c r="D25">
        <v>4.5376871039479735E-5</v>
      </c>
      <c r="E25">
        <v>4.4151434056402648E-5</v>
      </c>
      <c r="F25">
        <v>4.4200121861649681E-5</v>
      </c>
      <c r="G25">
        <v>4.439744826595415E-5</v>
      </c>
      <c r="H25">
        <v>4.300304127536947E-5</v>
      </c>
      <c r="I25">
        <v>4.4076162921555806E-5</v>
      </c>
      <c r="J25">
        <v>0</v>
      </c>
      <c r="K25">
        <v>0</v>
      </c>
      <c r="L25">
        <v>0</v>
      </c>
      <c r="M25">
        <v>0</v>
      </c>
    </row>
    <row r="26" spans="1:13" x14ac:dyDescent="0.25">
      <c r="A26">
        <v>2006</v>
      </c>
      <c r="B26">
        <v>4.6089498937362805E-5</v>
      </c>
      <c r="C26">
        <v>4.2590380937326697E-5</v>
      </c>
      <c r="D26">
        <v>4.1642214098828854E-5</v>
      </c>
      <c r="E26">
        <v>4.0943838543171299E-5</v>
      </c>
      <c r="F26">
        <v>4.2495865745877378E-5</v>
      </c>
      <c r="G26">
        <v>4.4115952729043776E-5</v>
      </c>
      <c r="H26">
        <v>4.1811985363892745E-5</v>
      </c>
      <c r="I26">
        <v>4.2623009365343023E-5</v>
      </c>
      <c r="J26">
        <v>0</v>
      </c>
      <c r="K26">
        <v>0</v>
      </c>
      <c r="L26">
        <v>0</v>
      </c>
      <c r="M26">
        <v>0</v>
      </c>
    </row>
    <row r="27" spans="1:13" x14ac:dyDescent="0.25">
      <c r="A27">
        <v>2007</v>
      </c>
      <c r="B27">
        <v>4.4078020437154919E-5</v>
      </c>
      <c r="C27">
        <v>4.155052398709813E-5</v>
      </c>
      <c r="D27">
        <v>4.2090971364814327E-5</v>
      </c>
      <c r="E27">
        <v>3.9118503300414888E-5</v>
      </c>
      <c r="F27">
        <v>4.1507284171530051E-5</v>
      </c>
      <c r="G27">
        <v>4.3579153574683004E-5</v>
      </c>
      <c r="H27">
        <v>4.1849228637147455E-5</v>
      </c>
      <c r="I27">
        <v>4.1854812850942842E-5</v>
      </c>
      <c r="J27">
        <v>0</v>
      </c>
      <c r="K27">
        <v>0</v>
      </c>
      <c r="L27">
        <v>0</v>
      </c>
      <c r="M27">
        <v>0</v>
      </c>
    </row>
    <row r="28" spans="1:13" x14ac:dyDescent="0.25">
      <c r="A28">
        <v>2008</v>
      </c>
      <c r="B28">
        <v>3.5831271816277876E-5</v>
      </c>
      <c r="C28">
        <v>3.6181591829517859E-5</v>
      </c>
      <c r="D28">
        <v>3.7154067256778946E-5</v>
      </c>
      <c r="E28">
        <v>3.3011532839736898E-5</v>
      </c>
      <c r="F28">
        <v>3.615888339845696E-5</v>
      </c>
      <c r="G28">
        <v>3.5127807677781668E-5</v>
      </c>
      <c r="H28">
        <v>3.5985545011499197E-5</v>
      </c>
      <c r="I28">
        <v>3.6526696996588723E-5</v>
      </c>
      <c r="J28">
        <v>0</v>
      </c>
      <c r="K28">
        <v>0</v>
      </c>
      <c r="L28">
        <v>0</v>
      </c>
      <c r="M28">
        <v>0</v>
      </c>
    </row>
    <row r="29" spans="1:13" x14ac:dyDescent="0.25">
      <c r="A29">
        <v>2009</v>
      </c>
      <c r="B29">
        <v>2.9875493055442348E-5</v>
      </c>
      <c r="C29">
        <v>3.1848497053942992E-5</v>
      </c>
      <c r="D29">
        <v>3.3392346012988127E-5</v>
      </c>
      <c r="E29">
        <v>3.1769220393471187E-5</v>
      </c>
      <c r="F29">
        <v>3.1764408500748686E-5</v>
      </c>
      <c r="G29">
        <v>3.2749852682172782E-5</v>
      </c>
      <c r="H29">
        <v>3.0522473729433838E-5</v>
      </c>
      <c r="I29">
        <v>3.1782612153619992E-5</v>
      </c>
      <c r="J29">
        <v>0</v>
      </c>
      <c r="K29">
        <v>0</v>
      </c>
      <c r="L29">
        <v>0</v>
      </c>
      <c r="M29">
        <v>0</v>
      </c>
    </row>
    <row r="30" spans="1:13" x14ac:dyDescent="0.25">
      <c r="A30">
        <v>2010</v>
      </c>
      <c r="B30">
        <v>2.8899079552502371E-5</v>
      </c>
      <c r="C30">
        <v>2.9016378353844634E-5</v>
      </c>
      <c r="D30">
        <v>3.0054274942813207E-5</v>
      </c>
      <c r="E30">
        <v>2.9501718980100121E-5</v>
      </c>
      <c r="F30">
        <v>2.8919358144776198E-5</v>
      </c>
      <c r="G30">
        <v>3.1557541185975424E-5</v>
      </c>
      <c r="H30">
        <v>2.8142539005784781E-5</v>
      </c>
      <c r="I30">
        <v>2.8815418998419773E-5</v>
      </c>
      <c r="J30">
        <v>0</v>
      </c>
      <c r="K30">
        <v>0</v>
      </c>
      <c r="L30">
        <v>0</v>
      </c>
      <c r="M30">
        <v>0</v>
      </c>
    </row>
    <row r="31" spans="1:13" x14ac:dyDescent="0.25">
      <c r="A31">
        <v>2011</v>
      </c>
      <c r="B31">
        <v>2.7466066967463121E-5</v>
      </c>
      <c r="C31">
        <v>2.8767286175934716E-5</v>
      </c>
      <c r="D31">
        <v>3.0340355926455231E-5</v>
      </c>
      <c r="E31">
        <v>2.9378089322563027E-5</v>
      </c>
      <c r="F31">
        <v>2.8677002450422149E-5</v>
      </c>
      <c r="G31">
        <v>3.0532911980117202E-5</v>
      </c>
      <c r="H31">
        <v>2.7652663240587568E-5</v>
      </c>
      <c r="I31">
        <v>2.8593484908924435E-5</v>
      </c>
      <c r="J31">
        <v>0</v>
      </c>
      <c r="K31">
        <v>0</v>
      </c>
      <c r="L31">
        <v>0</v>
      </c>
      <c r="M31">
        <v>0</v>
      </c>
    </row>
    <row r="32" spans="1:13" x14ac:dyDescent="0.25">
      <c r="A32">
        <v>2012</v>
      </c>
      <c r="B32">
        <v>3.3391028409823775E-5</v>
      </c>
      <c r="C32">
        <v>3.035488404384523E-5</v>
      </c>
      <c r="D32">
        <v>3.1104038414923707E-5</v>
      </c>
      <c r="E32">
        <v>3.0906332707672846E-5</v>
      </c>
      <c r="F32">
        <v>3.023575413681101E-5</v>
      </c>
      <c r="G32">
        <v>3.2586321507551481E-5</v>
      </c>
      <c r="H32">
        <v>2.9060905204460138E-5</v>
      </c>
      <c r="I32">
        <v>3.0061793295317331E-5</v>
      </c>
      <c r="J32">
        <v>0</v>
      </c>
      <c r="K32">
        <v>0</v>
      </c>
      <c r="L32">
        <v>0</v>
      </c>
      <c r="M32">
        <v>0</v>
      </c>
    </row>
    <row r="33" spans="1:13" x14ac:dyDescent="0.25">
      <c r="A33">
        <v>2013</v>
      </c>
      <c r="B33">
        <v>3.3044518204405904E-5</v>
      </c>
      <c r="C33">
        <v>3.1561609392156242E-5</v>
      </c>
      <c r="D33">
        <v>3.1431824336323192E-5</v>
      </c>
      <c r="E33">
        <v>3.1118927741772493E-5</v>
      </c>
      <c r="F33">
        <v>3.1489055967540481E-5</v>
      </c>
      <c r="G33">
        <v>2.8829616734583394E-5</v>
      </c>
      <c r="H33">
        <v>3.0614744619015253E-5</v>
      </c>
      <c r="I33">
        <v>3.1553226908727086E-5</v>
      </c>
      <c r="J33">
        <v>0</v>
      </c>
      <c r="K33">
        <v>0</v>
      </c>
      <c r="L33">
        <v>0</v>
      </c>
      <c r="M33">
        <v>0</v>
      </c>
    </row>
    <row r="34" spans="1:13" x14ac:dyDescent="0.25">
      <c r="A34">
        <v>2014</v>
      </c>
      <c r="B34">
        <v>2.8781050787074491E-5</v>
      </c>
      <c r="C34">
        <v>3.1906676844300817E-5</v>
      </c>
      <c r="D34">
        <v>3.3295974681095686E-5</v>
      </c>
      <c r="E34">
        <v>2.9993393802214998E-5</v>
      </c>
      <c r="F34">
        <v>3.188777371542528E-5</v>
      </c>
      <c r="G34">
        <v>2.6997391369150137E-5</v>
      </c>
      <c r="H34">
        <v>3.1472852071601664E-5</v>
      </c>
      <c r="I34">
        <v>3.2183086470467973E-5</v>
      </c>
      <c r="J34">
        <v>0</v>
      </c>
      <c r="K34">
        <v>0</v>
      </c>
      <c r="L34">
        <v>0</v>
      </c>
      <c r="M34">
        <v>0</v>
      </c>
    </row>
    <row r="35" spans="1:13" x14ac:dyDescent="0.25">
      <c r="A35">
        <v>2015</v>
      </c>
      <c r="B35">
        <v>2.9661341613973491E-5</v>
      </c>
      <c r="C35">
        <v>2.5006636222315138E-5</v>
      </c>
      <c r="D35">
        <v>2.666284455699497E-5</v>
      </c>
      <c r="E35">
        <v>2.5618828420192587E-5</v>
      </c>
      <c r="F35">
        <v>2.4948383677838136E-5</v>
      </c>
      <c r="G35">
        <v>2.8683851915047854E-5</v>
      </c>
      <c r="H35">
        <v>2.4657105839651196E-5</v>
      </c>
      <c r="I35">
        <v>2.5015919829456835E-5</v>
      </c>
      <c r="J35">
        <v>0</v>
      </c>
      <c r="K35">
        <v>0</v>
      </c>
      <c r="L35">
        <v>0</v>
      </c>
      <c r="M3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READ ME</vt:lpstr>
      <vt:lpstr>All Lags - Data</vt:lpstr>
      <vt:lpstr>Original - Data</vt:lpstr>
      <vt:lpstr>Variable Weights - Data</vt:lpstr>
      <vt:lpstr>Placebo - Data</vt:lpstr>
      <vt:lpstr>Placebo Lags - Data</vt:lpstr>
      <vt:lpstr>Lag Test - Data</vt:lpstr>
      <vt:lpstr>Pre-Treatment Test - Data</vt:lpstr>
      <vt:lpstr>Leave-One-Out - Data</vt:lpstr>
      <vt:lpstr>All Lags Figure</vt:lpstr>
      <vt:lpstr>Original Figures</vt:lpstr>
      <vt:lpstr>Placebo Figure</vt:lpstr>
      <vt:lpstr>Placebo Lags Figure</vt:lpstr>
      <vt:lpstr>Lag Test</vt:lpstr>
      <vt:lpstr>Pre-Treatment Test</vt:lpstr>
      <vt:lpstr>Leave-One_Out Test</vt:lpstr>
      <vt:lpstr>States</vt:lpstr>
    </vt:vector>
  </TitlesOfParts>
  <Company>The Urban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dcterms:created xsi:type="dcterms:W3CDTF">2017-04-05T18:58:09Z</dcterms:created>
  <dcterms:modified xsi:type="dcterms:W3CDTF">2017-06-13T16:02:26Z</dcterms:modified>
</cp:coreProperties>
</file>