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shapes+xml" PartName="/xl/drawings/drawing2.xml"/>
  <Override ContentType="application/vnd.openxmlformats-officedocument.drawingml.chart+xml" PartName="/xl/charts/chart2.xml"/>
  <Override ContentType="application/vnd.openxmlformats-officedocument.drawingml.chartshapes+xml" PartName="/xl/drawings/drawing3.xml"/>
  <Override ContentType="application/vnd.openxmlformats-officedocument.drawing+xml" PartName="/xl/drawings/drawing4.xml"/>
  <Override ContentType="application/vnd.openxmlformats-officedocument.drawingml.chart+xml" PartName="/xl/charts/chart3.xml"/>
  <Override ContentType="application/vnd.openxmlformats-officedocument.drawingml.chartshapes+xml" PartName="/xl/drawings/drawing5.xml"/>
  <Override ContentType="application/vnd.openxmlformats-officedocument.drawingml.chart+xml" PartName="/xl/charts/chart4.xml"/>
  <Override ContentType="application/vnd.openxmlformats-officedocument.drawingml.chartshapes+xml" PartName="/xl/drawings/drawing6.xml"/>
  <Override ContentType="application/vnd.openxmlformats-officedocument.drawingml.chart+xml" PartName="/xl/charts/chart5.xml"/>
  <Override ContentType="application/vnd.openxmlformats-officedocument.drawingml.chartshapes+xml" PartName="/xl/drawings/drawing7.xml"/>
  <Override ContentType="application/vnd.openxmlformats-officedocument.drawing+xml" PartName="/xl/drawings/drawing8.xml"/>
  <Override ContentType="application/vnd.openxmlformats-officedocument.drawingml.chart+xml" PartName="/xl/charts/chart6.xml"/>
  <Override ContentType="application/vnd.openxmlformats-officedocument.drawingml.chartshapes+xml" PartName="/xl/drawings/drawing9.xml"/>
  <Override ContentType="application/vnd.openxmlformats-officedocument.drawingml.chart+xml" PartName="/xl/charts/chart7.xml"/>
  <Override ContentType="application/vnd.ms-office.chartstyle+xml" PartName="/xl/charts/style1.xml"/>
  <Override ContentType="application/vnd.ms-office.chartcolorstyle+xml" PartName="/xl/charts/colors1.xml"/>
  <Override ContentType="application/vnd.openxmlformats-officedocument.drawingml.chartshapes+xml" PartName="/xl/drawings/drawing10.xml"/>
  <Override ContentType="application/vnd.openxmlformats-officedocument.drawing+xml" PartName="/xl/drawings/drawing11.xml"/>
  <Override ContentType="application/vnd.openxmlformats-officedocument.drawingml.chart+xml" PartName="/xl/charts/chart8.xml"/>
  <Override ContentType="application/vnd.openxmlformats-officedocument.drawingml.chartshapes+xml" PartName="/xl/drawings/drawing12.xml"/>
  <Override ContentType="application/vnd.openxmlformats-officedocument.drawingml.chart+xml" PartName="/xl/charts/chart9.xml"/>
  <Override ContentType="application/vnd.ms-office.chartstyle+xml" PartName="/xl/charts/style2.xml"/>
  <Override ContentType="application/vnd.ms-office.chartcolorstyle+xml" PartName="/xl/charts/colors2.xml"/>
  <Override ContentType="application/vnd.openxmlformats-officedocument.drawingml.chartshapes+xml" PartName="/xl/drawings/drawing13.xml"/>
  <Override ContentType="application/vnd.openxmlformats-officedocument.drawing+xml" PartName="/xl/drawings/drawing14.xml"/>
  <Override ContentType="application/vnd.openxmlformats-officedocument.drawingml.chart+xml" PartName="/xl/charts/chart10.xml"/>
  <Override ContentType="application/vnd.openxmlformats-officedocument.drawingml.chartshapes+xml" PartName="/xl/drawings/drawing15.xml"/>
  <Override ContentType="application/vnd.openxmlformats-officedocument.drawingml.chart+xml" PartName="/xl/charts/chart11.xml"/>
  <Override ContentType="application/vnd.openxmlformats-officedocument.drawingml.chartshapes+xml" PartName="/xl/drawings/drawing16.xml"/>
  <Override ContentType="application/vnd.openxmlformats-officedocument.drawingml.chart+xml" PartName="/xl/charts/chart12.xml"/>
  <Override ContentType="application/vnd.openxmlformats-officedocument.drawingml.chartshapes+xml" PartName="/xl/drawings/drawing17.xml"/>
  <Override ContentType="application/vnd.openxmlformats-officedocument.drawing+xml" PartName="/xl/drawings/drawing18.xml"/>
  <Override ContentType="application/vnd.openxmlformats-officedocument.drawingml.chart+xml" PartName="/xl/charts/chart13.xml"/>
  <Override ContentType="application/vnd.openxmlformats-officedocument.drawingml.chartshapes+xml" PartName="/xl/drawings/drawing19.xml"/>
  <Override ContentType="application/vnd.openxmlformats-officedocument.drawingml.chart+xml" PartName="/xl/charts/chart14.xml"/>
  <Override ContentType="application/vnd.openxmlformats-officedocument.drawingml.chartshapes+xml" PartName="/xl/drawings/drawing20.xml"/>
  <Override ContentType="application/vnd.openxmlformats-officedocument.drawingml.chart+xml" PartName="/xl/charts/chart15.xml"/>
  <Override ContentType="application/vnd.openxmlformats-officedocument.drawingml.chartshapes+xml" PartName="/xl/drawings/drawing21.xml"/>
  <Override ContentType="application/vnd.openxmlformats-officedocument.drawing+xml" PartName="/xl/drawings/drawing22.xml"/>
  <Override ContentType="application/vnd.openxmlformats-officedocument.drawingml.chart+xml" PartName="/xl/charts/chart16.xml"/>
  <Override ContentType="application/vnd.openxmlformats-officedocument.drawingml.chartshapes+xml" PartName="/xl/drawings/drawing23.xml"/>
  <Override ContentType="application/vnd.openxmlformats-officedocument.drawingml.chart+xml" PartName="/xl/charts/chart17.xml"/>
  <Override ContentType="application/vnd.openxmlformats-officedocument.drawingml.chartshapes+xml" PartName="/xl/drawings/drawing24.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7" lowestEdited="5" rupBuild="17329"/>
  <workbookPr/>
  <bookViews>
    <workbookView xWindow="240" yWindow="465" windowWidth="21660" windowHeight="13965" firstSheet="11" activeTab="15"/>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fullCalcOnLoad="true"/>
</workbook>
</file>

<file path=xl/sharedStrings.xml><?xml version="1.0" encoding="utf-8"?>
<sst xmlns="http://schemas.openxmlformats.org/spreadsheetml/2006/main" count="1036" uniqueCount="279">
  <si>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</si>
  <si>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</si>
  <si>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</si>
  <si>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</si>
  <si>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</si>
  <si>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</si>
  <si>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</si>
  <si>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</si>
  <si>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</si>
  <si>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</si>
  <si>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</si>
  <si>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</si>
  <si>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</si>
  <si>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</si>
  <si>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</si>
  <si>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</si>
  <si>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</si>
  <si>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</si>
  <si>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</si>
  <si>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</si>
  <si>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</si>
  <si>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</si>
  <si>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</si>
  <si>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</si>
  <si>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</si>
  <si>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</si>
  <si>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</si>
  <si>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</si>
  <si>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</si>
  <si>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</si>
  <si>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</si>
  <si>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</si>
  <si>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</si>
  <si>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</si>
  <si>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</si>
  <si>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</si>
  <si>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</si>
  <si>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</si>
  <si>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</si>
  <si>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</si>
  <si>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</si>
  <si>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</si>
  <si>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</si>
  <si>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</si>
  <si>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</si>
  <si>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</si>
  <si>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</si>
  <si>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</si>
  <si>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</si>
  <si>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</si>
  <si>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</si>
  <si>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</si>
  <si>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</si>
  <si>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</si>
  <si>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</si>
  <si>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</si>
  <si>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</si>
  <si>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</si>
  <si>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</si>
  <si>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</si>
  <si>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</si>
  <si>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</si>
  <si>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</si>
  <si>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</si>
  <si>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</si>
  <si>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</si>
  <si>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</si>
  <si>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</si>
  <si>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</si>
  <si>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</si>
  <si>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</si>
  <si>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</si>
  <si>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</si>
  <si>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</si>
  <si>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</si>
  <si>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</si>
  <si>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</si>
  <si>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</si>
  <si>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</si>
  <si>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</si>
  <si>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</si>
  <si>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</si>
  <si>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</si>
  <si>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</si>
  <si>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</si>
  <si>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</si>
  <si>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</si>
  <si>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</si>
  <si>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</si>
  <si>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</si>
  <si>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</si>
  <si>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</si>
  <si>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</si>
  <si>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</si>
  <si>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</si>
  <si>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</si>
  <si>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</si>
  <si>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</si>
  <si>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</si>
  <si>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</si>
  <si>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</si>
  <si>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</si>
  <si>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</si>
  <si>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</si>
  <si>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</si>
  <si>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</si>
  <si>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</si>
  <si>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</si>
  <si>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</si>
  <si>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</si>
  <si>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</si>
  <si>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</si>
  <si>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</si>
  <si>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</si>
  <si>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</si>
  <si>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</si>
  <si>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</si>
  <si>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</si>
  <si>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</si>
  <si>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</si>
  <si>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</si>
  <si>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</si>
  <si>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</si>
  <si>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</si>
  <si>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</si>
  <si>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</si>
  <si>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</si>
  <si>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</si>
  <si>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</si>
  <si>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</si>
  <si>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</si>
  <si>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</si>
  <si>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</si>
  <si>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</si>
  <si>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</si>
  <si>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</si>
  <si>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</si>
  <si>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</si>
  <si>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</si>
  <si>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</si>
  <si>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</si>
  <si>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</si>
  <si>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</si>
  <si>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</si>
  <si>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</si>
  <si>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</si>
  <si>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</si>
  <si>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</si>
  <si>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</si>
  <si>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</si>
  <si>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</si>
  <si>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</si>
  <si>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</si>
  <si>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</si>
  <si>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</si>
  <si>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</si>
  <si>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</si>
  <si>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</si>
  <si>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</si>
  <si>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</si>
  <si>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</si>
  <si>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</si>
  <si>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</si>
  <si>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</si>
  <si>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</si>
  <si>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</si>
  <si>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</si>
  <si>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</si>
  <si>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</si>
  <si>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</si>
  <si>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</si>
  <si>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</si>
  <si>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</si>
  <si>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</si>
  <si>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</si>
  <si>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</si>
  <si>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</si>
  <si>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</si>
  <si>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</si>
  <si>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</si>
  <si>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</si>
  <si>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</si>
  <si>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</si>
  <si>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</si>
  <si>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</si>
  <si>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</si>
  <si>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</si>
  <si>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</si>
  <si>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</si>
  <si>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</si>
  <si>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</si>
  <si>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</si>
  <si>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</si>
  <si>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</si>
  <si>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</si>
  <si>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</si>
  <si>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</si>
  <si>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</si>
  <si>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</si>
  <si>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</si>
  <si>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</si>
  <si>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</si>
  <si>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</si>
  <si>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</si>
  <si>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</si>
  <si>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</si>
  <si>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</si>
  <si>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</si>
  <si>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</si>
  <si>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</si>
  <si>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</si>
  <si>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</si>
  <si>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</si>
  <si>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</si>
  <si>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</si>
  <si>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</si>
  <si>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</si>
  <si>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</si>
  <si>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</si>
  <si>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</si>
  <si>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</si>
  <si>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</si>
  <si>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</si>
  <si>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</si>
  <si>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</si>
  <si>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</si>
  <si>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</si>
  <si>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</si>
  <si>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</si>
  <si>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</si>
  <si>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</si>
  <si>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</si>
  <si>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</si>
  <si>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</si>
  <si>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</si>
  <si>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</si>
  <si>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</si>
  <si>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</si>
  <si>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</si>
  <si>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</si>
  <si>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</si>
  <si>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</si>
  <si>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</si>
  <si>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</si>
  <si>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</si>
  <si>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</si>
  <si>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</si>
  <si>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</si>
  <si>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</si>
  <si>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</si>
  <si>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</si>
  <si>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</si>
  <si>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</si>
  <si>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</si>
  <si>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</si>
  <si>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</si>
  <si>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</si>
  <si>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</si>
  <si>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</si>
  <si>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</si>
  <si>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</si>
  <si>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</si>
  <si>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</si>
  <si>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</si>
  <si>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</si>
  <si>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</si>
  <si>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</si>
  <si>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</si>
  <si>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</si>
  <si>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</si>
  <si>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share_alcohol_1997</t>
  </si>
  <si>
    <t>share_alcohol_2008</t>
  </si>
  <si>
    <t>_95_synth</t>
  </si>
  <si>
    <t>Synthetic 1982-2008</t>
  </si>
  <si>
    <t>1985-2008</t>
  </si>
  <si>
    <t>1990-2008</t>
  </si>
  <si>
    <t>1995-2008</t>
  </si>
  <si>
    <t>Fatal Alcohol-Related Motor Vehicle Crashes as a Share of Total Fatal Crashes</t>
  </si>
  <si>
    <t xml:space="preserve">States with no alcohol tax changes over $1.00, including control states. </t>
  </si>
</sst>
</file>

<file path=xl/styles.xml><?xml version="1.0" encoding="utf-8"?>
<styleSheet xmlns="http://schemas.openxmlformats.org/spreadsheetml/2006/main">
  <numFmts count="4">
    <numFmt numFmtId="43" formatCode="_(* #,##0.00_);_(* \(#,##0.00\);_(* &quot;-&quot;??_);_(@_)"/>
    <numFmt numFmtId="164" formatCode="_(* #,##0.0000_);_(* \(#,##0.0000\);_(* &quot;-&quot;??_);_(@_)"/>
    <numFmt numFmtId="165" formatCode="_(* #,##0.00000_);_(* \(#,##0.00000\);_(* &quot;-&quot;??_);_(@_)"/>
    <numFmt numFmtId="166" formatCode="0.0%"/>
  </numFmts>
  <fonts count="14">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false" applyFill="false" applyBorder="false" applyAlignment="false" applyProtection="false"/>
    <xf numFmtId="0" fontId="3" fillId="0" borderId="0"/>
    <xf numFmtId="43" fontId="3" fillId="0" borderId="0" applyFont="false" applyFill="false" applyBorder="false" applyAlignment="false" applyProtection="false"/>
    <xf numFmtId="9" fontId="2" fillId="0" borderId="0" applyFont="false" applyFill="false" applyBorder="false" applyAlignment="false" applyProtection="false"/>
    <xf numFmtId="0" fontId="1" fillId="0" borderId="0"/>
  </cellStyleXfs>
  <cellXfs count="22">
    <xf numFmtId="0" fontId="0" fillId="0" borderId="0" xfId="0"/>
    <xf numFmtId="0" fontId="3" fillId="0" borderId="0" xfId="2"/>
    <xf numFmtId="43" fontId="0" fillId="0" borderId="0" xfId="1" applyFont="true"/>
    <xf numFmtId="164" fontId="0" fillId="0" borderId="0" xfId="1" applyNumberFormat="true" applyFont="true"/>
    <xf numFmtId="0" fontId="3" fillId="0" borderId="0" xfId="2" applyFill="true"/>
    <xf numFmtId="0" fontId="0" fillId="0" borderId="0" xfId="1" applyNumberFormat="true" applyFont="true"/>
    <xf numFmtId="0" fontId="4" fillId="0" borderId="0" xfId="2" applyFont="true" applyFill="true"/>
    <xf numFmtId="0" fontId="0" fillId="0" borderId="0" xfId="0" quotePrefix="true"/>
    <xf numFmtId="0" fontId="5" fillId="0" borderId="0" xfId="0" applyFont="true"/>
    <xf numFmtId="0" fontId="0" fillId="0" borderId="0" xfId="0" applyAlignment="true">
      <alignment wrapText="true"/>
    </xf>
    <xf numFmtId="0" fontId="6" fillId="0" borderId="0" xfId="0" applyFont="true" applyAlignment="true">
      <alignment vertical="center" wrapText="true"/>
    </xf>
    <xf numFmtId="9" fontId="0" fillId="0" borderId="0" xfId="4" applyFont="true"/>
    <xf numFmtId="165" fontId="0" fillId="0" borderId="0" xfId="0" applyNumberFormat="true"/>
    <xf numFmtId="0" fontId="1" fillId="0" borderId="0" xfId="2" applyFont="true" applyFill="true"/>
    <xf numFmtId="0" fontId="1" fillId="0" borderId="0" xfId="5" applyBorder="true"/>
    <xf numFmtId="0" fontId="9" fillId="2" borderId="0" xfId="5" applyFont="true" applyFill="true" applyBorder="true" applyAlignment="true">
      <alignment horizontal="left" vertical="center" wrapText="true" indent="1"/>
    </xf>
    <xf numFmtId="0" fontId="10" fillId="2" borderId="0" xfId="5" applyFont="true" applyFill="true" applyBorder="true" applyAlignment="true">
      <alignment horizontal="center" vertical="center"/>
    </xf>
    <xf numFmtId="0" fontId="11" fillId="3" borderId="1" xfId="5" applyFont="true" applyFill="true" applyBorder="true" applyAlignment="true">
      <alignment horizontal="left" vertical="center" indent="1"/>
    </xf>
    <xf numFmtId="166" fontId="11" fillId="3" borderId="1" xfId="4" applyNumberFormat="true" applyFont="true" applyFill="true" applyBorder="true" applyAlignment="true">
      <alignment horizontal="right" vertical="center" wrapText="true" indent="4"/>
    </xf>
    <xf numFmtId="0" fontId="0" fillId="0" borderId="0" xfId="0" applyAlignment="true">
      <alignment horizontal="left" wrapText="true"/>
    </xf>
    <xf numFmtId="0" fontId="12" fillId="4" borderId="2" xfId="5" applyFont="true" applyFill="true" applyBorder="true" applyAlignment="true">
      <alignment horizontal="center" vertical="center" wrapText="true"/>
    </xf>
    <xf numFmtId="0" fontId="12" fillId="4" borderId="2" xfId="5" applyFont="true" applyFill="true" applyBorder="true" applyAlignment="true">
      <alignment horizontal="left" vertical="center" wrapText="true"/>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theme/theme1.xml" Type="http://schemas.openxmlformats.org/officeDocument/2006/relationships/theme" Id="rId18"/><Relationship Target="worksheets/sheet3.xml" Type="http://schemas.openxmlformats.org/officeDocument/2006/relationships/worksheet" Id="rId3"/><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xml" Type="http://schemas.openxmlformats.org/officeDocument/2006/relationships/worksheet" Id="rId2"/><Relationship Target="worksheets/sheet16.xml" Type="http://schemas.openxmlformats.org/officeDocument/2006/relationships/worksheet" Id="rId16"/><Relationship Target="sharedStrings.xml" Type="http://schemas.openxmlformats.org/officeDocument/2006/relationships/sharedStrings"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5.xml" Type="http://schemas.openxmlformats.org/officeDocument/2006/relationships/worksheet" Id="rId15"/><Relationship Target="worksheets/sheet10.xml" Type="http://schemas.openxmlformats.org/officeDocument/2006/relationships/worksheet" Id="rId10"/><Relationship Target="styles.xml" Type="http://schemas.openxmlformats.org/officeDocument/2006/relationships/styles"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s>
</file>

<file path=xl/charts/_rels/chart1.xml.rels><?xml version="1.0" encoding="UTF-8"?><Relationships xmlns="http://schemas.openxmlformats.org/package/2006/relationships"><Relationship Target="../drawings/drawing2.xml" Type="http://schemas.openxmlformats.org/officeDocument/2006/relationships/chartUserShapes" Id="rId1"/></Relationships>
</file>

<file path=xl/charts/_rels/chart10.xml.rels><?xml version="1.0" encoding="UTF-8"?><Relationships xmlns="http://schemas.openxmlformats.org/package/2006/relationships"><Relationship Target="../drawings/drawing15.xml" Type="http://schemas.openxmlformats.org/officeDocument/2006/relationships/chartUserShapes" Id="rId1"/></Relationships>
</file>

<file path=xl/charts/_rels/chart11.xml.rels><?xml version="1.0" encoding="UTF-8"?><Relationships xmlns="http://schemas.openxmlformats.org/package/2006/relationships"><Relationship Target="../drawings/drawing16.xml" Type="http://schemas.openxmlformats.org/officeDocument/2006/relationships/chartUserShapes" Id="rId1"/></Relationships>
</file>

<file path=xl/charts/_rels/chart12.xml.rels><?xml version="1.0" encoding="UTF-8"?><Relationships xmlns="http://schemas.openxmlformats.org/package/2006/relationships"><Relationship Target="../drawings/drawing17.xml" Type="http://schemas.openxmlformats.org/officeDocument/2006/relationships/chartUserShapes" Id="rId1"/></Relationships>
</file>

<file path=xl/charts/_rels/chart13.xml.rels><?xml version="1.0" encoding="UTF-8"?><Relationships xmlns="http://schemas.openxmlformats.org/package/2006/relationships"><Relationship Target="../drawings/drawing19.xml" Type="http://schemas.openxmlformats.org/officeDocument/2006/relationships/chartUserShapes" Id="rId1"/></Relationships>
</file>

<file path=xl/charts/_rels/chart14.xml.rels><?xml version="1.0" encoding="UTF-8"?><Relationships xmlns="http://schemas.openxmlformats.org/package/2006/relationships"><Relationship Target="../drawings/drawing20.xml" Type="http://schemas.openxmlformats.org/officeDocument/2006/relationships/chartUserShapes" Id="rId1"/></Relationships>
</file>

<file path=xl/charts/_rels/chart15.xml.rels><?xml version="1.0" encoding="UTF-8"?><Relationships xmlns="http://schemas.openxmlformats.org/package/2006/relationships"><Relationship Target="../drawings/drawing21.xml" Type="http://schemas.openxmlformats.org/officeDocument/2006/relationships/chartUserShapes" Id="rId1"/></Relationships>
</file>

<file path=xl/charts/_rels/chart16.xml.rels><?xml version="1.0" encoding="UTF-8"?><Relationships xmlns="http://schemas.openxmlformats.org/package/2006/relationships"><Relationship Target="../drawings/drawing23.xml" Type="http://schemas.openxmlformats.org/officeDocument/2006/relationships/chartUserShapes" Id="rId1"/></Relationships>
</file>

<file path=xl/charts/_rels/chart17.xml.rels><?xml version="1.0" encoding="UTF-8"?><Relationships xmlns="http://schemas.openxmlformats.org/package/2006/relationships"><Relationship Target="../drawings/drawing24.xml" Type="http://schemas.openxmlformats.org/officeDocument/2006/relationships/chartUserShapes" Id="rId1"/></Relationships>
</file>

<file path=xl/charts/_rels/chart2.xml.rels><?xml version="1.0" encoding="UTF-8"?><Relationships xmlns="http://schemas.openxmlformats.org/package/2006/relationships"><Relationship Target="../drawings/drawing3.xml" Type="http://schemas.openxmlformats.org/officeDocument/2006/relationships/chartUserShapes" Id="rId1"/></Relationships>
</file>

<file path=xl/charts/_rels/chart3.xml.rels><?xml version="1.0" encoding="UTF-8"?><Relationships xmlns="http://schemas.openxmlformats.org/package/2006/relationships"><Relationship Target="../drawings/drawing5.xml" Type="http://schemas.openxmlformats.org/officeDocument/2006/relationships/chartUserShapes" Id="rId1"/></Relationships>
</file>

<file path=xl/charts/_rels/chart4.xml.rels><?xml version="1.0" encoding="UTF-8"?><Relationships xmlns="http://schemas.openxmlformats.org/package/2006/relationships"><Relationship Target="../drawings/drawing6.xml" Type="http://schemas.openxmlformats.org/officeDocument/2006/relationships/chartUserShapes" Id="rId1"/></Relationships>
</file>

<file path=xl/charts/_rels/chart5.xml.rels><?xml version="1.0" encoding="UTF-8"?><Relationships xmlns="http://schemas.openxmlformats.org/package/2006/relationships"><Relationship Target="../drawings/drawing7.xml" Type="http://schemas.openxmlformats.org/officeDocument/2006/relationships/chartUserShapes" Id="rId1"/></Relationships>
</file>

<file path=xl/charts/_rels/chart6.xml.rels><?xml version="1.0" encoding="UTF-8"?><Relationships xmlns="http://schemas.openxmlformats.org/package/2006/relationships"><Relationship Target="../drawings/drawing9.xml" Type="http://schemas.openxmlformats.org/officeDocument/2006/relationships/chartUserShapes" Id="rId1"/></Relationships>
</file>

<file path=xl/charts/_rels/chart7.xml.rels><?xml version="1.0" encoding="UTF-8"?><Relationships xmlns="http://schemas.openxmlformats.org/package/2006/relationships"><Relationship Target="../drawings/drawing10.xml" Type="http://schemas.openxmlformats.org/officeDocument/2006/relationships/chartUserShapes" Id="rId3"/><Relationship Target="colors1.xml" Type="http://schemas.microsoft.com/office/2011/relationships/chartColorStyle" Id="rId2"/><Relationship Target="style1.xml" Type="http://schemas.microsoft.com/office/2011/relationships/chartStyle" Id="rId1"/></Relationships>
</file>

<file path=xl/charts/_rels/chart8.xml.rels><?xml version="1.0" encoding="UTF-8"?><Relationships xmlns="http://schemas.openxmlformats.org/package/2006/relationships"><Relationship Target="../drawings/drawing12.xml" Type="http://schemas.openxmlformats.org/officeDocument/2006/relationships/chartUserShapes" Id="rId1"/></Relationships>
</file>

<file path=xl/charts/_rels/chart9.xml.rels><?xml version="1.0" encoding="UTF-8"?><Relationships xmlns="http://schemas.openxmlformats.org/package/2006/relationships"><Relationship Target="../drawings/drawing13.xml" Type="http://schemas.openxmlformats.org/officeDocument/2006/relationships/chartUserShapes" Id="rId3"/><Relationship Target="colors2.xml" Type="http://schemas.microsoft.com/office/2011/relationships/chartColorStyle" Id="rId2"/><Relationship Target="style2.xml" Type="http://schemas.microsoft.com/office/2011/relationships/chartStyle" Id="rId1"/></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626597308397982"/>
          <c:y val="0.1460525870594718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1995-2008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BC76-4B76-97F5-B194FCCB6921}"/>
              </c:ext>
            </c:extLst>
          </c:dPt>
          <c:dPt>
            <c:idx val="34"/>
            <c:invertIfNegative val="0"/>
            <c:bubble3D val="0"/>
            <c:spPr>
              <a:solidFill>
                <a:srgbClr val="FF0000"/>
              </a:solidFill>
              <a:ln>
                <a:noFill/>
              </a:ln>
              <a:effectLst/>
            </c:spPr>
            <c:extLst>
              <c:ext xmlns:c16="http://schemas.microsoft.com/office/drawing/2014/chart" uri="{C3380CC4-5D6E-409C-BE32-E72D297353CC}">
                <c16:uniqueId val="{00000006-4287-4B06-B22B-167591199347}"/>
              </c:ext>
            </c:extLst>
          </c:dPt>
          <c:cat>
            <c:strRef>
              <c:f>'Placebo Figure'!$A$2:$A$37</c:f>
              <c:strCache>
                <c:ptCount val="36"/>
                <c:pt idx="0">
                  <c:v>MS</c:v>
                </c:pt>
                <c:pt idx="1">
                  <c:v>SC</c:v>
                </c:pt>
                <c:pt idx="2">
                  <c:v>AR</c:v>
                </c:pt>
                <c:pt idx="3">
                  <c:v>WY</c:v>
                </c:pt>
                <c:pt idx="4">
                  <c:v>VT</c:v>
                </c:pt>
                <c:pt idx="5">
                  <c:v>ND</c:v>
                </c:pt>
                <c:pt idx="6">
                  <c:v>NH</c:v>
                </c:pt>
                <c:pt idx="7">
                  <c:v>KS</c:v>
                </c:pt>
                <c:pt idx="8">
                  <c:v>MT</c:v>
                </c:pt>
                <c:pt idx="9">
                  <c:v>ID</c:v>
                </c:pt>
                <c:pt idx="10">
                  <c:v>SD</c:v>
                </c:pt>
                <c:pt idx="11">
                  <c:v>ME</c:v>
                </c:pt>
                <c:pt idx="12">
                  <c:v>KY</c:v>
                </c:pt>
                <c:pt idx="13">
                  <c:v>CO</c:v>
                </c:pt>
                <c:pt idx="14">
                  <c:v>IN</c:v>
                </c:pt>
                <c:pt idx="15">
                  <c:v>NE</c:v>
                </c:pt>
                <c:pt idx="16">
                  <c:v>MD</c:v>
                </c:pt>
                <c:pt idx="17">
                  <c:v>OR</c:v>
                </c:pt>
                <c:pt idx="18">
                  <c:v>MN</c:v>
                </c:pt>
                <c:pt idx="19">
                  <c:v>AZ</c:v>
                </c:pt>
                <c:pt idx="20">
                  <c:v>WI</c:v>
                </c:pt>
                <c:pt idx="21">
                  <c:v>WV</c:v>
                </c:pt>
                <c:pt idx="22">
                  <c:v>TX</c:v>
                </c:pt>
                <c:pt idx="23">
                  <c:v>MI</c:v>
                </c:pt>
                <c:pt idx="24">
                  <c:v>MO</c:v>
                </c:pt>
                <c:pt idx="25">
                  <c:v>MA</c:v>
                </c:pt>
                <c:pt idx="26">
                  <c:v>OH</c:v>
                </c:pt>
                <c:pt idx="27">
                  <c:v>LA</c:v>
                </c:pt>
                <c:pt idx="28">
                  <c:v>TN</c:v>
                </c:pt>
                <c:pt idx="29">
                  <c:v>WA</c:v>
                </c:pt>
                <c:pt idx="30">
                  <c:v>NC</c:v>
                </c:pt>
                <c:pt idx="31">
                  <c:v>PA</c:v>
                </c:pt>
                <c:pt idx="32">
                  <c:v>AL</c:v>
                </c:pt>
                <c:pt idx="33">
                  <c:v>GA</c:v>
                </c:pt>
                <c:pt idx="34">
                  <c:v>IL</c:v>
                </c:pt>
                <c:pt idx="35">
                  <c:v>VA</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6AD3-4E80-80C2-FF751C415B63}"/>
              </c:ext>
            </c:extLst>
          </c:dPt>
          <c:dPt>
            <c:idx val="35"/>
            <c:invertIfNegative val="0"/>
            <c:bubble3D val="0"/>
            <c:spPr>
              <a:solidFill>
                <a:srgbClr val="FF0000"/>
              </a:solidFill>
              <a:ln>
                <a:noFill/>
              </a:ln>
              <a:effectLst/>
            </c:spPr>
            <c:extLst>
              <c:ext xmlns:c16="http://schemas.microsoft.com/office/drawing/2014/chart" uri="{C3380CC4-5D6E-409C-BE32-E72D297353CC}">
                <c16:uniqueId val="{00000006-DE80-4CB9-9597-DF0F077E33A2}"/>
              </c:ext>
            </c:extLst>
          </c:dPt>
          <c:cat>
            <c:strRef>
              <c:f>'Placebo Lags Figure'!$A$2:$A$37</c:f>
              <c:strCache>
                <c:ptCount val="36"/>
                <c:pt idx="0">
                  <c:v>MS</c:v>
                </c:pt>
                <c:pt idx="1">
                  <c:v>AR</c:v>
                </c:pt>
                <c:pt idx="2">
                  <c:v>ND</c:v>
                </c:pt>
                <c:pt idx="3">
                  <c:v>SC</c:v>
                </c:pt>
                <c:pt idx="4">
                  <c:v>MT</c:v>
                </c:pt>
                <c:pt idx="5">
                  <c:v>VT</c:v>
                </c:pt>
                <c:pt idx="6">
                  <c:v>WY</c:v>
                </c:pt>
                <c:pt idx="7">
                  <c:v>ME</c:v>
                </c:pt>
                <c:pt idx="8">
                  <c:v>NH</c:v>
                </c:pt>
                <c:pt idx="9">
                  <c:v>SD</c:v>
                </c:pt>
                <c:pt idx="10">
                  <c:v>KS</c:v>
                </c:pt>
                <c:pt idx="11">
                  <c:v>NE</c:v>
                </c:pt>
                <c:pt idx="12">
                  <c:v>ID</c:v>
                </c:pt>
                <c:pt idx="13">
                  <c:v>MD</c:v>
                </c:pt>
                <c:pt idx="14">
                  <c:v>CO</c:v>
                </c:pt>
                <c:pt idx="15">
                  <c:v>MO</c:v>
                </c:pt>
                <c:pt idx="16">
                  <c:v>TX</c:v>
                </c:pt>
                <c:pt idx="17">
                  <c:v>LA</c:v>
                </c:pt>
                <c:pt idx="18">
                  <c:v>WI</c:v>
                </c:pt>
                <c:pt idx="19">
                  <c:v>WV</c:v>
                </c:pt>
                <c:pt idx="20">
                  <c:v>MA</c:v>
                </c:pt>
                <c:pt idx="21">
                  <c:v>OH</c:v>
                </c:pt>
                <c:pt idx="22">
                  <c:v>IN</c:v>
                </c:pt>
                <c:pt idx="23">
                  <c:v>MN</c:v>
                </c:pt>
                <c:pt idx="24">
                  <c:v>WA</c:v>
                </c:pt>
                <c:pt idx="25">
                  <c:v>OR</c:v>
                </c:pt>
                <c:pt idx="26">
                  <c:v>KY</c:v>
                </c:pt>
                <c:pt idx="27">
                  <c:v>TN</c:v>
                </c:pt>
                <c:pt idx="28">
                  <c:v>AL</c:v>
                </c:pt>
                <c:pt idx="29">
                  <c:v>AZ</c:v>
                </c:pt>
                <c:pt idx="30">
                  <c:v>PA</c:v>
                </c:pt>
                <c:pt idx="31">
                  <c:v>NC</c:v>
                </c:pt>
                <c:pt idx="32">
                  <c:v>VA</c:v>
                </c:pt>
                <c:pt idx="33">
                  <c:v>GA</c:v>
                </c:pt>
                <c:pt idx="34">
                  <c:v>MI</c:v>
                </c:pt>
                <c:pt idx="35">
                  <c:v>IL</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Relationships xmlns="http://schemas.openxmlformats.org/package/2006/relationships"><Relationship Target="../media/image2.png" Type="http://schemas.openxmlformats.org/officeDocument/2006/relationships/image" Id="rId3"/><Relationship Target="../charts/chart2.xml" Type="http://schemas.openxmlformats.org/officeDocument/2006/relationships/chart" Id="rId2"/><Relationship Target="../charts/chart1.xml" Type="http://schemas.openxmlformats.org/officeDocument/2006/relationships/chart" Id="rId1"/></Relationships>
</file>

<file path=xl/drawings/_rels/drawing10.xml.rels><?xml version="1.0" encoding="UTF-8"?><Relationships xmlns="http://schemas.openxmlformats.org/package/2006/relationships"><Relationship Target="../media/image1.png" Type="http://schemas.openxmlformats.org/officeDocument/2006/relationships/image" Id="rId1"/></Relationships>
</file>

<file path=xl/drawings/_rels/drawing11.xml.rels><?xml version="1.0" encoding="UTF-8"?><Relationships xmlns="http://schemas.openxmlformats.org/package/2006/relationships"><Relationship Target="../charts/chart9.xml" Type="http://schemas.openxmlformats.org/officeDocument/2006/relationships/chart" Id="rId2"/><Relationship Target="../charts/chart8.xml" Type="http://schemas.openxmlformats.org/officeDocument/2006/relationships/chart" Id="rId1"/></Relationships>
</file>

<file path=xl/drawings/_rels/drawing12.xml.rels><?xml version="1.0" encoding="UTF-8"?><Relationships xmlns="http://schemas.openxmlformats.org/package/2006/relationships"><Relationship Target="../media/image1.png" Type="http://schemas.openxmlformats.org/officeDocument/2006/relationships/image" Id="rId1"/></Relationships>
</file>

<file path=xl/drawings/_rels/drawing13.xml.rels><?xml version="1.0" encoding="UTF-8"?><Relationships xmlns="http://schemas.openxmlformats.org/package/2006/relationships"><Relationship Target="../media/image1.png" Type="http://schemas.openxmlformats.org/officeDocument/2006/relationships/image" Id="rId1"/></Relationships>
</file>

<file path=xl/drawings/_rels/drawing14.xml.rels><?xml version="1.0" encoding="UTF-8"?><Relationships xmlns="http://schemas.openxmlformats.org/package/2006/relationships"><Relationship Target="../charts/chart12.xml" Type="http://schemas.openxmlformats.org/officeDocument/2006/relationships/chart" Id="rId3"/><Relationship Target="../charts/chart11.xml" Type="http://schemas.openxmlformats.org/officeDocument/2006/relationships/chart" Id="rId2"/><Relationship Target="../charts/chart10.xml" Type="http://schemas.openxmlformats.org/officeDocument/2006/relationships/chart" Id="rId1"/></Relationships>
</file>

<file path=xl/drawings/_rels/drawing16.xml.rels><?xml version="1.0" encoding="UTF-8"?><Relationships xmlns="http://schemas.openxmlformats.org/package/2006/relationships"><Relationship Target="../media/image1.png" Type="http://schemas.openxmlformats.org/officeDocument/2006/relationships/image" Id="rId1"/></Relationships>
</file>

<file path=xl/drawings/_rels/drawing17.xml.rels><?xml version="1.0" encoding="UTF-8"?><Relationships xmlns="http://schemas.openxmlformats.org/package/2006/relationships"><Relationship Target="../media/image1.png" Type="http://schemas.openxmlformats.org/officeDocument/2006/relationships/image" Id="rId1"/></Relationships>
</file>

<file path=xl/drawings/_rels/drawing18.xml.rels><?xml version="1.0" encoding="UTF-8"?><Relationships xmlns="http://schemas.openxmlformats.org/package/2006/relationships"><Relationship Target="../charts/chart15.xml" Type="http://schemas.openxmlformats.org/officeDocument/2006/relationships/chart" Id="rId3"/><Relationship Target="../charts/chart14.xml" Type="http://schemas.openxmlformats.org/officeDocument/2006/relationships/chart" Id="rId2"/><Relationship Target="../charts/chart13.xml" Type="http://schemas.openxmlformats.org/officeDocument/2006/relationships/chart" Id="rId1"/></Relationships>
</file>

<file path=xl/drawings/_rels/drawing2.xml.rels><?xml version="1.0" encoding="UTF-8"?><Relationships xmlns="http://schemas.openxmlformats.org/package/2006/relationships"><Relationship Target="../media/image1.png" Type="http://schemas.openxmlformats.org/officeDocument/2006/relationships/image" Id="rId1"/></Relationships>
</file>

<file path=xl/drawings/_rels/drawing20.xml.rels><?xml version="1.0" encoding="UTF-8"?><Relationships xmlns="http://schemas.openxmlformats.org/package/2006/relationships"><Relationship Target="../media/image1.png" Type="http://schemas.openxmlformats.org/officeDocument/2006/relationships/image" Id="rId1"/></Relationships>
</file>

<file path=xl/drawings/_rels/drawing21.xml.rels><?xml version="1.0" encoding="UTF-8"?><Relationships xmlns="http://schemas.openxmlformats.org/package/2006/relationships"><Relationship Target="../media/image1.png" Type="http://schemas.openxmlformats.org/officeDocument/2006/relationships/image" Id="rId1"/></Relationships>
</file>

<file path=xl/drawings/_rels/drawing22.xml.rels><?xml version="1.0" encoding="UTF-8"?><Relationships xmlns="http://schemas.openxmlformats.org/package/2006/relationships"><Relationship Target="../charts/chart17.xml" Type="http://schemas.openxmlformats.org/officeDocument/2006/relationships/chart" Id="rId2"/><Relationship Target="../charts/chart16.xml" Type="http://schemas.openxmlformats.org/officeDocument/2006/relationships/chart" Id="rId1"/></Relationships>
</file>

<file path=xl/drawings/_rels/drawing24.xml.rels><?xml version="1.0" encoding="UTF-8"?><Relationships xmlns="http://schemas.openxmlformats.org/package/2006/relationships"><Relationship Target="../media/image1.png" Type="http://schemas.openxmlformats.org/officeDocument/2006/relationships/image" Id="rId1"/></Relationships>
</file>

<file path=xl/drawings/_rels/drawing3.xml.rels><?xml version="1.0" encoding="UTF-8"?><Relationships xmlns="http://schemas.openxmlformats.org/package/2006/relationships"><Relationship Target="../media/image1.png" Type="http://schemas.openxmlformats.org/officeDocument/2006/relationships/image" Id="rId1"/></Relationships>
</file>

<file path=xl/drawings/_rels/drawing4.xml.rels><?xml version="1.0" encoding="UTF-8"?><Relationships xmlns="http://schemas.openxmlformats.org/package/2006/relationships"><Relationship Target="../charts/chart5.xml" Type="http://schemas.openxmlformats.org/officeDocument/2006/relationships/chart" Id="rId3"/><Relationship Target="../charts/chart4.xml" Type="http://schemas.openxmlformats.org/officeDocument/2006/relationships/chart" Id="rId2"/><Relationship Target="../charts/chart3.xml" Type="http://schemas.openxmlformats.org/officeDocument/2006/relationships/chart" Id="rId1"/><Relationship Target="../media/image2.png" Type="http://schemas.openxmlformats.org/officeDocument/2006/relationships/image" Id="rId4"/></Relationships>
</file>

<file path=xl/drawings/_rels/drawing6.xml.rels><?xml version="1.0" encoding="UTF-8"?><Relationships xmlns="http://schemas.openxmlformats.org/package/2006/relationships"><Relationship Target="../media/image1.png" Type="http://schemas.openxmlformats.org/officeDocument/2006/relationships/image" Id="rId1"/></Relationships>
</file>

<file path=xl/drawings/_rels/drawing7.xml.rels><?xml version="1.0" encoding="UTF-8"?><Relationships xmlns="http://schemas.openxmlformats.org/package/2006/relationships"><Relationship Target="../media/image1.png" Type="http://schemas.openxmlformats.org/officeDocument/2006/relationships/image" Id="rId1"/></Relationships>
</file>

<file path=xl/drawings/_rels/drawing8.xml.rels><?xml version="1.0" encoding="UTF-8"?><Relationships xmlns="http://schemas.openxmlformats.org/package/2006/relationships"><Relationship Target="../charts/chart7.xml" Type="http://schemas.openxmlformats.org/officeDocument/2006/relationships/chart" Id="rId2"/><Relationship Target="../charts/chart6.xml" Type="http://schemas.openxmlformats.org/officeDocument/2006/relationships/chart" Id="rId1"/></Relationships>
</file>

<file path=xl/drawings/_rels/drawing9.xml.rels><?xml version="1.0" encoding="UTF-8"?><Relationships xmlns="http://schemas.openxmlformats.org/package/2006/relationships"><Relationship Target="../media/image1.png" Type="http://schemas.openxmlformats.org/officeDocument/2006/relationships/image"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xdr:from>
      <xdr:col>8</xdr:col>
      <xdr:colOff>498763</xdr:colOff>
      <xdr:row>0</xdr:row>
      <xdr:rowOff>133350</xdr:rowOff>
    </xdr:from>
    <xdr:to>
      <xdr:col>22</xdr:col>
      <xdr:colOff>422564</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true"/>
      </xdr:nvSpPr>
      <xdr:spPr>
        <a:xfrm>
          <a:off x="14763750" y="190500"/>
          <a:ext cx="51530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true"/>
        </xdr:cNvPicPr>
      </xdr:nvPicPr>
      <xdr:blipFill>
        <a:blip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a="http://schemas.openxmlformats.org/drawingml/2006/main" xmlns:xdr="http://schemas.openxmlformats.org/drawingml/2006/spreadsheetDrawing" xmlns:r="http://schemas.openxmlformats.org/officeDocument/2006/relationships">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0.83582</cdr:x>
      <cdr:y>0.19964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85790"/>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0.63433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6673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0.08 (%) </a:t>
          </a:r>
        </a:p>
      </cdr:txBody>
    </cdr:sp>
  </cdr:relSizeAnchor>
</c:userShapes>
</file>

<file path=xl/drawings/drawing17.xml><?xml version="1.0" encoding="utf-8"?>
<c:userShapes xmlns:c="http://schemas.openxmlformats.org/drawingml/2006/chart">
  <cdr:absSizeAnchor xmlns:cdr="http://schemas.openxmlformats.org/drawingml/2006/chartDrawing">
    <cdr:from>
      <cdr:x>0.83795</cdr:x>
      <cdr:y>0.22067</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02" y="120015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a:t>
          </a:r>
          <a:r>
            <a:rPr lang="en-US" sz="1200" b="0">
              <a:latin typeface="Avenir LT Pro 55 Roman Italic" panose="020B0503020203090204" pitchFamily="34" charset="0"/>
            </a:rPr>
            <a:t> with BAC values at or above 0.08 (%) </a:t>
          </a:r>
        </a:p>
      </cdr:txBody>
    </cdr:sp>
  </cdr:relSizeAnchor>
</c:userShapes>
</file>

<file path=xl/drawings/drawing18.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0.84062</cdr:x>
      <cdr:y>0.19299</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65561" y="99246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p>
        <a:p xmlns:a="http://schemas.openxmlformats.org/drawingml/2006/main">
          <a:r>
            <a:rPr lang="en-US" sz="1000" b="0" i="0" baseline="0">
              <a:latin typeface="Avenir LT Pro 55 Roman" panose="020B0503020203020204" pitchFamily="34" charset="0"/>
            </a:rPr>
            <a:t>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0.00051</cdr:x>
      <cdr:y>0.07468</cdr:y>
    </cdr:from>
    <cdr:to>
      <cdr:x>0.90479</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4157" y="384033"/>
          <a:ext cx="7385511"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0.72455</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917622"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gerater than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0.83795</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486657"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0.64819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912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0.83689</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131" y="10572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a:t>
          </a:r>
          <a:r>
            <a:rPr lang="en-US" sz="1200" b="0">
              <a:latin typeface="Avenir LT Pro 55 Roman Italic" panose="020B0503020203090204" pitchFamily="34" charset="0"/>
            </a:rPr>
            <a:t> with BAC values at or above 0.08 (%) </a:t>
          </a:r>
        </a:p>
      </cdr:txBody>
    </cdr:sp>
  </cdr:relSizeAnchor>
</c:userShapes>
</file>

<file path=xl/drawings/drawing22.xml><?xml version="1.0" encoding="utf-8"?>
<xdr:wsDr xmlns:a="http://schemas.openxmlformats.org/drawingml/2006/main" xmlns:xdr="http://schemas.openxmlformats.org/drawingml/2006/spreadsheetDrawing" xmlns:r="http://schemas.openxmlformats.org/officeDocument/2006/relationships">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0.8505</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58489" y="1143049"/>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0.75223</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4198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0.83752</cdr:x>
      <cdr:y>0.19194</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1681" y="9854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0.85224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6961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a="http://schemas.openxmlformats.org/drawingml/2006/main" xmlns:xdr="http://schemas.openxmlformats.org/drawingml/2006/spreadsheetDrawing" xmlns:r="http://schemas.openxmlformats.org/officeDocument/2006/relationships">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true"/>
      </xdr:nvSpPr>
      <xdr:spPr>
        <a:xfrm>
          <a:off x="14916150" y="190500"/>
          <a:ext cx="49625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18</xdr:row>
      <xdr:rowOff>0</xdr:rowOff>
    </xdr:from>
    <xdr:to>
      <xdr:col>28</xdr:col>
      <xdr:colOff>0</xdr:colOff>
      <xdr:row>22</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true"/>
      </xdr:nvSpPr>
      <xdr:spPr>
        <a:xfrm>
          <a:off x="14916150" y="3057525"/>
          <a:ext cx="49625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Variable Weights in the 2010 Share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18</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0.8368</cdr:x>
      <cdr:y>0.18681</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65490" y="1138779"/>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0.07118</cdr:y>
    </cdr:from>
    <cdr:to>
      <cdr:x>0.9366</cdr:x>
      <cdr:y>0.14525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433929"/>
          <a:ext cx="8020051"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0.66852</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5724526"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a:t>
          </a:r>
          <a:r>
            <a:rPr lang="en-US" sz="1200" b="0">
              <a:latin typeface="Avenir LT Pro 55 Roman Italic" panose="020B0503020203090204" pitchFamily="34" charset="0"/>
            </a:rPr>
            <a:t>fatal motor vehicle crashes </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with BAC values gerater than 0.08 (%) </a:t>
          </a:r>
        </a:p>
      </cdr:txBody>
    </cdr:sp>
  </cdr:relSizeAnchor>
</c:userShapes>
</file>

<file path=xl/drawings/drawing7.xml><?xml version="1.0" encoding="utf-8"?>
<c:userShapes xmlns:c="http://schemas.openxmlformats.org/drawingml/2006/chart">
  <cdr:absSizeAnchor xmlns:cdr="http://schemas.openxmlformats.org/drawingml/2006/chartDrawing">
    <cdr:from>
      <cdr:x>0.83982</cdr:x>
      <cdr:y>0.21787</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7191375" y="1323975"/>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the 15-24 population share, the 65 and over population share, and the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0.93103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72425"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a="http://schemas.openxmlformats.org/drawingml/2006/main" xmlns:xdr="http://schemas.openxmlformats.org/drawingml/2006/spreadsheetDrawing" xmlns:r="http://schemas.openxmlformats.org/officeDocument/2006/relationships">
  <xdr:twoCellAnchor>
    <xdr:from>
      <xdr:col>3</xdr:col>
      <xdr:colOff>104775</xdr:colOff>
      <xdr:row>2</xdr:row>
      <xdr:rowOff>171450</xdr:rowOff>
    </xdr:from>
    <xdr:to>
      <xdr:col>17</xdr:col>
      <xdr:colOff>161925</xdr:colOff>
      <xdr:row>31</xdr:row>
      <xdr:rowOff>123825</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0.82177</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872383"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_rels/sheet10.xml.rels><?xml version="1.0" encoding="UTF-8"?><Relationships xmlns="http://schemas.openxmlformats.org/package/2006/relationships"><Relationship Target="../drawings/drawing1.xml" Type="http://schemas.openxmlformats.org/officeDocument/2006/relationships/drawing" Id="rId1"/></Relationships>
</file>

<file path=xl/worksheets/_rels/sheet11.xml.rels><?xml version="1.0" encoding="UTF-8"?><Relationships xmlns="http://schemas.openxmlformats.org/package/2006/relationships"><Relationship Target="../drawings/drawing4.xml" Type="http://schemas.openxmlformats.org/officeDocument/2006/relationships/drawing" Id="rId2"/><Relationship Target="../printerSettings/printerSettings2.bin" Type="http://schemas.openxmlformats.org/officeDocument/2006/relationships/printerSettings" Id="rId1"/></Relationships>
</file>

<file path=xl/worksheets/_rels/sheet12.xml.rels><?xml version="1.0" encoding="UTF-8"?><Relationships xmlns="http://schemas.openxmlformats.org/package/2006/relationships"><Relationship Target="../drawings/drawing8.xml" Type="http://schemas.openxmlformats.org/officeDocument/2006/relationships/drawing" Id="rId2"/><Relationship Target="../printerSettings/printerSettings3.bin" Type="http://schemas.openxmlformats.org/officeDocument/2006/relationships/printerSettings" Id="rId1"/></Relationships>
</file>

<file path=xl/worksheets/_rels/sheet13.xml.rels><?xml version="1.0" encoding="UTF-8"?><Relationships xmlns="http://schemas.openxmlformats.org/package/2006/relationships"><Relationship Target="../drawings/drawing11.xml" Type="http://schemas.openxmlformats.org/officeDocument/2006/relationships/drawing" Id="rId2"/><Relationship Target="../printerSettings/printerSettings4.bin" Type="http://schemas.openxmlformats.org/officeDocument/2006/relationships/printerSettings" Id="rId1"/></Relationships>
</file>

<file path=xl/worksheets/_rels/sheet14.xml.rels><?xml version="1.0" encoding="UTF-8"?><Relationships xmlns="http://schemas.openxmlformats.org/package/2006/relationships"><Relationship Target="../drawings/drawing14.xml" Type="http://schemas.openxmlformats.org/officeDocument/2006/relationships/drawing" Id="rId1"/></Relationships>
</file>

<file path=xl/worksheets/_rels/sheet15.xml.rels><?xml version="1.0" encoding="UTF-8"?><Relationships xmlns="http://schemas.openxmlformats.org/package/2006/relationships"><Relationship Target="../drawings/drawing18.xml" Type="http://schemas.openxmlformats.org/officeDocument/2006/relationships/drawing" Id="rId1"/></Relationships>
</file>

<file path=xl/worksheets/_rels/sheet16.xml.rels><?xml version="1.0" encoding="UTF-8"?><Relationships xmlns="http://schemas.openxmlformats.org/package/2006/relationships"><Relationship Target="../drawings/drawing22.xml" Type="http://schemas.openxmlformats.org/officeDocument/2006/relationships/drawing" Id="rId2"/><Relationship Target="../printerSettings/printerSettings5.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H22"/>
  <sheetViews>
    <sheetView workbookViewId="0">
      <selection activeCell="A6" sqref="A6:B6"/>
    </sheetView>
  </sheetViews>
  <sheetFormatPr defaultColWidth="8.85546875" defaultRowHeight="15"/>
  <cols>
    <col min="1" max="1" width="47" customWidth="true"/>
    <col min="2" max="2" width="100.7109375" customWidth="true"/>
  </cols>
  <sheetData>
    <row r="1">
      <c r="A1" s="8" t="s">
        <v>151</v>
      </c>
    </row>
    <row r="2">
      <c r="A2" t="s">
        <v>152</v>
      </c>
      <c r="B2" t="s">
        <v>277</v>
      </c>
    </row>
    <row r="3">
      <c r="A3" t="s">
        <v>153</v>
      </c>
      <c r="B3" s="7" t="s">
        <v>278</v>
      </c>
    </row>
    <row r="6" ht="31.5" customHeight="true">
      <c r="A6" s="19" t="s">
        <v>241</v>
      </c>
      <c r="B6" s="19"/>
    </row>
    <row r="8">
      <c r="A8" s="8" t="s">
        <v>154</v>
      </c>
      <c r="B8" s="8" t="s">
        <v>156</v>
      </c>
    </row>
    <row r="9">
      <c r="A9" t="s">
        <v>240</v>
      </c>
      <c r="B9" s="9" t="s">
        <v>249</v>
      </c>
      <c r="H9" s="9"/>
    </row>
    <row r="10" ht="30">
      <c r="A10" t="s">
        <v>242</v>
      </c>
      <c r="B10" s="9" t="s">
        <v>250</v>
      </c>
    </row>
    <row r="11" ht="30">
      <c r="A11" t="s">
        <v>243</v>
      </c>
      <c r="B11" s="9" t="s">
        <v>245</v>
      </c>
    </row>
    <row r="12" ht="45">
      <c r="A12" t="s">
        <v>244</v>
      </c>
      <c r="B12" s="9" t="s">
        <v>257</v>
      </c>
      <c r="H12" s="9"/>
    </row>
    <row r="13" ht="45">
      <c r="A13" t="s">
        <v>256</v>
      </c>
      <c r="B13" s="9" t="s">
        <v>258</v>
      </c>
      <c r="H13" s="9"/>
    </row>
    <row r="14" ht="45">
      <c r="A14" t="s">
        <v>246</v>
      </c>
      <c r="B14" s="9" t="s">
        <v>253</v>
      </c>
      <c r="H14" s="9"/>
    </row>
    <row r="15" ht="30">
      <c r="A15" t="s">
        <v>247</v>
      </c>
      <c r="B15" s="10" t="s">
        <v>251</v>
      </c>
    </row>
    <row r="16" ht="45">
      <c r="A16" t="s">
        <v>248</v>
      </c>
      <c r="B16" s="9" t="s">
        <v>252</v>
      </c>
    </row>
    <row r="17">
      <c r="A17" t="s">
        <v>155</v>
      </c>
      <c r="B17" s="9" t="s">
        <v>157</v>
      </c>
    </row>
    <row r="18">
      <c r="G18" s="8"/>
    </row>
    <row r="19">
      <c r="G19" s="9"/>
    </row>
    <row r="20">
      <c r="G20" s="9"/>
    </row>
    <row r="21">
      <c r="G21" s="9"/>
    </row>
    <row r="22">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A52"/>
  <sheetViews>
    <sheetView showGridLines="false" topLeftCell="I1" zoomScale="110" zoomScaleNormal="110" workbookViewId="0">
      <selection activeCell="I11" sqref="I11"/>
    </sheetView>
  </sheetViews>
  <sheetFormatPr defaultColWidth="8.85546875" defaultRowHeight="15"/>
  <cols>
    <col min="2" max="2" width="12" bestFit="true" customWidth="true"/>
    <col min="26" max="26" width="34.140625" customWidth="true"/>
    <col min="27" max="27" width="37.85546875" customWidth="true"/>
  </cols>
  <sheetData>
    <row r="1">
      <c r="A1" t="s">
        <v>193</v>
      </c>
      <c r="B1" t="s">
        <v>194</v>
      </c>
      <c r="C1" t="s">
        <v>195</v>
      </c>
      <c r="D1" t="s">
        <v>254</v>
      </c>
      <c r="F1" t="s">
        <v>30</v>
      </c>
      <c r="G1" t="s">
        <v>28</v>
      </c>
      <c r="H1" t="s">
        <v>161</v>
      </c>
    </row>
    <row r="2">
      <c r="A2">
        <v>1982</v>
      </c>
      <c r="B2">
        <f>INDEX('All Lags - Data'!$C:$C,MATCH($A2,'All Lags - Data'!$E:$E,0))</f>
        <v>0</v>
      </c>
      <c r="C2">
        <f>INDEX('All Lags - Data'!$D:$D,MATCH($A2,'All Lags - Data'!$E:$E,0))</f>
        <v>0</v>
      </c>
      <c r="D2" s="11" t="e">
        <f>(C2-B2)/C2</f>
        <v>#DIV/0!</v>
      </c>
      <c r="F2" t="s">
        <v>43</v>
      </c>
      <c r="G2">
        <v>22</v>
      </c>
      <c r="H2">
        <f>IFERROR(INDEX('All Lags - Data'!$B:$B,MATCH($G2,'All Lags - Data'!$A:$A,0)),0)</f>
        <v>0</v>
      </c>
      <c r="Z2" s="14"/>
      <c r="AA2" s="14"/>
    </row>
    <row r="3">
      <c r="A3">
        <v>1983</v>
      </c>
      <c r="B3">
        <f>INDEX('All Lags - Data'!$C:$C,MATCH($A3,'All Lags - Data'!$E:$E,0))</f>
        <v>0</v>
      </c>
      <c r="C3">
        <f>INDEX('All Lags - Data'!$D:$D,MATCH($A3,'All Lags - Data'!$E:$E,0))</f>
        <v>0</v>
      </c>
      <c r="D3" s="11" t="e">
        <f t="shared" ref="D3:D35" si="0">(C3-B3)/C3</f>
        <v>#DIV/0!</v>
      </c>
      <c r="F3" t="s">
        <v>111</v>
      </c>
      <c r="G3">
        <v>41</v>
      </c>
      <c r="H3">
        <f>IFERROR(INDEX('All Lags - Data'!$B:$B,MATCH($G3,'All Lags - Data'!$A:$A,0)),0)</f>
        <v>0</v>
      </c>
      <c r="Z3" s="14"/>
      <c r="AA3" s="14"/>
    </row>
    <row r="4">
      <c r="A4">
        <v>1984</v>
      </c>
      <c r="B4">
        <f>INDEX('All Lags - Data'!$C:$C,MATCH($A4,'All Lags - Data'!$E:$E,0))</f>
        <v>0</v>
      </c>
      <c r="C4">
        <f>INDEX('All Lags - Data'!$D:$D,MATCH($A4,'All Lags - Data'!$E:$E,0))</f>
        <v>0</v>
      </c>
      <c r="D4" s="11" t="e">
        <f t="shared" si="0"/>
        <v>#DIV/0!</v>
      </c>
      <c r="F4" t="s">
        <v>47</v>
      </c>
      <c r="G4">
        <v>29</v>
      </c>
      <c r="H4">
        <f>IFERROR(INDEX('All Lags - Data'!$B:$B,MATCH($G4,'All Lags - Data'!$A:$A,0)),0)</f>
        <v>0</v>
      </c>
      <c r="Z4" s="14"/>
      <c r="AA4" s="14"/>
    </row>
    <row r="5">
      <c r="A5">
        <v>1985</v>
      </c>
      <c r="B5">
        <f>INDEX('All Lags - Data'!$C:$C,MATCH($A5,'All Lags - Data'!$E:$E,0))</f>
        <v>0</v>
      </c>
      <c r="C5">
        <f>INDEX('All Lags - Data'!$D:$D,MATCH($A5,'All Lags - Data'!$E:$E,0))</f>
        <v>0</v>
      </c>
      <c r="D5" s="11" t="e">
        <f t="shared" si="0"/>
        <v>#DIV/0!</v>
      </c>
      <c r="F5" t="s">
        <v>46</v>
      </c>
      <c r="G5">
        <v>27</v>
      </c>
      <c r="H5">
        <f>IFERROR(INDEX('All Lags - Data'!$B:$B,MATCH($G5,'All Lags - Data'!$A:$A,0)),0)</f>
        <v>0</v>
      </c>
      <c r="Z5" s="14"/>
      <c r="AA5" s="14"/>
    </row>
    <row r="6" ht="15.75">
      <c r="A6">
        <v>1986</v>
      </c>
      <c r="B6">
        <f>INDEX('All Lags - Data'!$C:$C,MATCH($A6,'All Lags - Data'!$E:$E,0))</f>
        <v>0</v>
      </c>
      <c r="C6">
        <f>INDEX('All Lags - Data'!$D:$D,MATCH($A6,'All Lags - Data'!$E:$E,0))</f>
        <v>0</v>
      </c>
      <c r="D6" s="11" t="e">
        <f t="shared" si="0"/>
        <v>#DIV/0!</v>
      </c>
      <c r="F6" t="s">
        <v>53</v>
      </c>
      <c r="G6">
        <v>45</v>
      </c>
      <c r="H6">
        <f>IFERROR(INDEX('All Lags - Data'!$B:$B,MATCH($G6,'All Lags - Data'!$A:$A,0)),0)</f>
        <v>0</v>
      </c>
      <c r="Z6" s="15" t="s">
        <v>155</v>
      </c>
      <c r="AA6" s="16" t="s">
        <v>262</v>
      </c>
    </row>
    <row r="7">
      <c r="A7">
        <v>1987</v>
      </c>
      <c r="B7">
        <f>INDEX('All Lags - Data'!$C:$C,MATCH($A7,'All Lags - Data'!$E:$E,0))</f>
        <v>0</v>
      </c>
      <c r="C7">
        <f>INDEX('All Lags - Data'!$D:$D,MATCH($A7,'All Lags - Data'!$E:$E,0))</f>
        <v>0</v>
      </c>
      <c r="D7" s="11" t="e">
        <f t="shared" si="0"/>
        <v>#DIV/0!</v>
      </c>
      <c r="F7" t="s">
        <v>40</v>
      </c>
      <c r="G7">
        <v>18</v>
      </c>
      <c r="H7">
        <f>IFERROR(INDEX('All Lags - Data'!$B:$B,MATCH($G7,'All Lags - Data'!$A:$A,0)),0)</f>
        <v>0</v>
      </c>
      <c r="Z7" s="17" t="str">
        <f>INDEX(States!$D$2:$D$52,MATCH($F2,States!$B$2:$B$52,0))</f>
        <v>Louisiana</v>
      </c>
      <c r="AA7" s="18">
        <f>H2</f>
        <v>0</v>
      </c>
    </row>
    <row r="8">
      <c r="A8">
        <v>1988</v>
      </c>
      <c r="B8">
        <f>INDEX('All Lags - Data'!$C:$C,MATCH($A8,'All Lags - Data'!$E:$E,0))</f>
        <v>0</v>
      </c>
      <c r="C8">
        <f>INDEX('All Lags - Data'!$D:$D,MATCH($A8,'All Lags - Data'!$E:$E,0))</f>
        <v>0</v>
      </c>
      <c r="D8" s="11" t="e">
        <f t="shared" si="0"/>
        <v>#DIV/0!</v>
      </c>
      <c r="F8" t="s">
        <v>91</v>
      </c>
      <c r="G8">
        <v>28</v>
      </c>
      <c r="H8">
        <f>IFERROR(INDEX('All Lags - Data'!$B:$B,MATCH($G8,'All Lags - Data'!$A:$A,0)),0)</f>
        <v>0</v>
      </c>
      <c r="Z8" s="17" t="str">
        <f>INDEX(States!$D$2:$D$52,MATCH($F3,States!$B$2:$B$52,0))</f>
        <v>Oregon</v>
      </c>
      <c r="AA8" s="18">
        <f t="shared" ref="AA8:AA19" si="1">H3</f>
        <v>0</v>
      </c>
    </row>
    <row r="9">
      <c r="A9">
        <v>1989</v>
      </c>
      <c r="B9">
        <f>INDEX('All Lags - Data'!$C:$C,MATCH($A9,'All Lags - Data'!$E:$E,0))</f>
        <v>0</v>
      </c>
      <c r="C9">
        <f>INDEX('All Lags - Data'!$D:$D,MATCH($A9,'All Lags - Data'!$E:$E,0))</f>
        <v>0</v>
      </c>
      <c r="D9" s="11" t="e">
        <f t="shared" si="0"/>
        <v>#DIV/0!</v>
      </c>
      <c r="F9" t="s">
        <v>56</v>
      </c>
      <c r="G9">
        <v>48</v>
      </c>
      <c r="H9">
        <f>IFERROR(INDEX('All Lags - Data'!$B:$B,MATCH($G9,'All Lags - Data'!$A:$A,0)),0)</f>
        <v>0</v>
      </c>
      <c r="Z9" s="17" t="str">
        <f>INDEX(States!$D$2:$D$52,MATCH($F4,States!$B$2:$B$52,0))</f>
        <v>Missouri</v>
      </c>
      <c r="AA9" s="18">
        <f t="shared" si="1"/>
        <v>0</v>
      </c>
    </row>
    <row r="10">
      <c r="A10">
        <v>1990</v>
      </c>
      <c r="B10">
        <f>INDEX('All Lags - Data'!$C:$C,MATCH($A10,'All Lags - Data'!$E:$E,0))</f>
        <v>0</v>
      </c>
      <c r="C10">
        <f>INDEX('All Lags - Data'!$D:$D,MATCH($A10,'All Lags - Data'!$E:$E,0))</f>
        <v>0</v>
      </c>
      <c r="D10" s="11" t="e">
        <f t="shared" si="0"/>
        <v>#DIV/0!</v>
      </c>
      <c r="F10" t="s">
        <v>54</v>
      </c>
      <c r="G10">
        <v>46</v>
      </c>
      <c r="H10">
        <f>IFERROR(INDEX('All Lags - Data'!$B:$B,MATCH($G10,'All Lags - Data'!$A:$A,0)),0)</f>
        <v>0</v>
      </c>
      <c r="Z10" s="17" t="str">
        <f>INDEX(States!$D$2:$D$52,MATCH($F5,States!$B$2:$B$52,0))</f>
        <v>Minnesota</v>
      </c>
      <c r="AA10" s="18">
        <f t="shared" si="1"/>
        <v>0</v>
      </c>
    </row>
    <row r="11">
      <c r="A11">
        <v>1991</v>
      </c>
      <c r="B11">
        <f>INDEX('All Lags - Data'!$C:$C,MATCH($A11,'All Lags - Data'!$E:$E,0))</f>
        <v>0</v>
      </c>
      <c r="C11">
        <f>INDEX('All Lags - Data'!$D:$D,MATCH($A11,'All Lags - Data'!$E:$E,0))</f>
        <v>0</v>
      </c>
      <c r="D11" s="11" t="e">
        <f t="shared" si="0"/>
        <v>#DIV/0!</v>
      </c>
      <c r="F11" t="s">
        <v>113</v>
      </c>
      <c r="G11">
        <v>42</v>
      </c>
      <c r="H11">
        <f>IFERROR(INDEX('All Lags - Data'!$B:$B,MATCH($G11,'All Lags - Data'!$A:$A,0)),0)</f>
        <v>0</v>
      </c>
      <c r="Z11" s="17" t="str">
        <f>INDEX(States!$D$2:$D$52,MATCH($F6,States!$B$2:$B$52,0))</f>
        <v>South Carolina</v>
      </c>
      <c r="AA11" s="18">
        <f t="shared" si="1"/>
        <v>0</v>
      </c>
    </row>
    <row r="12">
      <c r="A12">
        <v>1992</v>
      </c>
      <c r="B12">
        <f>INDEX('All Lags - Data'!$C:$C,MATCH($A12,'All Lags - Data'!$E:$E,0))</f>
        <v>0</v>
      </c>
      <c r="C12">
        <f>INDEX('All Lags - Data'!$D:$D,MATCH($A12,'All Lags - Data'!$E:$E,0))</f>
        <v>0</v>
      </c>
      <c r="D12" s="11" t="e">
        <f t="shared" si="0"/>
        <v>#DIV/0!</v>
      </c>
      <c r="F12" t="s">
        <v>132</v>
      </c>
      <c r="G12">
        <v>56</v>
      </c>
      <c r="H12">
        <f>IFERROR(INDEX('All Lags - Data'!$B:$B,MATCH($G12,'All Lags - Data'!$A:$A,0)),0)</f>
        <v>0</v>
      </c>
      <c r="Z12" s="17" t="str">
        <f>INDEX(States!$D$2:$D$52,MATCH($F7,States!$B$2:$B$52,0))</f>
        <v>Indiana</v>
      </c>
      <c r="AA12" s="18">
        <f t="shared" si="1"/>
        <v>0</v>
      </c>
    </row>
    <row r="13">
      <c r="A13">
        <v>1993</v>
      </c>
      <c r="B13">
        <f>INDEX('All Lags - Data'!$C:$C,MATCH($A13,'All Lags - Data'!$E:$E,0))</f>
        <v>0</v>
      </c>
      <c r="C13">
        <f>INDEX('All Lags - Data'!$D:$D,MATCH($A13,'All Lags - Data'!$E:$E,0))</f>
        <v>0</v>
      </c>
      <c r="D13" s="11" t="e">
        <f t="shared" si="0"/>
        <v>#DIV/0!</v>
      </c>
      <c r="F13" t="s">
        <v>57</v>
      </c>
      <c r="G13">
        <v>55</v>
      </c>
      <c r="H13">
        <f>IFERROR(INDEX('All Lags - Data'!$B:$B,MATCH($G13,'All Lags - Data'!$A:$A,0)),0)</f>
        <v>0</v>
      </c>
      <c r="Z13" s="17" t="str">
        <f>INDEX(States!$D$2:$D$52,MATCH($F8,States!$B$2:$B$52,0))</f>
        <v>Mississippi</v>
      </c>
      <c r="AA13" s="18">
        <f t="shared" si="1"/>
        <v>0</v>
      </c>
    </row>
    <row r="14">
      <c r="A14">
        <v>1994</v>
      </c>
      <c r="B14">
        <f>INDEX('All Lags - Data'!$C:$C,MATCH($A14,'All Lags - Data'!$E:$E,0))</f>
        <v>0</v>
      </c>
      <c r="C14">
        <f>INDEX('All Lags - Data'!$D:$D,MATCH($A14,'All Lags - Data'!$E:$E,0))</f>
        <v>0</v>
      </c>
      <c r="D14" s="11" t="e">
        <f t="shared" si="0"/>
        <v>#DIV/0!</v>
      </c>
      <c r="F14" t="s">
        <v>84</v>
      </c>
      <c r="G14">
        <v>23</v>
      </c>
      <c r="H14">
        <f>IFERROR(INDEX('All Lags - Data'!$B:$B,MATCH($G14,'All Lags - Data'!$A:$A,0)),0)</f>
        <v>0</v>
      </c>
      <c r="Z14" s="17" t="str">
        <f>INDEX(States!$D$2:$D$52,MATCH($F9,States!$B$2:$B$52,0))</f>
        <v>Texas</v>
      </c>
      <c r="AA14" s="18">
        <f t="shared" si="1"/>
        <v>0</v>
      </c>
    </row>
    <row r="15">
      <c r="A15">
        <v>1995</v>
      </c>
      <c r="B15">
        <f>INDEX('All Lags - Data'!$C:$C,MATCH($A15,'All Lags - Data'!$E:$E,0))</f>
        <v>0</v>
      </c>
      <c r="C15">
        <f>INDEX('All Lags - Data'!$D:$D,MATCH($A15,'All Lags - Data'!$E:$E,0))</f>
        <v>0</v>
      </c>
      <c r="D15" s="11" t="e">
        <f t="shared" si="0"/>
        <v>#DIV/0!</v>
      </c>
      <c r="F15" t="s">
        <v>48</v>
      </c>
      <c r="G15">
        <v>31</v>
      </c>
      <c r="H15">
        <f>IFERROR(INDEX('All Lags - Data'!$B:$B,MATCH($G15,'All Lags - Data'!$A:$A,0)),0)</f>
        <v>0</v>
      </c>
      <c r="Z15" s="17" t="str">
        <f>INDEX(States!$D$2:$D$52,MATCH($F10,States!$B$2:$B$52,0))</f>
        <v>South Dakota</v>
      </c>
      <c r="AA15" s="18">
        <f t="shared" si="1"/>
        <v>0</v>
      </c>
    </row>
    <row r="16" ht="15" customHeight="true">
      <c r="A16">
        <v>1996</v>
      </c>
      <c r="B16">
        <f>INDEX('All Lags - Data'!$C:$C,MATCH($A16,'All Lags - Data'!$E:$E,0))</f>
        <v>0</v>
      </c>
      <c r="C16">
        <f>INDEX('All Lags - Data'!$D:$D,MATCH($A16,'All Lags - Data'!$E:$E,0))</f>
        <v>0</v>
      </c>
      <c r="D16" s="11" t="e">
        <f t="shared" si="0"/>
        <v>#DIV/0!</v>
      </c>
      <c r="F16" t="s">
        <v>32</v>
      </c>
      <c r="G16">
        <v>5</v>
      </c>
      <c r="H16">
        <f>IFERROR(INDEX('All Lags - Data'!$B:$B,MATCH($G16,'All Lags - Data'!$A:$A,0)),0)</f>
        <v>0</v>
      </c>
      <c r="Z16" s="17" t="str">
        <f>INDEX(States!$D$2:$D$52,MATCH($F11,States!$B$2:$B$52,0))</f>
        <v>Pennsylvania</v>
      </c>
      <c r="AA16" s="18">
        <f t="shared" si="1"/>
        <v>0</v>
      </c>
    </row>
    <row r="17" ht="15" customHeight="true">
      <c r="A17">
        <v>1997</v>
      </c>
      <c r="B17">
        <f>INDEX('All Lags - Data'!$C:$C,MATCH($A17,'All Lags - Data'!$E:$E,0))</f>
        <v>0</v>
      </c>
      <c r="C17">
        <f>INDEX('All Lags - Data'!$D:$D,MATCH($A17,'All Lags - Data'!$E:$E,0))</f>
        <v>0</v>
      </c>
      <c r="D17" s="11" t="e">
        <f t="shared" si="0"/>
        <v>#DIV/0!</v>
      </c>
      <c r="F17" t="s">
        <v>42</v>
      </c>
      <c r="G17">
        <v>21</v>
      </c>
      <c r="H17">
        <f>IFERROR(INDEX('All Lags - Data'!$B:$B,MATCH($G17,'All Lags - Data'!$A:$A,0)),0)</f>
        <v>0</v>
      </c>
      <c r="Z17" s="17" t="str">
        <f>INDEX(States!$D$2:$D$52,MATCH($F12,States!$B$2:$B$52,0))</f>
        <v>Wyoming</v>
      </c>
      <c r="AA17" s="18">
        <f t="shared" si="1"/>
        <v>0</v>
      </c>
    </row>
    <row r="18">
      <c r="A18">
        <v>1998</v>
      </c>
      <c r="B18">
        <f>INDEX('All Lags - Data'!$C:$C,MATCH($A18,'All Lags - Data'!$E:$E,0))</f>
        <v>0</v>
      </c>
      <c r="C18">
        <f>INDEX('All Lags - Data'!$D:$D,MATCH($A18,'All Lags - Data'!$E:$E,0))</f>
        <v>0</v>
      </c>
      <c r="D18" s="11" t="e">
        <f t="shared" si="0"/>
        <v>#DIV/0!</v>
      </c>
      <c r="F18" t="s">
        <v>55</v>
      </c>
      <c r="G18">
        <v>47</v>
      </c>
      <c r="H18">
        <f>IFERROR(INDEX('All Lags - Data'!$B:$B,MATCH($G18,'All Lags - Data'!$A:$A,0)),0)</f>
        <v>0</v>
      </c>
      <c r="Z18" s="17" t="str">
        <f>INDEX(States!$D$2:$D$52,MATCH($F13,States!$B$2:$B$52,0))</f>
        <v>Wisconsin</v>
      </c>
      <c r="AA18" s="18">
        <f t="shared" si="1"/>
        <v>0</v>
      </c>
    </row>
    <row r="19">
      <c r="A19">
        <v>1999</v>
      </c>
      <c r="B19">
        <f>INDEX('All Lags - Data'!$C:$C,MATCH($A19,'All Lags - Data'!$E:$E,0))</f>
        <v>0</v>
      </c>
      <c r="C19">
        <f>INDEX('All Lags - Data'!$D:$D,MATCH($A19,'All Lags - Data'!$E:$E,0))</f>
        <v>0</v>
      </c>
      <c r="D19" s="11" t="e">
        <f t="shared" si="0"/>
        <v>#DIV/0!</v>
      </c>
      <c r="F19" t="s">
        <v>51</v>
      </c>
      <c r="G19">
        <v>38</v>
      </c>
      <c r="H19">
        <f>IFERROR(INDEX('All Lags - Data'!$B:$B,MATCH($G19,'All Lags - Data'!$A:$A,0)),0)</f>
        <v>0</v>
      </c>
      <c r="Z19" s="17" t="str">
        <f>INDEX(States!$D$2:$D$52,MATCH($F14,States!$B$2:$B$52,0))</f>
        <v>Maine</v>
      </c>
      <c r="AA19" s="18">
        <f t="shared" si="1"/>
        <v>0</v>
      </c>
    </row>
    <row r="20">
      <c r="A20">
        <v>2000</v>
      </c>
      <c r="B20">
        <f>INDEX('All Lags - Data'!$C:$C,MATCH($A20,'All Lags - Data'!$E:$E,0))</f>
        <v>0</v>
      </c>
      <c r="C20">
        <f>INDEX('All Lags - Data'!$D:$D,MATCH($A20,'All Lags - Data'!$E:$E,0))</f>
        <v>0</v>
      </c>
      <c r="D20" s="11" t="e">
        <f t="shared" si="0"/>
        <v>#DIV/0!</v>
      </c>
      <c r="F20" t="s">
        <v>45</v>
      </c>
      <c r="G20">
        <v>25</v>
      </c>
      <c r="H20">
        <f>IFERROR(INDEX('All Lags - Data'!$B:$B,MATCH($G20,'All Lags - Data'!$A:$A,0)),0)</f>
        <v>0</v>
      </c>
      <c r="Z20" s="17" t="str">
        <f>INDEX(States!$D$2:$D$52,MATCH($F15,States!$B$2:$B$52,0))</f>
        <v>Nebraska</v>
      </c>
      <c r="AA20" s="18">
        <f t="shared" ref="AA20:AA21" si="2">H15</f>
        <v>0</v>
      </c>
    </row>
    <row r="21">
      <c r="A21">
        <v>2001</v>
      </c>
      <c r="B21">
        <f>INDEX('All Lags - Data'!$C:$C,MATCH($A21,'All Lags - Data'!$E:$E,0))</f>
        <v>0</v>
      </c>
      <c r="C21">
        <f>INDEX('All Lags - Data'!$D:$D,MATCH($A21,'All Lags - Data'!$E:$E,0))</f>
        <v>0</v>
      </c>
      <c r="D21" s="11" t="e">
        <f t="shared" si="0"/>
        <v>#DIV/0!</v>
      </c>
      <c r="F21" t="s">
        <v>52</v>
      </c>
      <c r="G21">
        <v>40</v>
      </c>
      <c r="H21">
        <f>IFERROR(INDEX('All Lags - Data'!$B:$B,MATCH($G21,'All Lags - Data'!$A:$A,0)),0)</f>
        <v>0</v>
      </c>
      <c r="Z21" s="17" t="str">
        <f>INDEX(States!$D$2:$D$52,MATCH($F16,States!$B$2:$B$52,0))</f>
        <v>Arkansas</v>
      </c>
      <c r="AA21" s="18">
        <f t="shared" si="2"/>
        <v>0</v>
      </c>
    </row>
    <row r="22">
      <c r="A22">
        <v>2002</v>
      </c>
      <c r="B22">
        <f>INDEX('All Lags - Data'!$C:$C,MATCH($A22,'All Lags - Data'!$E:$E,0))</f>
        <v>0</v>
      </c>
      <c r="C22">
        <f>INDEX('All Lags - Data'!$D:$D,MATCH($A22,'All Lags - Data'!$E:$E,0))</f>
        <v>0</v>
      </c>
      <c r="D22" s="11" t="e">
        <f t="shared" si="0"/>
        <v>#DIV/0!</v>
      </c>
      <c r="F22" t="s">
        <v>34</v>
      </c>
      <c r="G22">
        <v>9</v>
      </c>
      <c r="H22">
        <f>IFERROR(INDEX('All Lags - Data'!$B:$B,MATCH($G22,'All Lags - Data'!$A:$A,0)),0)</f>
        <v>0</v>
      </c>
      <c r="Z22" s="20" t="s">
        <v>263</v>
      </c>
      <c r="AA22" s="20"/>
    </row>
    <row r="23">
      <c r="A23">
        <v>2003</v>
      </c>
      <c r="B23">
        <f>INDEX('All Lags - Data'!$C:$C,MATCH($A23,'All Lags - Data'!$E:$E,0))</f>
        <v>0</v>
      </c>
      <c r="C23">
        <f>INDEX('All Lags - Data'!$D:$D,MATCH($A23,'All Lags - Data'!$E:$E,0))</f>
        <v>0</v>
      </c>
      <c r="D23" s="11" t="e">
        <f t="shared" si="0"/>
        <v>#DIV/0!</v>
      </c>
      <c r="F23" t="s">
        <v>41</v>
      </c>
      <c r="G23">
        <v>20</v>
      </c>
      <c r="H23">
        <f>IFERROR(INDEX('All Lags - Data'!$B:$B,MATCH($G23,'All Lags - Data'!$A:$A,0)),0)</f>
        <v>0</v>
      </c>
    </row>
    <row r="24">
      <c r="A24">
        <v>2004</v>
      </c>
      <c r="B24">
        <f>INDEX('All Lags - Data'!$C:$C,MATCH($A24,'All Lags - Data'!$E:$E,0))</f>
        <v>0</v>
      </c>
      <c r="C24">
        <f>INDEX('All Lags - Data'!$D:$D,MATCH($A24,'All Lags - Data'!$E:$E,0))</f>
        <v>0</v>
      </c>
      <c r="D24" s="11" t="e">
        <f t="shared" si="0"/>
        <v>#DIV/0!</v>
      </c>
      <c r="F24" t="s">
        <v>50</v>
      </c>
      <c r="G24">
        <v>34</v>
      </c>
      <c r="H24">
        <f>IFERROR(INDEX('All Lags - Data'!$B:$B,MATCH($G24,'All Lags - Data'!$A:$A,0)),0)</f>
        <v>0</v>
      </c>
    </row>
    <row r="25">
      <c r="A25">
        <v>2005</v>
      </c>
      <c r="B25">
        <f>INDEX('All Lags - Data'!$C:$C,MATCH($A25,'All Lags - Data'!$E:$E,0))</f>
        <v>0</v>
      </c>
      <c r="C25">
        <f>INDEX('All Lags - Data'!$D:$D,MATCH($A25,'All Lags - Data'!$E:$E,0))</f>
        <v>0</v>
      </c>
      <c r="D25" s="11" t="e">
        <f t="shared" si="0"/>
        <v>#DIV/0!</v>
      </c>
      <c r="F25" t="s">
        <v>49</v>
      </c>
      <c r="G25">
        <v>32</v>
      </c>
      <c r="H25">
        <f>IFERROR(INDEX('All Lags - Data'!$B:$B,MATCH($G25,'All Lags - Data'!$A:$A,0)),0)</f>
        <v>0</v>
      </c>
    </row>
    <row r="26">
      <c r="A26">
        <v>2006</v>
      </c>
      <c r="B26">
        <f>INDEX('All Lags - Data'!$C:$C,MATCH($A26,'All Lags - Data'!$E:$E,0))</f>
        <v>0</v>
      </c>
      <c r="C26">
        <f>INDEX('All Lags - Data'!$D:$D,MATCH($A26,'All Lags - Data'!$E:$E,0))</f>
        <v>0</v>
      </c>
      <c r="D26" s="11" t="e">
        <f t="shared" si="0"/>
        <v>#DIV/0!</v>
      </c>
      <c r="F26" t="s">
        <v>44</v>
      </c>
      <c r="G26">
        <v>24</v>
      </c>
      <c r="H26">
        <f>IFERROR(INDEX('All Lags - Data'!$B:$B,MATCH($G26,'All Lags - Data'!$A:$A,0)),0)</f>
        <v>0</v>
      </c>
    </row>
    <row r="27">
      <c r="A27">
        <v>2007</v>
      </c>
      <c r="B27">
        <f>INDEX('All Lags - Data'!$C:$C,MATCH($A27,'All Lags - Data'!$E:$E,0))</f>
        <v>0</v>
      </c>
      <c r="C27">
        <f>INDEX('All Lags - Data'!$D:$D,MATCH($A27,'All Lags - Data'!$E:$E,0))</f>
        <v>0</v>
      </c>
      <c r="D27" s="11" t="e">
        <f t="shared" si="0"/>
        <v>#DIV/0!</v>
      </c>
      <c r="F27" t="s">
        <v>59</v>
      </c>
      <c r="G27">
        <v>1</v>
      </c>
      <c r="H27">
        <f>IFERROR(INDEX('All Lags - Data'!$B:$B,MATCH($G27,'All Lags - Data'!$A:$A,0)),0)</f>
        <v>0</v>
      </c>
    </row>
    <row r="28">
      <c r="A28">
        <v>2008</v>
      </c>
      <c r="B28">
        <f>INDEX('All Lags - Data'!$C:$C,MATCH($A28,'All Lags - Data'!$E:$E,0))</f>
        <v>0</v>
      </c>
      <c r="C28">
        <f>INDEX('All Lags - Data'!$D:$D,MATCH($A28,'All Lags - Data'!$E:$E,0))</f>
        <v>0</v>
      </c>
      <c r="D28" s="11" t="e">
        <f t="shared" si="0"/>
        <v>#DIV/0!</v>
      </c>
      <c r="F28" t="s">
        <v>61</v>
      </c>
      <c r="G28">
        <v>2</v>
      </c>
      <c r="H28">
        <f>IFERROR(INDEX('All Lags - Data'!$B:$B,MATCH($G28,'All Lags - Data'!$A:$A,0)),0)</f>
        <v>0</v>
      </c>
    </row>
    <row r="29">
      <c r="A29">
        <v>2009</v>
      </c>
      <c r="B29">
        <f>INDEX('All Lags - Data'!$C:$C,MATCH($A29,'All Lags - Data'!$E:$E,0))</f>
        <v>0</v>
      </c>
      <c r="C29">
        <f>INDEX('All Lags - Data'!$D:$D,MATCH($A29,'All Lags - Data'!$E:$E,0))</f>
        <v>0</v>
      </c>
      <c r="D29" s="11" t="e">
        <f t="shared" si="0"/>
        <v>#DIV/0!</v>
      </c>
      <c r="F29" t="s">
        <v>31</v>
      </c>
      <c r="G29">
        <v>4</v>
      </c>
      <c r="H29">
        <f>IFERROR(INDEX('All Lags - Data'!$B:$B,MATCH($G29,'All Lags - Data'!$A:$A,0)),0)</f>
        <v>0</v>
      </c>
    </row>
    <row r="30">
      <c r="A30">
        <v>2010</v>
      </c>
      <c r="B30">
        <f>INDEX('All Lags - Data'!$C:$C,MATCH($A30,'All Lags - Data'!$E:$E,0))</f>
        <v>0</v>
      </c>
      <c r="C30">
        <f>INDEX('All Lags - Data'!$D:$D,MATCH($A30,'All Lags - Data'!$E:$E,0))</f>
        <v>0</v>
      </c>
      <c r="D30" s="11" t="e">
        <f t="shared" si="0"/>
        <v>#DIV/0!</v>
      </c>
      <c r="F30" t="s">
        <v>65</v>
      </c>
      <c r="G30">
        <v>6</v>
      </c>
      <c r="H30">
        <f>IFERROR(INDEX('All Lags - Data'!$B:$B,MATCH($G30,'All Lags - Data'!$A:$A,0)),0)</f>
        <v>0</v>
      </c>
    </row>
    <row r="31">
      <c r="A31">
        <v>2011</v>
      </c>
      <c r="B31">
        <f>INDEX('All Lags - Data'!$C:$C,MATCH($A31,'All Lags - Data'!$E:$E,0))</f>
        <v>0</v>
      </c>
      <c r="C31">
        <f>INDEX('All Lags - Data'!$D:$D,MATCH($A31,'All Lags - Data'!$E:$E,0))</f>
        <v>0</v>
      </c>
      <c r="D31" s="11" t="e">
        <f t="shared" si="0"/>
        <v>#DIV/0!</v>
      </c>
      <c r="F31" t="s">
        <v>33</v>
      </c>
      <c r="G31">
        <v>8</v>
      </c>
      <c r="H31">
        <f>IFERROR(INDEX('All Lags - Data'!$B:$B,MATCH($G31,'All Lags - Data'!$A:$A,0)),0)</f>
        <v>0</v>
      </c>
    </row>
    <row r="32">
      <c r="A32">
        <v>2012</v>
      </c>
      <c r="B32">
        <f>INDEX('All Lags - Data'!$C:$C,MATCH($A32,'All Lags - Data'!$E:$E,0))</f>
        <v>0</v>
      </c>
      <c r="C32">
        <f>INDEX('All Lags - Data'!$D:$D,MATCH($A32,'All Lags - Data'!$E:$E,0))</f>
        <v>0</v>
      </c>
      <c r="D32" s="11" t="e">
        <f t="shared" si="0"/>
        <v>#DIV/0!</v>
      </c>
      <c r="F32" t="s">
        <v>69</v>
      </c>
      <c r="G32">
        <v>10</v>
      </c>
      <c r="H32">
        <f>IFERROR(INDEX('All Lags - Data'!$B:$B,MATCH($G32,'All Lags - Data'!$A:$A,0)),0)</f>
        <v>0</v>
      </c>
    </row>
    <row r="33">
      <c r="A33">
        <v>2013</v>
      </c>
      <c r="B33">
        <f>INDEX('All Lags - Data'!$C:$C,MATCH($A33,'All Lags - Data'!$E:$E,0))</f>
        <v>0</v>
      </c>
      <c r="C33">
        <f>INDEX('All Lags - Data'!$D:$D,MATCH($A33,'All Lags - Data'!$E:$E,0))</f>
        <v>0</v>
      </c>
      <c r="D33" s="11" t="e">
        <f t="shared" si="0"/>
        <v>#DIV/0!</v>
      </c>
      <c r="F33" t="s">
        <v>35</v>
      </c>
      <c r="G33">
        <v>11</v>
      </c>
      <c r="H33">
        <f>IFERROR(INDEX('All Lags - Data'!$B:$B,MATCH($G33,'All Lags - Data'!$A:$A,0)),0)</f>
        <v>0</v>
      </c>
    </row>
    <row r="34">
      <c r="A34">
        <v>2014</v>
      </c>
      <c r="B34">
        <f>INDEX('All Lags - Data'!$C:$C,MATCH($A34,'All Lags - Data'!$E:$E,0))</f>
        <v>0</v>
      </c>
      <c r="C34">
        <f>INDEX('All Lags - Data'!$D:$D,MATCH($A34,'All Lags - Data'!$E:$E,0))</f>
        <v>0</v>
      </c>
      <c r="D34" s="11" t="e">
        <f t="shared" si="0"/>
        <v>#DIV/0!</v>
      </c>
      <c r="F34" t="s">
        <v>36</v>
      </c>
      <c r="G34">
        <v>12</v>
      </c>
      <c r="H34">
        <f>IFERROR(INDEX('All Lags - Data'!$B:$B,MATCH($G34,'All Lags - Data'!$A:$A,0)),0)</f>
        <v>0</v>
      </c>
    </row>
    <row r="35">
      <c r="A35">
        <v>2015</v>
      </c>
      <c r="B35">
        <f>INDEX('All Lags - Data'!$C:$C,MATCH($A35,'All Lags - Data'!$E:$E,0))</f>
        <v>0</v>
      </c>
      <c r="C35">
        <f>INDEX('All Lags - Data'!$D:$D,MATCH($A35,'All Lags - Data'!$E:$E,0))</f>
        <v>0</v>
      </c>
      <c r="D35" s="11" t="e">
        <f t="shared" si="0"/>
        <v>#DIV/0!</v>
      </c>
      <c r="F35" t="s">
        <v>37</v>
      </c>
      <c r="G35">
        <v>13</v>
      </c>
      <c r="H35">
        <f>IFERROR(INDEX('All Lags - Data'!$B:$B,MATCH($G35,'All Lags - Data'!$A:$A,0)),0)</f>
        <v>0</v>
      </c>
    </row>
    <row r="36">
      <c r="F36" t="s">
        <v>74</v>
      </c>
      <c r="G36">
        <v>15</v>
      </c>
      <c r="H36">
        <f>IFERROR(INDEX('All Lags - Data'!$B:$B,MATCH($G36,'All Lags - Data'!$A:$A,0)),0)</f>
        <v>0</v>
      </c>
    </row>
    <row r="37">
      <c r="F37" t="s">
        <v>38</v>
      </c>
      <c r="G37">
        <v>16</v>
      </c>
      <c r="H37">
        <f>IFERROR(INDEX('All Lags - Data'!$B:$B,MATCH($G37,'All Lags - Data'!$A:$A,0)),0)</f>
        <v>0</v>
      </c>
    </row>
    <row r="38">
      <c r="B38" s="2"/>
      <c r="F38" t="s">
        <v>39</v>
      </c>
      <c r="G38">
        <v>17</v>
      </c>
      <c r="H38">
        <f>IFERROR(INDEX('All Lags - Data'!$B:$B,MATCH($G38,'All Lags - Data'!$A:$A,0)),0)</f>
        <v>0</v>
      </c>
    </row>
    <row r="39">
      <c r="F39" t="s">
        <v>79</v>
      </c>
      <c r="G39">
        <v>19</v>
      </c>
      <c r="H39">
        <f>IFERROR(INDEX('All Lags - Data'!$B:$B,MATCH($G39,'All Lags - Data'!$A:$A,0)),0)</f>
        <v>0</v>
      </c>
    </row>
    <row r="40">
      <c r="F40" t="s">
        <v>88</v>
      </c>
      <c r="G40">
        <v>26</v>
      </c>
      <c r="H40">
        <f>IFERROR(INDEX('All Lags - Data'!$B:$B,MATCH($G40,'All Lags - Data'!$A:$A,0)),0)</f>
        <v>0</v>
      </c>
    </row>
    <row r="41">
      <c r="F41" t="s">
        <v>94</v>
      </c>
      <c r="G41">
        <v>30</v>
      </c>
      <c r="H41">
        <f>IFERROR(INDEX('All Lags - Data'!$B:$B,MATCH($G41,'All Lags - Data'!$A:$A,0)),0)</f>
        <v>0</v>
      </c>
    </row>
    <row r="42">
      <c r="F42" t="s">
        <v>98</v>
      </c>
      <c r="G42">
        <v>33</v>
      </c>
      <c r="H42">
        <f>IFERROR(INDEX('All Lags - Data'!$B:$B,MATCH($G42,'All Lags - Data'!$A:$A,0)),0)</f>
        <v>0</v>
      </c>
    </row>
    <row r="43">
      <c r="F43" t="s">
        <v>101</v>
      </c>
      <c r="G43">
        <v>35</v>
      </c>
      <c r="H43">
        <f>IFERROR(INDEX('All Lags - Data'!$B:$B,MATCH($G43,'All Lags - Data'!$A:$A,0)),0)</f>
        <v>0</v>
      </c>
    </row>
    <row r="44">
      <c r="F44" t="s">
        <v>103</v>
      </c>
      <c r="G44">
        <v>36</v>
      </c>
      <c r="H44">
        <f>IFERROR(INDEX('All Lags - Data'!$B:$B,MATCH($G44,'All Lags - Data'!$A:$A,0)),0)</f>
        <v>0</v>
      </c>
    </row>
    <row r="45">
      <c r="F45" t="s">
        <v>105</v>
      </c>
      <c r="G45">
        <v>37</v>
      </c>
      <c r="H45">
        <f>IFERROR(INDEX('All Lags - Data'!$B:$B,MATCH($G45,'All Lags - Data'!$A:$A,0)),0)</f>
        <v>0</v>
      </c>
    </row>
    <row r="46">
      <c r="F46" t="s">
        <v>108</v>
      </c>
      <c r="G46">
        <v>39</v>
      </c>
      <c r="H46">
        <f>IFERROR(INDEX('All Lags - Data'!$B:$B,MATCH($G46,'All Lags - Data'!$A:$A,0)),0)</f>
        <v>0</v>
      </c>
    </row>
    <row r="47">
      <c r="F47" t="s">
        <v>115</v>
      </c>
      <c r="G47">
        <v>44</v>
      </c>
      <c r="H47">
        <f>IFERROR(INDEX('All Lags - Data'!$B:$B,MATCH($G47,'All Lags - Data'!$A:$A,0)),0)</f>
        <v>0</v>
      </c>
    </row>
    <row r="48">
      <c r="F48" t="s">
        <v>121</v>
      </c>
      <c r="G48">
        <v>49</v>
      </c>
      <c r="H48">
        <f>IFERROR(INDEX('All Lags - Data'!$B:$B,MATCH($G48,'All Lags - Data'!$A:$A,0)),0)</f>
        <v>0</v>
      </c>
    </row>
    <row r="49">
      <c r="F49" t="s">
        <v>123</v>
      </c>
      <c r="G49">
        <v>50</v>
      </c>
      <c r="H49">
        <f>IFERROR(INDEX('All Lags - Data'!$B:$B,MATCH($G49,'All Lags - Data'!$A:$A,0)),0)</f>
        <v>0</v>
      </c>
    </row>
    <row r="50">
      <c r="F50" t="s">
        <v>125</v>
      </c>
      <c r="G50">
        <v>51</v>
      </c>
      <c r="H50">
        <f>IFERROR(INDEX('All Lags - Data'!$B:$B,MATCH($G50,'All Lags - Data'!$A:$A,0)),0)</f>
        <v>0</v>
      </c>
    </row>
    <row r="51">
      <c r="F51" t="s">
        <v>127</v>
      </c>
      <c r="G51">
        <v>53</v>
      </c>
      <c r="H51">
        <f>IFERROR(INDEX('All Lags - Data'!$B:$B,MATCH($G51,'All Lags - Data'!$A:$A,0)),0)</f>
        <v>0</v>
      </c>
    </row>
    <row r="52">
      <c r="F52" t="s">
        <v>129</v>
      </c>
      <c r="G52">
        <v>54</v>
      </c>
      <c r="H52">
        <f>IFERROR(INDEX('All Lags - Data'!$B:$B,MATCH($G52,'All Lags - Data'!$A:$A,0)),0)</f>
        <v>0</v>
      </c>
    </row>
  </sheetData>
  <sortState ref="F2:H52">
    <sortCondition descending="true" ref="H2:H52"/>
  </sortState>
  <mergeCells count="1">
    <mergeCell ref="Z22:AA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B52"/>
  <sheetViews>
    <sheetView showGridLines="false" topLeftCell="C22" workbookViewId="0">
      <selection activeCell="J18" sqref="J18"/>
    </sheetView>
  </sheetViews>
  <sheetFormatPr defaultColWidth="8.85546875" defaultRowHeight="15"/>
  <cols>
    <col min="10" max="10" width="18.5703125" bestFit="true" customWidth="true"/>
    <col min="27" max="27" width="45.5703125" customWidth="true"/>
    <col min="28" max="28" width="34.28515625" customWidth="true"/>
  </cols>
  <sheetData>
    <row r="1">
      <c r="A1" t="s">
        <v>193</v>
      </c>
      <c r="B1" t="s">
        <v>194</v>
      </c>
      <c r="C1" t="s">
        <v>195</v>
      </c>
      <c r="D1" t="s">
        <v>254</v>
      </c>
      <c r="F1" t="s">
        <v>30</v>
      </c>
      <c r="G1" t="s">
        <v>28</v>
      </c>
      <c r="H1" t="s">
        <v>161</v>
      </c>
      <c r="J1" t="s">
        <v>196</v>
      </c>
      <c r="K1" t="s">
        <v>161</v>
      </c>
    </row>
    <row r="2">
      <c r="A2">
        <v>1982</v>
      </c>
      <c r="B2">
        <f>INDEX('Original - Data'!$C:$C,MATCH($A2,'Original - Data'!$E:$E,0))</f>
        <v>0</v>
      </c>
      <c r="C2">
        <f>INDEX('Original - Data'!$D:$D,MATCH($A2,'Original - Data'!$E:$E,0))</f>
        <v>0</v>
      </c>
      <c r="D2" s="11" t="e">
        <f>(C2-B2)/C2</f>
        <v>#DIV/0!</v>
      </c>
      <c r="F2" t="s">
        <v>125</v>
      </c>
      <c r="G2">
        <v>51</v>
      </c>
      <c r="H2">
        <f>IFERROR(INDEX('Original - Data'!$B:$B,MATCH($G2,'Original - Data'!$A:$A,0)),0)</f>
        <v>0</v>
      </c>
      <c r="J2" t="s">
        <v>270</v>
      </c>
      <c r="K2" s="2">
        <f>INDEX('Variable Weights - Data'!$A$2:$H$2,MATCH($J2,'Variable Weights - Data'!$A$1:$H$1,0))</f>
        <v>0</v>
      </c>
      <c r="AA2" s="14"/>
      <c r="AB2" s="14"/>
    </row>
    <row r="3">
      <c r="A3">
        <v>1983</v>
      </c>
      <c r="B3">
        <f>INDEX('Original - Data'!$C:$C,MATCH($A3,'Original - Data'!$E:$E,0))</f>
        <v>0</v>
      </c>
      <c r="C3">
        <f>INDEX('Original - Data'!$D:$D,MATCH($A3,'Original - Data'!$E:$E,0))</f>
        <v>0</v>
      </c>
      <c r="D3" s="11" t="e">
        <f t="shared" ref="D3:D35" si="0">(C3-B3)/C3</f>
        <v>#DIV/0!</v>
      </c>
      <c r="F3" t="s">
        <v>47</v>
      </c>
      <c r="G3">
        <v>29</v>
      </c>
      <c r="H3">
        <f>IFERROR(INDEX('Original - Data'!$B:$B,MATCH($G3,'Original - Data'!$A:$A,0)),0)</f>
        <v>0</v>
      </c>
      <c r="J3" t="s">
        <v>167</v>
      </c>
      <c r="K3" s="2">
        <f>INDEX('Variable Weights - Data'!$A$2:$H$2,MATCH($J3,'Variable Weights - Data'!$A$1:$H$1,0))</f>
        <v>0</v>
      </c>
      <c r="AA3" s="14"/>
      <c r="AB3" s="14"/>
    </row>
    <row r="4">
      <c r="A4">
        <v>1984</v>
      </c>
      <c r="B4">
        <f>INDEX('Original - Data'!$C:$C,MATCH($A4,'Original - Data'!$E:$E,0))</f>
        <v>0</v>
      </c>
      <c r="C4">
        <f>INDEX('Original - Data'!$D:$D,MATCH($A4,'Original - Data'!$E:$E,0))</f>
        <v>0</v>
      </c>
      <c r="D4" s="11" t="e">
        <f t="shared" si="0"/>
        <v>#DIV/0!</v>
      </c>
      <c r="F4" t="s">
        <v>98</v>
      </c>
      <c r="G4">
        <v>33</v>
      </c>
      <c r="H4">
        <f>IFERROR(INDEX('Original - Data'!$B:$B,MATCH($G4,'Original - Data'!$A:$A,0)),0)</f>
        <v>0</v>
      </c>
      <c r="J4" t="s">
        <v>165</v>
      </c>
      <c r="K4" s="2">
        <f>INDEX('Variable Weights - Data'!$A$2:$H$2,MATCH($J4,'Variable Weights - Data'!$A$1:$H$1,0))</f>
        <v>0</v>
      </c>
      <c r="AA4" s="14"/>
      <c r="AB4" s="14"/>
    </row>
    <row r="5">
      <c r="A5">
        <v>1985</v>
      </c>
      <c r="B5">
        <f>INDEX('Original - Data'!$C:$C,MATCH($A5,'Original - Data'!$E:$E,0))</f>
        <v>0</v>
      </c>
      <c r="C5">
        <f>INDEX('Original - Data'!$D:$D,MATCH($A5,'Original - Data'!$E:$E,0))</f>
        <v>0</v>
      </c>
      <c r="D5" s="11" t="e">
        <f t="shared" si="0"/>
        <v>#DIV/0!</v>
      </c>
      <c r="F5" t="s">
        <v>41</v>
      </c>
      <c r="G5">
        <v>20</v>
      </c>
      <c r="H5">
        <f>IFERROR(INDEX('Original - Data'!$B:$B,MATCH($G5,'Original - Data'!$A:$A,0)),0)</f>
        <v>0</v>
      </c>
      <c r="J5" t="s">
        <v>166</v>
      </c>
      <c r="K5" s="2">
        <f>INDEX('Variable Weights - Data'!$A$2:$H$2,MATCH($J5,'Variable Weights - Data'!$A$1:$H$1,0))</f>
        <v>0</v>
      </c>
      <c r="AA5" s="14"/>
      <c r="AB5" s="14"/>
    </row>
    <row r="6" ht="15.75">
      <c r="A6">
        <v>1986</v>
      </c>
      <c r="B6">
        <f>INDEX('Original - Data'!$C:$C,MATCH($A6,'Original - Data'!$E:$E,0))</f>
        <v>0</v>
      </c>
      <c r="C6">
        <f>INDEX('Original - Data'!$D:$D,MATCH($A6,'Original - Data'!$E:$E,0))</f>
        <v>0</v>
      </c>
      <c r="D6" s="11" t="e">
        <f t="shared" si="0"/>
        <v>#DIV/0!</v>
      </c>
      <c r="F6" t="s">
        <v>56</v>
      </c>
      <c r="G6">
        <v>48</v>
      </c>
      <c r="H6">
        <f>IFERROR(INDEX('Original - Data'!$B:$B,MATCH($G6,'Original - Data'!$A:$A,0)),0)</f>
        <v>0</v>
      </c>
      <c r="J6" t="s">
        <v>271</v>
      </c>
      <c r="K6" s="2">
        <f>INDEX('Variable Weights - Data'!$A$2:$H$2,MATCH($J6,'Variable Weights - Data'!$A$1:$H$1,0))</f>
        <v>0</v>
      </c>
      <c r="AA6" s="15" t="s">
        <v>155</v>
      </c>
      <c r="AB6" s="16" t="s">
        <v>262</v>
      </c>
    </row>
    <row r="7">
      <c r="A7">
        <v>1987</v>
      </c>
      <c r="B7">
        <f>INDEX('Original - Data'!$C:$C,MATCH($A7,'Original - Data'!$E:$E,0))</f>
        <v>0</v>
      </c>
      <c r="C7">
        <f>INDEX('Original - Data'!$D:$D,MATCH($A7,'Original - Data'!$E:$E,0))</f>
        <v>0</v>
      </c>
      <c r="D7" s="11" t="e">
        <f t="shared" si="0"/>
        <v>#DIV/0!</v>
      </c>
      <c r="F7" t="s">
        <v>132</v>
      </c>
      <c r="G7">
        <v>56</v>
      </c>
      <c r="H7">
        <f>IFERROR(INDEX('Original - Data'!$B:$B,MATCH($G7,'Original - Data'!$A:$A,0)),0)</f>
        <v>0</v>
      </c>
      <c r="J7" t="s">
        <v>162</v>
      </c>
      <c r="K7" s="2">
        <f>INDEX('Variable Weights - Data'!$A$2:$H$2,MATCH($J7,'Variable Weights - Data'!$A$1:$H$1,0))</f>
        <v>0</v>
      </c>
      <c r="AA7" s="17" t="str">
        <f>INDEX(States!$D$2:$D$52,MATCH($F2,States!$B$2:$B$52,0))</f>
        <v>Virginia</v>
      </c>
      <c r="AB7" s="18">
        <f>H2</f>
        <v>0</v>
      </c>
    </row>
    <row r="8">
      <c r="A8">
        <v>1988</v>
      </c>
      <c r="B8">
        <f>INDEX('Original - Data'!$C:$C,MATCH($A8,'Original - Data'!$E:$E,0))</f>
        <v>0</v>
      </c>
      <c r="C8">
        <f>INDEX('Original - Data'!$D:$D,MATCH($A8,'Original - Data'!$E:$E,0))</f>
        <v>0</v>
      </c>
      <c r="D8" s="11" t="e">
        <f t="shared" si="0"/>
        <v>#DIV/0!</v>
      </c>
      <c r="F8" t="s">
        <v>113</v>
      </c>
      <c r="G8">
        <v>42</v>
      </c>
      <c r="H8">
        <f>IFERROR(INDEX('Original - Data'!$B:$B,MATCH($G8,'Original - Data'!$A:$A,0)),0)</f>
        <v>0</v>
      </c>
      <c r="J8" t="s">
        <v>163</v>
      </c>
      <c r="K8" s="2">
        <f>INDEX('Variable Weights - Data'!$A$2:$H$2,MATCH($J8,'Variable Weights - Data'!$A$1:$H$1,0))</f>
        <v>0</v>
      </c>
      <c r="AA8" s="17" t="str">
        <f>INDEX(States!$D$2:$D$52,MATCH($F3,States!$B$2:$B$52,0))</f>
        <v>Missouri</v>
      </c>
      <c r="AB8" s="18">
        <f t="shared" ref="AB8:AB15" si="1">H3</f>
        <v>0</v>
      </c>
    </row>
    <row r="9">
      <c r="A9">
        <v>1989</v>
      </c>
      <c r="B9">
        <f>INDEX('Original - Data'!$C:$C,MATCH($A9,'Original - Data'!$E:$E,0))</f>
        <v>0</v>
      </c>
      <c r="C9">
        <f>INDEX('Original - Data'!$D:$D,MATCH($A9,'Original - Data'!$E:$E,0))</f>
        <v>0</v>
      </c>
      <c r="D9" s="11" t="e">
        <f t="shared" si="0"/>
        <v>#DIV/0!</v>
      </c>
      <c r="F9" t="s">
        <v>33</v>
      </c>
      <c r="G9">
        <v>8</v>
      </c>
      <c r="H9">
        <f>IFERROR(INDEX('Original - Data'!$B:$B,MATCH($G9,'Original - Data'!$A:$A,0)),0)</f>
        <v>0</v>
      </c>
      <c r="J9" t="s">
        <v>164</v>
      </c>
      <c r="K9" s="2">
        <f>INDEX('Variable Weights - Data'!$A$2:$H$2,MATCH($J9,'Variable Weights - Data'!$A$1:$H$1,0))</f>
        <v>0</v>
      </c>
      <c r="AA9" s="17" t="str">
        <f>INDEX(States!$D$2:$D$52,MATCH($F4,States!$B$2:$B$52,0))</f>
        <v>New Hampshire</v>
      </c>
      <c r="AB9" s="18">
        <f t="shared" si="1"/>
        <v>0</v>
      </c>
    </row>
    <row r="10">
      <c r="A10">
        <v>1990</v>
      </c>
      <c r="B10">
        <f>INDEX('Original - Data'!$C:$C,MATCH($A10,'Original - Data'!$E:$E,0))</f>
        <v>0</v>
      </c>
      <c r="C10">
        <f>INDEX('Original - Data'!$D:$D,MATCH($A10,'Original - Data'!$E:$E,0))</f>
        <v>0</v>
      </c>
      <c r="D10" s="11" t="e">
        <f t="shared" si="0"/>
        <v>#DIV/0!</v>
      </c>
      <c r="F10" t="s">
        <v>45</v>
      </c>
      <c r="G10">
        <v>25</v>
      </c>
      <c r="H10">
        <f>IFERROR(INDEX('Original - Data'!$B:$B,MATCH($G10,'Original - Data'!$A:$A,0)),0)</f>
        <v>0</v>
      </c>
      <c r="AA10" s="17" t="str">
        <f>INDEX(States!$D$2:$D$52,MATCH($F5,States!$B$2:$B$52,0))</f>
        <v>Kansas</v>
      </c>
      <c r="AB10" s="18">
        <f t="shared" si="1"/>
        <v>0</v>
      </c>
    </row>
    <row r="11">
      <c r="A11">
        <v>1991</v>
      </c>
      <c r="B11">
        <f>INDEX('Original - Data'!$C:$C,MATCH($A11,'Original - Data'!$E:$E,0))</f>
        <v>0</v>
      </c>
      <c r="C11">
        <f>INDEX('Original - Data'!$D:$D,MATCH($A11,'Original - Data'!$E:$E,0))</f>
        <v>0</v>
      </c>
      <c r="D11" s="11" t="e">
        <f t="shared" si="0"/>
        <v>#DIV/0!</v>
      </c>
      <c r="F11" t="s">
        <v>46</v>
      </c>
      <c r="G11">
        <v>27</v>
      </c>
      <c r="H11">
        <f>IFERROR(INDEX('Original - Data'!$B:$B,MATCH($G11,'Original - Data'!$A:$A,0)),0)</f>
        <v>0</v>
      </c>
      <c r="AA11" s="17" t="str">
        <f>INDEX(States!$D$2:$D$52,MATCH($F6,States!$B$2:$B$52,0))</f>
        <v>Texas</v>
      </c>
      <c r="AB11" s="18">
        <f t="shared" si="1"/>
        <v>0</v>
      </c>
    </row>
    <row r="12">
      <c r="A12">
        <v>1992</v>
      </c>
      <c r="B12">
        <f>INDEX('Original - Data'!$C:$C,MATCH($A12,'Original - Data'!$E:$E,0))</f>
        <v>0</v>
      </c>
      <c r="C12">
        <f>INDEX('Original - Data'!$D:$D,MATCH($A12,'Original - Data'!$E:$E,0))</f>
        <v>0</v>
      </c>
      <c r="D12" s="11" t="e">
        <f t="shared" si="0"/>
        <v>#DIV/0!</v>
      </c>
      <c r="F12" t="s">
        <v>44</v>
      </c>
      <c r="G12">
        <v>24</v>
      </c>
      <c r="H12">
        <f>IFERROR(INDEX('Original - Data'!$B:$B,MATCH($G12,'Original - Data'!$A:$A,0)),0)</f>
        <v>0</v>
      </c>
      <c r="AA12" s="17" t="str">
        <f>INDEX(States!$D$2:$D$52,MATCH($F7,States!$B$2:$B$52,0))</f>
        <v>Wyoming</v>
      </c>
      <c r="AB12" s="18">
        <f t="shared" si="1"/>
        <v>0</v>
      </c>
    </row>
    <row r="13">
      <c r="A13">
        <v>1993</v>
      </c>
      <c r="B13">
        <f>INDEX('Original - Data'!$C:$C,MATCH($A13,'Original - Data'!$E:$E,0))</f>
        <v>0</v>
      </c>
      <c r="C13">
        <f>INDEX('Original - Data'!$D:$D,MATCH($A13,'Original - Data'!$E:$E,0))</f>
        <v>0</v>
      </c>
      <c r="D13" s="11" t="e">
        <f t="shared" si="0"/>
        <v>#DIV/0!</v>
      </c>
      <c r="F13" t="s">
        <v>127</v>
      </c>
      <c r="G13">
        <v>53</v>
      </c>
      <c r="H13">
        <f>IFERROR(INDEX('Original - Data'!$B:$B,MATCH($G13,'Original - Data'!$A:$A,0)),0)</f>
        <v>0</v>
      </c>
      <c r="AA13" s="17" t="str">
        <f>INDEX(States!$D$2:$D$52,MATCH($F8,States!$B$2:$B$52,0))</f>
        <v>Pennsylvania</v>
      </c>
      <c r="AB13" s="18">
        <f t="shared" si="1"/>
        <v>0</v>
      </c>
    </row>
    <row r="14">
      <c r="A14">
        <v>1994</v>
      </c>
      <c r="B14">
        <f>INDEX('Original - Data'!$C:$C,MATCH($A14,'Original - Data'!$E:$E,0))</f>
        <v>0</v>
      </c>
      <c r="C14">
        <f>INDEX('Original - Data'!$D:$D,MATCH($A14,'Original - Data'!$E:$E,0))</f>
        <v>0</v>
      </c>
      <c r="D14" s="11" t="e">
        <f t="shared" si="0"/>
        <v>#DIV/0!</v>
      </c>
      <c r="F14" t="s">
        <v>94</v>
      </c>
      <c r="G14">
        <v>30</v>
      </c>
      <c r="H14">
        <f>IFERROR(INDEX('Original - Data'!$B:$B,MATCH($G14,'Original - Data'!$A:$A,0)),0)</f>
        <v>0</v>
      </c>
      <c r="AA14" s="17" t="str">
        <f>INDEX(States!$D$2:$D$52,MATCH($F9,States!$B$2:$B$52,0))</f>
        <v>Colorado</v>
      </c>
      <c r="AB14" s="18">
        <f t="shared" si="1"/>
        <v>0</v>
      </c>
    </row>
    <row r="15">
      <c r="A15">
        <v>1995</v>
      </c>
      <c r="B15">
        <f>INDEX('Original - Data'!$C:$C,MATCH($A15,'Original - Data'!$E:$E,0))</f>
        <v>0</v>
      </c>
      <c r="C15">
        <f>INDEX('Original - Data'!$D:$D,MATCH($A15,'Original - Data'!$E:$E,0))</f>
        <v>0</v>
      </c>
      <c r="D15" s="11" t="e">
        <f t="shared" si="0"/>
        <v>#DIV/0!</v>
      </c>
      <c r="F15" t="s">
        <v>108</v>
      </c>
      <c r="G15">
        <v>39</v>
      </c>
      <c r="H15">
        <f>IFERROR(INDEX('Original - Data'!$B:$B,MATCH($G15,'Original - Data'!$A:$A,0)),0)</f>
        <v>0</v>
      </c>
      <c r="AA15" s="17" t="str">
        <f>INDEX(States!$D$2:$D$52,MATCH($F10,States!$B$2:$B$52,0))</f>
        <v>Massachusetts</v>
      </c>
      <c r="AB15" s="18">
        <f t="shared" si="1"/>
        <v>0</v>
      </c>
    </row>
    <row r="16">
      <c r="A16">
        <v>1996</v>
      </c>
      <c r="B16">
        <f>INDEX('Original - Data'!$C:$C,MATCH($A16,'Original - Data'!$E:$E,0))</f>
        <v>0</v>
      </c>
      <c r="C16">
        <f>INDEX('Original - Data'!$D:$D,MATCH($A16,'Original - Data'!$E:$E,0))</f>
        <v>0</v>
      </c>
      <c r="D16" s="11" t="e">
        <f t="shared" si="0"/>
        <v>#DIV/0!</v>
      </c>
      <c r="F16" t="s">
        <v>57</v>
      </c>
      <c r="G16">
        <v>55</v>
      </c>
      <c r="H16">
        <f>IFERROR(INDEX('Original - Data'!$B:$B,MATCH($G16,'Original - Data'!$A:$A,0)),0)</f>
        <v>0</v>
      </c>
      <c r="AA16" s="21" t="s">
        <v>263</v>
      </c>
      <c r="AB16" s="21"/>
    </row>
    <row r="17">
      <c r="A17">
        <v>1997</v>
      </c>
      <c r="B17">
        <f>INDEX('Original - Data'!$C:$C,MATCH($A17,'Original - Data'!$E:$E,0))</f>
        <v>0</v>
      </c>
      <c r="C17">
        <f>INDEX('Original - Data'!$D:$D,MATCH($A17,'Original - Data'!$E:$E,0))</f>
        <v>0</v>
      </c>
      <c r="D17" s="11" t="e">
        <f t="shared" si="0"/>
        <v>#DIV/0!</v>
      </c>
      <c r="F17" t="s">
        <v>53</v>
      </c>
      <c r="G17">
        <v>45</v>
      </c>
      <c r="H17">
        <f>IFERROR(INDEX('Original - Data'!$B:$B,MATCH($G17,'Original - Data'!$A:$A,0)),0)</f>
        <v>0</v>
      </c>
    </row>
    <row r="18">
      <c r="A18">
        <v>1998</v>
      </c>
      <c r="B18">
        <f>INDEX('Original - Data'!$C:$C,MATCH($A18,'Original - Data'!$E:$E,0))</f>
        <v>0</v>
      </c>
      <c r="C18">
        <f>INDEX('Original - Data'!$D:$D,MATCH($A18,'Original - Data'!$E:$E,0))</f>
        <v>0</v>
      </c>
      <c r="D18" s="11" t="e">
        <f t="shared" si="0"/>
        <v>#DIV/0!</v>
      </c>
      <c r="F18" t="s">
        <v>37</v>
      </c>
      <c r="G18">
        <v>13</v>
      </c>
      <c r="H18">
        <f>IFERROR(INDEX('Original - Data'!$B:$B,MATCH($G18,'Original - Data'!$A:$A,0)),0)</f>
        <v>0</v>
      </c>
    </row>
    <row r="19">
      <c r="A19">
        <v>1999</v>
      </c>
      <c r="B19">
        <f>INDEX('Original - Data'!$C:$C,MATCH($A19,'Original - Data'!$E:$E,0))</f>
        <v>0</v>
      </c>
      <c r="C19">
        <f>INDEX('Original - Data'!$D:$D,MATCH($A19,'Original - Data'!$E:$E,0))</f>
        <v>0</v>
      </c>
      <c r="D19" s="11" t="e">
        <f t="shared" si="0"/>
        <v>#DIV/0!</v>
      </c>
      <c r="F19" t="s">
        <v>84</v>
      </c>
      <c r="G19">
        <v>23</v>
      </c>
      <c r="H19">
        <f>IFERROR(INDEX('Original - Data'!$B:$B,MATCH($G19,'Original - Data'!$A:$A,0)),0)</f>
        <v>0</v>
      </c>
    </row>
    <row r="20">
      <c r="A20">
        <v>2000</v>
      </c>
      <c r="B20">
        <f>INDEX('Original - Data'!$C:$C,MATCH($A20,'Original - Data'!$E:$E,0))</f>
        <v>0</v>
      </c>
      <c r="C20">
        <f>INDEX('Original - Data'!$D:$D,MATCH($A20,'Original - Data'!$E:$E,0))</f>
        <v>0</v>
      </c>
      <c r="D20" s="11" t="e">
        <f t="shared" si="0"/>
        <v>#DIV/0!</v>
      </c>
      <c r="F20" t="s">
        <v>129</v>
      </c>
      <c r="G20">
        <v>54</v>
      </c>
      <c r="H20">
        <f>IFERROR(INDEX('Original - Data'!$B:$B,MATCH($G20,'Original - Data'!$A:$A,0)),0)</f>
        <v>0</v>
      </c>
      <c r="AA20" s="14"/>
      <c r="AB20" s="14"/>
    </row>
    <row r="21">
      <c r="A21">
        <v>2001</v>
      </c>
      <c r="B21">
        <f>INDEX('Original - Data'!$C:$C,MATCH($A21,'Original - Data'!$E:$E,0))</f>
        <v>0</v>
      </c>
      <c r="C21">
        <f>INDEX('Original - Data'!$D:$D,MATCH($A21,'Original - Data'!$E:$E,0))</f>
        <v>0</v>
      </c>
      <c r="D21" s="11" t="e">
        <f t="shared" si="0"/>
        <v>#DIV/0!</v>
      </c>
      <c r="F21" t="s">
        <v>55</v>
      </c>
      <c r="G21">
        <v>47</v>
      </c>
      <c r="H21">
        <f>IFERROR(INDEX('Original - Data'!$B:$B,MATCH($G21,'Original - Data'!$A:$A,0)),0)</f>
        <v>0</v>
      </c>
      <c r="AA21" s="14"/>
      <c r="AB21" s="14"/>
    </row>
    <row r="22">
      <c r="A22">
        <v>2002</v>
      </c>
      <c r="B22">
        <f>INDEX('Original - Data'!$C:$C,MATCH($A22,'Original - Data'!$E:$E,0))</f>
        <v>0</v>
      </c>
      <c r="C22">
        <f>INDEX('Original - Data'!$D:$D,MATCH($A22,'Original - Data'!$E:$E,0))</f>
        <v>0</v>
      </c>
      <c r="D22" s="11" t="e">
        <f t="shared" si="0"/>
        <v>#DIV/0!</v>
      </c>
      <c r="F22" t="s">
        <v>32</v>
      </c>
      <c r="G22">
        <v>5</v>
      </c>
      <c r="H22">
        <f>IFERROR(INDEX('Original - Data'!$B:$B,MATCH($G22,'Original - Data'!$A:$A,0)),0)</f>
        <v>0</v>
      </c>
      <c r="AA22" s="14"/>
      <c r="AB22" s="14"/>
    </row>
    <row r="23" ht="15.75">
      <c r="A23">
        <v>2003</v>
      </c>
      <c r="B23">
        <f>INDEX('Original - Data'!$C:$C,MATCH($A23,'Original - Data'!$E:$E,0))</f>
        <v>0</v>
      </c>
      <c r="C23">
        <f>INDEX('Original - Data'!$D:$D,MATCH($A23,'Original - Data'!$E:$E,0))</f>
        <v>0</v>
      </c>
      <c r="D23" s="11" t="e">
        <f t="shared" si="0"/>
        <v>#DIV/0!</v>
      </c>
      <c r="F23" t="s">
        <v>59</v>
      </c>
      <c r="G23">
        <v>1</v>
      </c>
      <c r="H23">
        <f>IFERROR(INDEX('Original - Data'!$B:$B,MATCH($G23,'Original - Data'!$A:$A,0)),0)</f>
        <v>0</v>
      </c>
      <c r="AA23" s="15" t="s">
        <v>155</v>
      </c>
      <c r="AB23" s="16" t="s">
        <v>262</v>
      </c>
    </row>
    <row r="24">
      <c r="A24">
        <v>2004</v>
      </c>
      <c r="B24">
        <f>INDEX('Original - Data'!$C:$C,MATCH($A24,'Original - Data'!$E:$E,0))</f>
        <v>0</v>
      </c>
      <c r="C24">
        <f>INDEX('Original - Data'!$D:$D,MATCH($A24,'Original - Data'!$E:$E,0))</f>
        <v>0</v>
      </c>
      <c r="D24" s="11" t="e">
        <f t="shared" si="0"/>
        <v>#DIV/0!</v>
      </c>
      <c r="F24" t="s">
        <v>38</v>
      </c>
      <c r="G24">
        <v>16</v>
      </c>
      <c r="H24">
        <f>IFERROR(INDEX('Original - Data'!$B:$B,MATCH($G24,'Original - Data'!$A:$A,0)),0)</f>
        <v>0</v>
      </c>
      <c r="AA24" s="17" t="str">
        <f>J2</f>
        <v>share_alcohol_1997</v>
      </c>
      <c r="AB24" s="18">
        <f>K2</f>
        <v>0</v>
      </c>
    </row>
    <row r="25">
      <c r="A25">
        <v>2005</v>
      </c>
      <c r="B25">
        <f>INDEX('Original - Data'!$C:$C,MATCH($A25,'Original - Data'!$E:$E,0))</f>
        <v>0</v>
      </c>
      <c r="C25">
        <f>INDEX('Original - Data'!$D:$D,MATCH($A25,'Original - Data'!$E:$E,0))</f>
        <v>0</v>
      </c>
      <c r="D25" s="11" t="e">
        <f t="shared" si="0"/>
        <v>#DIV/0!</v>
      </c>
      <c r="F25" t="s">
        <v>88</v>
      </c>
      <c r="G25">
        <v>26</v>
      </c>
      <c r="H25">
        <f>IFERROR(INDEX('Original - Data'!$B:$B,MATCH($G25,'Original - Data'!$A:$A,0)),0)</f>
        <v>0</v>
      </c>
      <c r="AA25" s="17" t="str">
        <f t="shared" ref="AA25:AB25" si="2">J3</f>
        <v>share_alcohol_1991</v>
      </c>
      <c r="AB25" s="18">
        <f t="shared" si="2"/>
        <v>0</v>
      </c>
    </row>
    <row r="26">
      <c r="A26">
        <v>2006</v>
      </c>
      <c r="B26">
        <f>INDEX('Original - Data'!$C:$C,MATCH($A26,'Original - Data'!$E:$E,0))</f>
        <v>0</v>
      </c>
      <c r="C26">
        <f>INDEX('Original - Data'!$D:$D,MATCH($A26,'Original - Data'!$E:$E,0))</f>
        <v>0</v>
      </c>
      <c r="D26" s="11" t="e">
        <f t="shared" si="0"/>
        <v>#DIV/0!</v>
      </c>
      <c r="F26" t="s">
        <v>105</v>
      </c>
      <c r="G26">
        <v>37</v>
      </c>
      <c r="H26">
        <f>IFERROR(INDEX('Original - Data'!$B:$B,MATCH($G26,'Original - Data'!$A:$A,0)),0)</f>
        <v>0</v>
      </c>
      <c r="AA26" s="17" t="str">
        <f t="shared" ref="AA26:AB26" si="3">J4</f>
        <v>share_alcohol_1983</v>
      </c>
      <c r="AB26" s="18">
        <f t="shared" si="3"/>
        <v>0</v>
      </c>
    </row>
    <row r="27">
      <c r="A27">
        <v>2007</v>
      </c>
      <c r="B27">
        <f>INDEX('Original - Data'!$C:$C,MATCH($A27,'Original - Data'!$E:$E,0))</f>
        <v>0</v>
      </c>
      <c r="C27">
        <f>INDEX('Original - Data'!$D:$D,MATCH($A27,'Original - Data'!$E:$E,0))</f>
        <v>0</v>
      </c>
      <c r="D27" s="11" t="e">
        <f t="shared" si="0"/>
        <v>#DIV/0!</v>
      </c>
      <c r="F27" t="s">
        <v>40</v>
      </c>
      <c r="G27">
        <v>18</v>
      </c>
      <c r="H27">
        <f>IFERROR(INDEX('Original - Data'!$B:$B,MATCH($G27,'Original - Data'!$A:$A,0)),0)</f>
        <v>0</v>
      </c>
      <c r="AA27" s="17" t="str">
        <f t="shared" ref="AA27:AB27" si="4">J5</f>
        <v>share_alcohol_1985</v>
      </c>
      <c r="AB27" s="18">
        <f t="shared" si="4"/>
        <v>0</v>
      </c>
    </row>
    <row r="28">
      <c r="A28">
        <v>2008</v>
      </c>
      <c r="B28">
        <f>INDEX('Original - Data'!$C:$C,MATCH($A28,'Original - Data'!$E:$E,0))</f>
        <v>0</v>
      </c>
      <c r="C28">
        <f>INDEX('Original - Data'!$D:$D,MATCH($A28,'Original - Data'!$E:$E,0))</f>
        <v>0</v>
      </c>
      <c r="D28" s="11" t="e">
        <f t="shared" si="0"/>
        <v>#DIV/0!</v>
      </c>
      <c r="F28" t="s">
        <v>54</v>
      </c>
      <c r="G28">
        <v>46</v>
      </c>
      <c r="H28">
        <f>IFERROR(INDEX('Original - Data'!$B:$B,MATCH($G28,'Original - Data'!$A:$A,0)),0)</f>
        <v>0</v>
      </c>
      <c r="AA28" s="17" t="str">
        <f t="shared" ref="AA28:AB28" si="5">J6</f>
        <v>share_alcohol_2008</v>
      </c>
      <c r="AB28" s="18">
        <f t="shared" si="5"/>
        <v>0</v>
      </c>
    </row>
    <row r="29">
      <c r="A29">
        <v>2009</v>
      </c>
      <c r="B29">
        <f>INDEX('Original - Data'!$C:$C,MATCH($A29,'Original - Data'!$E:$E,0))</f>
        <v>0</v>
      </c>
      <c r="C29">
        <f>INDEX('Original - Data'!$D:$D,MATCH($A29,'Original - Data'!$E:$E,0))</f>
        <v>0</v>
      </c>
      <c r="D29" s="11" t="e">
        <f t="shared" si="0"/>
        <v>#DIV/0!</v>
      </c>
      <c r="F29" t="s">
        <v>31</v>
      </c>
      <c r="G29">
        <v>4</v>
      </c>
      <c r="H29">
        <f>IFERROR(INDEX('Original - Data'!$B:$B,MATCH($G29,'Original - Data'!$A:$A,0)),0)</f>
        <v>0</v>
      </c>
      <c r="AA29" s="17" t="str">
        <f t="shared" ref="AA29:AB29" si="6">J7</f>
        <v>youngshare</v>
      </c>
      <c r="AB29" s="18">
        <f t="shared" si="6"/>
        <v>0</v>
      </c>
    </row>
    <row r="30">
      <c r="A30">
        <v>2010</v>
      </c>
      <c r="B30">
        <f>INDEX('Original - Data'!$C:$C,MATCH($A30,'Original - Data'!$E:$E,0))</f>
        <v>0</v>
      </c>
      <c r="C30">
        <f>INDEX('Original - Data'!$D:$D,MATCH($A30,'Original - Data'!$E:$E,0))</f>
        <v>0</v>
      </c>
      <c r="D30" s="11" t="e">
        <f t="shared" si="0"/>
        <v>#DIV/0!</v>
      </c>
      <c r="F30" t="s">
        <v>43</v>
      </c>
      <c r="G30">
        <v>22</v>
      </c>
      <c r="H30">
        <f>IFERROR(INDEX('Original - Data'!$B:$B,MATCH($G30,'Original - Data'!$A:$A,0)),0)</f>
        <v>0</v>
      </c>
      <c r="AA30" s="17" t="str">
        <f t="shared" ref="AA30:AB30" si="7">J8</f>
        <v>oldshare</v>
      </c>
      <c r="AB30" s="18">
        <f t="shared" si="7"/>
        <v>0</v>
      </c>
    </row>
    <row r="31">
      <c r="A31">
        <v>2011</v>
      </c>
      <c r="B31">
        <f>INDEX('Original - Data'!$C:$C,MATCH($A31,'Original - Data'!$E:$E,0))</f>
        <v>0</v>
      </c>
      <c r="C31">
        <f>INDEX('Original - Data'!$D:$D,MATCH($A31,'Original - Data'!$E:$E,0))</f>
        <v>0</v>
      </c>
      <c r="D31" s="11" t="e">
        <f t="shared" si="0"/>
        <v>#DIV/0!</v>
      </c>
      <c r="F31" t="s">
        <v>48</v>
      </c>
      <c r="G31">
        <v>31</v>
      </c>
      <c r="H31">
        <f>IFERROR(INDEX('Original - Data'!$B:$B,MATCH($G31,'Original - Data'!$A:$A,0)),0)</f>
        <v>0</v>
      </c>
      <c r="AA31" s="17" t="str">
        <f t="shared" ref="AA31:AB31" si="8">J9</f>
        <v>liverdeaths_percap</v>
      </c>
      <c r="AB31" s="18">
        <f t="shared" si="8"/>
        <v>0</v>
      </c>
    </row>
    <row r="32">
      <c r="A32">
        <v>2012</v>
      </c>
      <c r="B32">
        <f>INDEX('Original - Data'!$C:$C,MATCH($A32,'Original - Data'!$E:$E,0))</f>
        <v>0</v>
      </c>
      <c r="C32">
        <f>INDEX('Original - Data'!$D:$D,MATCH($A32,'Original - Data'!$E:$E,0))</f>
        <v>0</v>
      </c>
      <c r="D32" s="11" t="e">
        <f t="shared" si="0"/>
        <v>#DIV/0!</v>
      </c>
      <c r="F32" t="s">
        <v>42</v>
      </c>
      <c r="G32">
        <v>21</v>
      </c>
      <c r="H32">
        <f>IFERROR(INDEX('Original - Data'!$B:$B,MATCH($G32,'Original - Data'!$A:$A,0)),0)</f>
        <v>0</v>
      </c>
      <c r="AA32" s="21" t="s">
        <v>263</v>
      </c>
      <c r="AB32" s="21"/>
    </row>
    <row r="33">
      <c r="A33">
        <v>2013</v>
      </c>
      <c r="B33">
        <f>INDEX('Original - Data'!$C:$C,MATCH($A33,'Original - Data'!$E:$E,0))</f>
        <v>0</v>
      </c>
      <c r="C33">
        <f>INDEX('Original - Data'!$D:$D,MATCH($A33,'Original - Data'!$E:$E,0))</f>
        <v>0</v>
      </c>
      <c r="D33" s="11" t="e">
        <f t="shared" si="0"/>
        <v>#DIV/0!</v>
      </c>
      <c r="F33" t="s">
        <v>91</v>
      </c>
      <c r="G33">
        <v>28</v>
      </c>
      <c r="H33">
        <f>IFERROR(INDEX('Original - Data'!$B:$B,MATCH($G33,'Original - Data'!$A:$A,0)),0)</f>
        <v>0</v>
      </c>
    </row>
    <row r="34">
      <c r="A34">
        <v>2014</v>
      </c>
      <c r="B34">
        <f>INDEX('Original - Data'!$C:$C,MATCH($A34,'Original - Data'!$E:$E,0))</f>
        <v>0</v>
      </c>
      <c r="C34">
        <f>INDEX('Original - Data'!$D:$D,MATCH($A34,'Original - Data'!$E:$E,0))</f>
        <v>0</v>
      </c>
      <c r="D34" s="11" t="e">
        <f t="shared" si="0"/>
        <v>#DIV/0!</v>
      </c>
      <c r="F34" t="s">
        <v>111</v>
      </c>
      <c r="G34">
        <v>41</v>
      </c>
      <c r="H34">
        <f>IFERROR(INDEX('Original - Data'!$B:$B,MATCH($G34,'Original - Data'!$A:$A,0)),0)</f>
        <v>0</v>
      </c>
    </row>
    <row r="35">
      <c r="A35">
        <v>2015</v>
      </c>
      <c r="B35">
        <f>INDEX('Original - Data'!$C:$C,MATCH($A35,'Original - Data'!$E:$E,0))</f>
        <v>0</v>
      </c>
      <c r="C35">
        <f>INDEX('Original - Data'!$D:$D,MATCH($A35,'Original - Data'!$E:$E,0))</f>
        <v>0</v>
      </c>
      <c r="D35" s="11" t="e">
        <f t="shared" si="0"/>
        <v>#DIV/0!</v>
      </c>
      <c r="F35" t="s">
        <v>51</v>
      </c>
      <c r="G35">
        <v>38</v>
      </c>
      <c r="H35">
        <f>IFERROR(INDEX('Original - Data'!$B:$B,MATCH($G35,'Original - Data'!$A:$A,0)),0)</f>
        <v>0</v>
      </c>
    </row>
    <row r="36">
      <c r="F36" t="s">
        <v>121</v>
      </c>
      <c r="G36">
        <v>49</v>
      </c>
      <c r="H36">
        <f>IFERROR(INDEX('Original - Data'!$B:$B,MATCH($G36,'Original - Data'!$A:$A,0)),0)</f>
        <v>0</v>
      </c>
    </row>
    <row r="37">
      <c r="F37" t="s">
        <v>123</v>
      </c>
      <c r="G37">
        <v>50</v>
      </c>
      <c r="H37">
        <f>IFERROR(INDEX('Original - Data'!$B:$B,MATCH($G37,'Original - Data'!$A:$A,0)),0)</f>
        <v>0</v>
      </c>
    </row>
    <row r="38">
      <c r="F38" t="s">
        <v>34</v>
      </c>
      <c r="G38">
        <v>9</v>
      </c>
      <c r="H38">
        <f>IFERROR(INDEX('Original - Data'!$B:$B,MATCH($G38,'Original - Data'!$A:$A,0)),0)</f>
        <v>0</v>
      </c>
    </row>
    <row r="39">
      <c r="F39" t="s">
        <v>49</v>
      </c>
      <c r="G39">
        <v>32</v>
      </c>
      <c r="H39">
        <f>IFERROR(INDEX('Original - Data'!$B:$B,MATCH($G39,'Original - Data'!$A:$A,0)),0)</f>
        <v>0</v>
      </c>
    </row>
    <row r="40">
      <c r="F40" t="s">
        <v>50</v>
      </c>
      <c r="G40">
        <v>34</v>
      </c>
      <c r="H40">
        <f>IFERROR(INDEX('Original - Data'!$B:$B,MATCH($G40,'Original - Data'!$A:$A,0)),0)</f>
        <v>0</v>
      </c>
    </row>
    <row r="41">
      <c r="F41" t="s">
        <v>52</v>
      </c>
      <c r="G41">
        <v>40</v>
      </c>
      <c r="H41">
        <f>IFERROR(INDEX('Original - Data'!$B:$B,MATCH($G41,'Original - Data'!$A:$A,0)),0)</f>
        <v>0</v>
      </c>
    </row>
    <row r="42">
      <c r="F42" t="s">
        <v>61</v>
      </c>
      <c r="G42">
        <v>2</v>
      </c>
      <c r="H42">
        <f>IFERROR(INDEX('Original - Data'!$B:$B,MATCH($G42,'Original - Data'!$A:$A,0)),0)</f>
        <v>0</v>
      </c>
    </row>
    <row r="43">
      <c r="F43" t="s">
        <v>65</v>
      </c>
      <c r="G43">
        <v>6</v>
      </c>
      <c r="H43">
        <f>IFERROR(INDEX('Original - Data'!$B:$B,MATCH($G43,'Original - Data'!$A:$A,0)),0)</f>
        <v>0</v>
      </c>
    </row>
    <row r="44">
      <c r="F44" t="s">
        <v>69</v>
      </c>
      <c r="G44">
        <v>10</v>
      </c>
      <c r="H44">
        <f>IFERROR(INDEX('Original - Data'!$B:$B,MATCH($G44,'Original - Data'!$A:$A,0)),0)</f>
        <v>0</v>
      </c>
    </row>
    <row r="45">
      <c r="F45" t="s">
        <v>35</v>
      </c>
      <c r="G45">
        <v>11</v>
      </c>
      <c r="H45">
        <f>IFERROR(INDEX('Original - Data'!$B:$B,MATCH($G45,'Original - Data'!$A:$A,0)),0)</f>
        <v>0</v>
      </c>
    </row>
    <row r="46">
      <c r="F46" t="s">
        <v>36</v>
      </c>
      <c r="G46">
        <v>12</v>
      </c>
      <c r="H46">
        <f>IFERROR(INDEX('Original - Data'!$B:$B,MATCH($G46,'Original - Data'!$A:$A,0)),0)</f>
        <v>0</v>
      </c>
    </row>
    <row r="47">
      <c r="F47" t="s">
        <v>74</v>
      </c>
      <c r="G47">
        <v>15</v>
      </c>
      <c r="H47">
        <f>IFERROR(INDEX('Original - Data'!$B:$B,MATCH($G47,'Original - Data'!$A:$A,0)),0)</f>
        <v>0</v>
      </c>
    </row>
    <row r="48">
      <c r="F48" t="s">
        <v>39</v>
      </c>
      <c r="G48">
        <v>17</v>
      </c>
      <c r="H48">
        <f>IFERROR(INDEX('Original - Data'!$B:$B,MATCH($G48,'Original - Data'!$A:$A,0)),0)</f>
        <v>0</v>
      </c>
    </row>
    <row r="49">
      <c r="F49" t="s">
        <v>79</v>
      </c>
      <c r="G49">
        <v>19</v>
      </c>
      <c r="H49">
        <f>IFERROR(INDEX('Original - Data'!$B:$B,MATCH($G49,'Original - Data'!$A:$A,0)),0)</f>
        <v>0</v>
      </c>
    </row>
    <row r="50">
      <c r="F50" t="s">
        <v>101</v>
      </c>
      <c r="G50">
        <v>35</v>
      </c>
      <c r="H50">
        <f>IFERROR(INDEX('Original - Data'!$B:$B,MATCH($G50,'Original - Data'!$A:$A,0)),0)</f>
        <v>0</v>
      </c>
    </row>
    <row r="51">
      <c r="F51" t="s">
        <v>103</v>
      </c>
      <c r="G51">
        <v>36</v>
      </c>
      <c r="H51">
        <f>IFERROR(INDEX('Original - Data'!$B:$B,MATCH($G51,'Original - Data'!$A:$A,0)),0)</f>
        <v>0</v>
      </c>
    </row>
    <row r="52">
      <c r="F52" t="s">
        <v>115</v>
      </c>
      <c r="G52">
        <v>44</v>
      </c>
      <c r="H52">
        <f>IFERROR(INDEX('Original - Data'!$B:$B,MATCH($G52,'Original - Data'!$A:$A,0)),0)</f>
        <v>0</v>
      </c>
    </row>
  </sheetData>
  <sortState ref="F2:H52">
    <sortCondition descending="true" ref="H2:H52"/>
  </sortState>
  <mergeCells count="2">
    <mergeCell ref="AA16:AB16"/>
    <mergeCell ref="AA32:AB3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dimension ref="A1:BS52"/>
  <sheetViews>
    <sheetView topLeftCell="A22" workbookViewId="0">
      <selection activeCell="S46" sqref="S46"/>
    </sheetView>
  </sheetViews>
  <sheetFormatPr defaultColWidth="8.85546875" defaultRowHeight="15"/>
  <cols>
    <col min="13" max="14" width="9.140625" customWidth="true"/>
    <col min="19" max="19" width="12.42578125" bestFit="true" customWidth="true"/>
  </cols>
  <sheetData>
    <row r="1">
      <c r="A1" t="s">
        <v>155</v>
      </c>
      <c r="B1" t="s">
        <v>255</v>
      </c>
      <c r="Q1" t="str">
        <f>'Placebo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c r="A2" t="s">
        <v>91</v>
      </c>
      <c r="B2" s="2" t="e">
        <f t="shared" ref="B2:B33" si="0">INDEX($R$2:$BP$2,1,MATCH($A2,$R$6:$BP$6,0))/INDEX($R$2:$BP$2,1,MATCH("IL",$R$6:$BP$6,0))</f>
        <v>#DIV/0!</v>
      </c>
      <c r="C2" s="2">
        <f t="shared" ref="C2:C33" si="1">INDEX($R$43:$BP$43,1,MATCH($A2,$R$6:$BP$6,0))</f>
        <v>0</v>
      </c>
      <c r="Q2" s="13" t="s">
        <v>260</v>
      </c>
      <c r="R2" s="3">
        <f>IFERROR(SQRT(SUMSQ(INDEX('Placebo - Data'!$B$2:$BA$28,0,MATCH(R$1,'Placebo - Data'!$B$1:$BA$1,0)))/COUNT(INDEX('Placebo - Data'!$B$2:$BA$28,0,MATCH(R$1,'Placebo - Data'!$B$1:$BA$1,0)))),0)</f>
        <v>0</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0</v>
      </c>
      <c r="V2" s="3">
        <f>IFERROR(SQRT(SUMSQ(INDEX('Placebo - Data'!$B$2:$BA$28,0,MATCH(V$1,'Placebo - Data'!$B$1:$BA$1,0)))/COUNT(INDEX('Placebo - Data'!$B$2:$BA$28,0,MATCH(V$1,'Placebo - Data'!$B$1:$BA$1,0)))),0)</f>
        <v>0</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0</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0</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0</v>
      </c>
      <c r="AF2" s="3">
        <f>IFERROR(SQRT(SUMSQ(INDEX('Placebo - Data'!$B$2:$BA$28,0,MATCH(AF$1,'Placebo - Data'!$B$1:$BA$1,0)))/COUNT(INDEX('Placebo - Data'!$B$2:$BA$28,0,MATCH(AF$1,'Placebo - Data'!$B$1:$BA$1,0)))),0)</f>
        <v>0</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0</v>
      </c>
      <c r="AI2" s="3">
        <f>IFERROR(SQRT(SUMSQ(INDEX('Placebo - Data'!$B$2:$BA$28,0,MATCH(AI$1,'Placebo - Data'!$B$1:$BA$1,0)))/COUNT(INDEX('Placebo - Data'!$B$2:$BA$28,0,MATCH(AI$1,'Placebo - Data'!$B$1:$BA$1,0)))),0)</f>
        <v>0</v>
      </c>
      <c r="AJ2" s="3">
        <f>IFERROR(SQRT(SUMSQ(INDEX('Placebo - Data'!$B$2:$BA$28,0,MATCH(AJ$1,'Placebo - Data'!$B$1:$BA$1,0)))/COUNT(INDEX('Placebo - Data'!$B$2:$BA$28,0,MATCH(AJ$1,'Placebo - Data'!$B$1:$BA$1,0)))),0)</f>
        <v>0</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0</v>
      </c>
      <c r="AM2" s="3">
        <f>IFERROR(SQRT(SUMSQ(INDEX('Placebo - Data'!$B$2:$BA$28,0,MATCH(AM$1,'Placebo - Data'!$B$1:$BA$1,0)))/COUNT(INDEX('Placebo - Data'!$B$2:$BA$28,0,MATCH(AM$1,'Placebo - Data'!$B$1:$BA$1,0)))),0)</f>
        <v>0</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0</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0</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0</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0</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0</v>
      </c>
      <c r="BG2" s="3">
        <f>IFERROR(SQRT(SUMSQ(INDEX('Placebo - Data'!$B$2:$BA$28,0,MATCH(BG$1,'Placebo - Data'!$B$1:$BA$1,0)))/COUNT(INDEX('Placebo - Data'!$B$2:$BA$28,0,MATCH(BG$1,'Placebo - Data'!$B$1:$BA$1,0)))),0)</f>
        <v>0</v>
      </c>
      <c r="BH2" s="3">
        <f>IFERROR(SQRT(SUMSQ(INDEX('Placebo - Data'!$B$2:$BA$28,0,MATCH(BH$1,'Placebo - Data'!$B$1:$BA$1,0)))/COUNT(INDEX('Placebo - Data'!$B$2:$BA$28,0,MATCH(BH$1,'Placebo - Data'!$B$1:$BA$1,0)))),0)</f>
        <v>0</v>
      </c>
      <c r="BI2" s="3">
        <f>IFERROR(SQRT(SUMSQ(INDEX('Placebo - Data'!$B$2:$BA$28,0,MATCH(BI$1,'Placebo - Data'!$B$1:$BA$1,0)))/COUNT(INDEX('Placebo - Data'!$B$2:$BA$28,0,MATCH(BI$1,'Placebo - Data'!$B$1:$BA$1,0)))),0)</f>
        <v>0</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0</v>
      </c>
      <c r="BP2" s="3">
        <f>IFERROR(SQRT(SUMSQ(INDEX('Placebo - Data'!$B$2:$BA$28,0,MATCH(BP$1,'Placebo - Data'!$B$1:$BA$1,0)))/COUNT(INDEX('Placebo - Data'!$B$2:$BA$28,0,MATCH(BP$1,'Placebo - Data'!$B$1:$BA$1,0)))),0)</f>
        <v>0</v>
      </c>
      <c r="BQ2" s="3"/>
      <c r="BR2" s="3"/>
    </row>
    <row r="3">
      <c r="A3" t="s">
        <v>53</v>
      </c>
      <c r="B3" s="2" t="e">
        <f t="shared" si="0"/>
        <v>#DIV/0!</v>
      </c>
      <c r="C3" s="2">
        <f t="shared" si="1"/>
        <v>0</v>
      </c>
      <c r="N3" s="8" t="s">
        <v>138</v>
      </c>
      <c r="P3" s="7" t="s">
        <v>137</v>
      </c>
      <c r="Q3" s="13" t="s">
        <v>259</v>
      </c>
      <c r="R3" s="3">
        <f>IFERROR(SQRT(SUMSQ(INDEX('Placebo - Data'!$B$30:$BA$35,0,MATCH(R$1,'Placebo - Data'!$B$1:$BA$1,0)))/COUNT(INDEX('Placebo - Data'!$B$30:$BA$35,0,MATCH(R$1,'Placebo - Data'!$B$1:$BA$1,0)))),0)</f>
        <v>0</v>
      </c>
      <c r="S3" s="3">
        <f>IFERROR(SQRT(SUMSQ(INDEX('Placebo - Data'!$B$30:$BA$35,0,MATCH(S$1,'Placebo - Data'!$B$1:$BA$1,0)))/COUNT(INDEX('Placebo - Data'!$B$30:$BA$35,0,MATCH(S$1,'Placebo - Data'!$B$1:$BA$1,0)))),0)</f>
        <v>0</v>
      </c>
      <c r="T3" s="3">
        <f>IFERROR(SQRT(SUMSQ(INDEX('Placebo - Data'!$B$30:$BA$35,0,MATCH(T$1,'Placebo - Data'!$B$1:$BA$1,0)))/COUNT(INDEX('Placebo - Data'!$B$30:$BA$35,0,MATCH(T$1,'Placebo - Data'!$B$1:$BA$1,0)))),0)</f>
        <v>0</v>
      </c>
      <c r="U3" s="3">
        <f>IFERROR(SQRT(SUMSQ(INDEX('Placebo - Data'!$B$30:$BA$35,0,MATCH(U$1,'Placebo - Data'!$B$1:$BA$1,0)))/COUNT(INDEX('Placebo - Data'!$B$30:$BA$35,0,MATCH(U$1,'Placebo - Data'!$B$1:$BA$1,0)))),0)</f>
        <v>0</v>
      </c>
      <c r="V3" s="3">
        <f>IFERROR(SQRT(SUMSQ(INDEX('Placebo - Data'!$B$30:$BA$35,0,MATCH(V$1,'Placebo - Data'!$B$1:$BA$1,0)))/COUNT(INDEX('Placebo - Data'!$B$30:$BA$35,0,MATCH(V$1,'Placebo - Data'!$B$1:$BA$1,0)))),0)</f>
        <v>0</v>
      </c>
      <c r="W3" s="3">
        <f>IFERROR(SQRT(SUMSQ(INDEX('Placebo - Data'!$B$30:$BA$35,0,MATCH(W$1,'Placebo - Data'!$B$1:$BA$1,0)))/COUNT(INDEX('Placebo - Data'!$B$30:$BA$35,0,MATCH(W$1,'Placebo - Data'!$B$1:$BA$1,0)))),0)</f>
        <v>0</v>
      </c>
      <c r="X3" s="3">
        <f>IFERROR(SQRT(SUMSQ(INDEX('Placebo - Data'!$B$30:$BA$35,0,MATCH(X$1,'Placebo - Data'!$B$1:$BA$1,0)))/COUNT(INDEX('Placebo - Data'!$B$30:$BA$35,0,MATCH(X$1,'Placebo - Data'!$B$1:$BA$1,0)))),0)</f>
        <v>0</v>
      </c>
      <c r="Y3" s="3">
        <f>IFERROR(SQRT(SUMSQ(INDEX('Placebo - Data'!$B$30:$BA$35,0,MATCH(Y$1,'Placebo - Data'!$B$1:$BA$1,0)))/COUNT(INDEX('Placebo - Data'!$B$30:$BA$35,0,MATCH(Y$1,'Placebo - Data'!$B$1:$BA$1,0)))),0)</f>
        <v>0</v>
      </c>
      <c r="Z3" s="3">
        <f>IFERROR(SQRT(SUMSQ(INDEX('Placebo - Data'!$B$30:$BA$35,0,MATCH(Z$1,'Placebo - Data'!$B$1:$BA$1,0)))/COUNT(INDEX('Placebo - Data'!$B$30:$BA$35,0,MATCH(Z$1,'Placebo - Data'!$B$1:$BA$1,0)))),0)</f>
        <v>0</v>
      </c>
      <c r="AA3" s="3">
        <f>IFERROR(SQRT(SUMSQ(INDEX('Placebo - Data'!$B$30:$BA$35,0,MATCH(AA$1,'Placebo - Data'!$B$1:$BA$1,0)))/COUNT(INDEX('Placebo - Data'!$B$30:$BA$35,0,MATCH(AA$1,'Placebo - Data'!$B$1:$BA$1,0)))),0)</f>
        <v>0</v>
      </c>
      <c r="AB3" s="3">
        <f>IFERROR(SQRT(SUMSQ(INDEX('Placebo - Data'!$B$30:$BA$35,0,MATCH(AB$1,'Placebo - Data'!$B$1:$BA$1,0)))/COUNT(INDEX('Placebo - Data'!$B$30:$BA$35,0,MATCH(AB$1,'Placebo - Data'!$B$1:$BA$1,0)))),0)</f>
        <v>0</v>
      </c>
      <c r="AC3" s="3">
        <f>IFERROR(SQRT(SUMSQ(INDEX('Placebo - Data'!$B$30:$BA$35,0,MATCH(AC$1,'Placebo - Data'!$B$1:$BA$1,0)))/COUNT(INDEX('Placebo - Data'!$B$30:$BA$35,0,MATCH(AC$1,'Placebo - Data'!$B$1:$BA$1,0)))),0)</f>
        <v>0</v>
      </c>
      <c r="AD3" s="3">
        <f>IFERROR(SQRT(SUMSQ(INDEX('Placebo - Data'!$B$30:$BA$35,0,MATCH(AD$1,'Placebo - Data'!$B$1:$BA$1,0)))/COUNT(INDEX('Placebo - Data'!$B$30:$BA$35,0,MATCH(AD$1,'Placebo - Data'!$B$1:$BA$1,0)))),0)</f>
        <v>0</v>
      </c>
      <c r="AE3" s="3">
        <f>IFERROR(SQRT(SUMSQ(INDEX('Placebo - Data'!$B$30:$BA$35,0,MATCH(AE$1,'Placebo - Data'!$B$1:$BA$1,0)))/COUNT(INDEX('Placebo - Data'!$B$30:$BA$35,0,MATCH(AE$1,'Placebo - Data'!$B$1:$BA$1,0)))),0)</f>
        <v>0</v>
      </c>
      <c r="AF3" s="3">
        <f>IFERROR(SQRT(SUMSQ(INDEX('Placebo - Data'!$B$30:$BA$35,0,MATCH(AF$1,'Placebo - Data'!$B$1:$BA$1,0)))/COUNT(INDEX('Placebo - Data'!$B$30:$BA$35,0,MATCH(AF$1,'Placebo - Data'!$B$1:$BA$1,0)))),0)</f>
        <v>0</v>
      </c>
      <c r="AG3" s="3">
        <f>IFERROR(SQRT(SUMSQ(INDEX('Placebo - Data'!$B$30:$BA$35,0,MATCH(AG$1,'Placebo - Data'!$B$1:$BA$1,0)))/COUNT(INDEX('Placebo - Data'!$B$30:$BA$35,0,MATCH(AG$1,'Placebo - Data'!$B$1:$BA$1,0)))),0)</f>
        <v>0</v>
      </c>
      <c r="AH3" s="3">
        <f>IFERROR(SQRT(SUMSQ(INDEX('Placebo - Data'!$B$30:$BA$35,0,MATCH(AH$1,'Placebo - Data'!$B$1:$BA$1,0)))/COUNT(INDEX('Placebo - Data'!$B$30:$BA$35,0,MATCH(AH$1,'Placebo - Data'!$B$1:$BA$1,0)))),0)</f>
        <v>0</v>
      </c>
      <c r="AI3" s="3">
        <f>IFERROR(SQRT(SUMSQ(INDEX('Placebo - Data'!$B$30:$BA$35,0,MATCH(AI$1,'Placebo - Data'!$B$1:$BA$1,0)))/COUNT(INDEX('Placebo - Data'!$B$30:$BA$35,0,MATCH(AI$1,'Placebo - Data'!$B$1:$BA$1,0)))),0)</f>
        <v>0</v>
      </c>
      <c r="AJ3" s="3">
        <f>IFERROR(SQRT(SUMSQ(INDEX('Placebo - Data'!$B$30:$BA$35,0,MATCH(AJ$1,'Placebo - Data'!$B$1:$BA$1,0)))/COUNT(INDEX('Placebo - Data'!$B$30:$BA$35,0,MATCH(AJ$1,'Placebo - Data'!$B$1:$BA$1,0)))),0)</f>
        <v>0</v>
      </c>
      <c r="AK3" s="3">
        <f>IFERROR(SQRT(SUMSQ(INDEX('Placebo - Data'!$B$30:$BA$35,0,MATCH(AK$1,'Placebo - Data'!$B$1:$BA$1,0)))/COUNT(INDEX('Placebo - Data'!$B$30:$BA$35,0,MATCH(AK$1,'Placebo - Data'!$B$1:$BA$1,0)))),0)</f>
        <v>0</v>
      </c>
      <c r="AL3" s="3">
        <f>IFERROR(SQRT(SUMSQ(INDEX('Placebo - Data'!$B$30:$BA$35,0,MATCH(AL$1,'Placebo - Data'!$B$1:$BA$1,0)))/COUNT(INDEX('Placebo - Data'!$B$30:$BA$35,0,MATCH(AL$1,'Placebo - Data'!$B$1:$BA$1,0)))),0)</f>
        <v>0</v>
      </c>
      <c r="AM3" s="3">
        <f>IFERROR(SQRT(SUMSQ(INDEX('Placebo - Data'!$B$30:$BA$35,0,MATCH(AM$1,'Placebo - Data'!$B$1:$BA$1,0)))/COUNT(INDEX('Placebo - Data'!$B$30:$BA$35,0,MATCH(AM$1,'Placebo - Data'!$B$1:$BA$1,0)))),0)</f>
        <v>0</v>
      </c>
      <c r="AN3" s="3">
        <f>IFERROR(SQRT(SUMSQ(INDEX('Placebo - Data'!$B$30:$BA$35,0,MATCH(AN$1,'Placebo - Data'!$B$1:$BA$1,0)))/COUNT(INDEX('Placebo - Data'!$B$30:$BA$35,0,MATCH(AN$1,'Placebo - Data'!$B$1:$BA$1,0)))),0)</f>
        <v>0</v>
      </c>
      <c r="AO3" s="3">
        <f>IFERROR(SQRT(SUMSQ(INDEX('Placebo - Data'!$B$30:$BA$35,0,MATCH(AO$1,'Placebo - Data'!$B$1:$BA$1,0)))/COUNT(INDEX('Placebo - Data'!$B$30:$BA$35,0,MATCH(AO$1,'Placebo - Data'!$B$1:$BA$1,0)))),0)</f>
        <v>0</v>
      </c>
      <c r="AP3" s="3">
        <f>IFERROR(SQRT(SUMSQ(INDEX('Placebo - Data'!$B$30:$BA$35,0,MATCH(AP$1,'Placebo - Data'!$B$1:$BA$1,0)))/COUNT(INDEX('Placebo - Data'!$B$30:$BA$35,0,MATCH(AP$1,'Placebo - Data'!$B$1:$BA$1,0)))),0)</f>
        <v>0</v>
      </c>
      <c r="AQ3" s="3">
        <f>IFERROR(SQRT(SUMSQ(INDEX('Placebo - Data'!$B$30:$BA$35,0,MATCH(AQ$1,'Placebo - Data'!$B$1:$BA$1,0)))/COUNT(INDEX('Placebo - Data'!$B$30:$BA$35,0,MATCH(AQ$1,'Placebo - Data'!$B$1:$BA$1,0)))),0)</f>
        <v>0</v>
      </c>
      <c r="AR3" s="3">
        <f>IFERROR(SQRT(SUMSQ(INDEX('Placebo - Data'!$B$30:$BA$35,0,MATCH(AR$1,'Placebo - Data'!$B$1:$BA$1,0)))/COUNT(INDEX('Placebo - Data'!$B$30:$BA$35,0,MATCH(AR$1,'Placebo - Data'!$B$1:$BA$1,0)))),0)</f>
        <v>0</v>
      </c>
      <c r="AS3" s="3">
        <f>IFERROR(SQRT(SUMSQ(INDEX('Placebo - Data'!$B$30:$BA$35,0,MATCH(AS$1,'Placebo - Data'!$B$1:$BA$1,0)))/COUNT(INDEX('Placebo - Data'!$B$30:$BA$35,0,MATCH(AS$1,'Placebo - Data'!$B$1:$BA$1,0)))),0)</f>
        <v>0</v>
      </c>
      <c r="AT3" s="3">
        <f>IFERROR(SQRT(SUMSQ(INDEX('Placebo - Data'!$B$30:$BA$35,0,MATCH(AT$1,'Placebo - Data'!$B$1:$BA$1,0)))/COUNT(INDEX('Placebo - Data'!$B$30:$BA$35,0,MATCH(AT$1,'Placebo - Data'!$B$1:$BA$1,0)))),0)</f>
        <v>0</v>
      </c>
      <c r="AU3" s="3">
        <f>IFERROR(SQRT(SUMSQ(INDEX('Placebo - Data'!$B$30:$BA$35,0,MATCH(AU$1,'Placebo - Data'!$B$1:$BA$1,0)))/COUNT(INDEX('Placebo - Data'!$B$30:$BA$35,0,MATCH(AU$1,'Placebo - Data'!$B$1:$BA$1,0)))),0)</f>
        <v>0</v>
      </c>
      <c r="AV3" s="3">
        <f>IFERROR(SQRT(SUMSQ(INDEX('Placebo - Data'!$B$30:$BA$35,0,MATCH(AV$1,'Placebo - Data'!$B$1:$BA$1,0)))/COUNT(INDEX('Placebo - Data'!$B$30:$BA$35,0,MATCH(AV$1,'Placebo - Data'!$B$1:$BA$1,0)))),0)</f>
        <v>0</v>
      </c>
      <c r="AW3" s="3">
        <f>IFERROR(SQRT(SUMSQ(INDEX('Placebo - Data'!$B$30:$BA$35,0,MATCH(AW$1,'Placebo - Data'!$B$1:$BA$1,0)))/COUNT(INDEX('Placebo - Data'!$B$30:$BA$35,0,MATCH(AW$1,'Placebo - Data'!$B$1:$BA$1,0)))),0)</f>
        <v>0</v>
      </c>
      <c r="AX3" s="3">
        <f>IFERROR(SQRT(SUMSQ(INDEX('Placebo - Data'!$B$30:$BA$35,0,MATCH(AX$1,'Placebo - Data'!$B$1:$BA$1,0)))/COUNT(INDEX('Placebo - Data'!$B$30:$BA$35,0,MATCH(AX$1,'Placebo - Data'!$B$1:$BA$1,0)))),0)</f>
        <v>0</v>
      </c>
      <c r="AY3" s="3">
        <f>IFERROR(SQRT(SUMSQ(INDEX('Placebo - Data'!$B$30:$BA$35,0,MATCH(AY$1,'Placebo - Data'!$B$1:$BA$1,0)))/COUNT(INDEX('Placebo - Data'!$B$30:$BA$35,0,MATCH(AY$1,'Placebo - Data'!$B$1:$BA$1,0)))),0)</f>
        <v>0</v>
      </c>
      <c r="AZ3" s="3">
        <f>IFERROR(SQRT(SUMSQ(INDEX('Placebo - Data'!$B$30:$BA$35,0,MATCH(AZ$1,'Placebo - Data'!$B$1:$BA$1,0)))/COUNT(INDEX('Placebo - Data'!$B$30:$BA$35,0,MATCH(AZ$1,'Placebo - Data'!$B$1:$BA$1,0)))),0)</f>
        <v>0</v>
      </c>
      <c r="BA3" s="3">
        <f>IFERROR(SQRT(SUMSQ(INDEX('Placebo - Data'!$B$30:$BA$35,0,MATCH(BA$1,'Placebo - Data'!$B$1:$BA$1,0)))/COUNT(INDEX('Placebo - Data'!$B$30:$BA$35,0,MATCH(BA$1,'Placebo - Data'!$B$1:$BA$1,0)))),0)</f>
        <v>0</v>
      </c>
      <c r="BB3" s="3">
        <f>IFERROR(SQRT(SUMSQ(INDEX('Placebo - Data'!$B$30:$BA$35,0,MATCH(BB$1,'Placebo - Data'!$B$1:$BA$1,0)))/COUNT(INDEX('Placebo - Data'!$B$30:$BA$35,0,MATCH(BB$1,'Placebo - Data'!$B$1:$BA$1,0)))),0)</f>
        <v>0</v>
      </c>
      <c r="BC3" s="3">
        <f>IFERROR(SQRT(SUMSQ(INDEX('Placebo - Data'!$B$30:$BA$35,0,MATCH(BC$1,'Placebo - Data'!$B$1:$BA$1,0)))/COUNT(INDEX('Placebo - Data'!$B$30:$BA$35,0,MATCH(BC$1,'Placebo - Data'!$B$1:$BA$1,0)))),0)</f>
        <v>0</v>
      </c>
      <c r="BD3" s="3">
        <f>IFERROR(SQRT(SUMSQ(INDEX('Placebo - Data'!$B$30:$BA$35,0,MATCH(BD$1,'Placebo - Data'!$B$1:$BA$1,0)))/COUNT(INDEX('Placebo - Data'!$B$30:$BA$35,0,MATCH(BD$1,'Placebo - Data'!$B$1:$BA$1,0)))),0)</f>
        <v>0</v>
      </c>
      <c r="BE3" s="3">
        <f>IFERROR(SQRT(SUMSQ(INDEX('Placebo - Data'!$B$30:$BA$35,0,MATCH(BE$1,'Placebo - Data'!$B$1:$BA$1,0)))/COUNT(INDEX('Placebo - Data'!$B$30:$BA$35,0,MATCH(BE$1,'Placebo - Data'!$B$1:$BA$1,0)))),0)</f>
        <v>0</v>
      </c>
      <c r="BF3" s="3">
        <f>IFERROR(SQRT(SUMSQ(INDEX('Placebo - Data'!$B$30:$BA$35,0,MATCH(BF$1,'Placebo - Data'!$B$1:$BA$1,0)))/COUNT(INDEX('Placebo - Data'!$B$30:$BA$35,0,MATCH(BF$1,'Placebo - Data'!$B$1:$BA$1,0)))),0)</f>
        <v>0</v>
      </c>
      <c r="BG3" s="3">
        <f>IFERROR(SQRT(SUMSQ(INDEX('Placebo - Data'!$B$30:$BA$35,0,MATCH(BG$1,'Placebo - Data'!$B$1:$BA$1,0)))/COUNT(INDEX('Placebo - Data'!$B$30:$BA$35,0,MATCH(BG$1,'Placebo - Data'!$B$1:$BA$1,0)))),0)</f>
        <v>0</v>
      </c>
      <c r="BH3" s="3">
        <f>IFERROR(SQRT(SUMSQ(INDEX('Placebo - Data'!$B$30:$BA$35,0,MATCH(BH$1,'Placebo - Data'!$B$1:$BA$1,0)))/COUNT(INDEX('Placebo - Data'!$B$30:$BA$35,0,MATCH(BH$1,'Placebo - Data'!$B$1:$BA$1,0)))),0)</f>
        <v>0</v>
      </c>
      <c r="BI3" s="3">
        <f>IFERROR(SQRT(SUMSQ(INDEX('Placebo - Data'!$B$30:$BA$35,0,MATCH(BI$1,'Placebo - Data'!$B$1:$BA$1,0)))/COUNT(INDEX('Placebo - Data'!$B$30:$BA$35,0,MATCH(BI$1,'Placebo - Data'!$B$1:$BA$1,0)))),0)</f>
        <v>0</v>
      </c>
      <c r="BJ3" s="3">
        <f>IFERROR(SQRT(SUMSQ(INDEX('Placebo - Data'!$B$30:$BA$35,0,MATCH(BJ$1,'Placebo - Data'!$B$1:$BA$1,0)))/COUNT(INDEX('Placebo - Data'!$B$30:$BA$35,0,MATCH(BJ$1,'Placebo - Data'!$B$1:$BA$1,0)))),0)</f>
        <v>0</v>
      </c>
      <c r="BK3" s="3">
        <f>IFERROR(SQRT(SUMSQ(INDEX('Placebo - Data'!$B$30:$BA$35,0,MATCH(BK$1,'Placebo - Data'!$B$1:$BA$1,0)))/COUNT(INDEX('Placebo - Data'!$B$30:$BA$35,0,MATCH(BK$1,'Placebo - Data'!$B$1:$BA$1,0)))),0)</f>
        <v>0</v>
      </c>
      <c r="BL3" s="3">
        <f>IFERROR(SQRT(SUMSQ(INDEX('Placebo - Data'!$B$30:$BA$35,0,MATCH(BL$1,'Placebo - Data'!$B$1:$BA$1,0)))/COUNT(INDEX('Placebo - Data'!$B$30:$BA$35,0,MATCH(BL$1,'Placebo - Data'!$B$1:$BA$1,0)))),0)</f>
        <v>0</v>
      </c>
      <c r="BM3" s="3">
        <f>IFERROR(SQRT(SUMSQ(INDEX('Placebo - Data'!$B$30:$BA$35,0,MATCH(BM$1,'Placebo - Data'!$B$1:$BA$1,0)))/COUNT(INDEX('Placebo - Data'!$B$30:$BA$35,0,MATCH(BM$1,'Placebo - Data'!$B$1:$BA$1,0)))),0)</f>
        <v>0</v>
      </c>
      <c r="BN3" s="3">
        <f>IFERROR(SQRT(SUMSQ(INDEX('Placebo - Data'!$B$30:$BA$35,0,MATCH(BN$1,'Placebo - Data'!$B$1:$BA$1,0)))/COUNT(INDEX('Placebo - Data'!$B$30:$BA$35,0,MATCH(BN$1,'Placebo - Data'!$B$1:$BA$1,0)))),0)</f>
        <v>0</v>
      </c>
      <c r="BO3" s="3">
        <f>IFERROR(SQRT(SUMSQ(INDEX('Placebo - Data'!$B$30:$BA$35,0,MATCH(BO$1,'Placebo - Data'!$B$1:$BA$1,0)))/COUNT(INDEX('Placebo - Data'!$B$30:$BA$35,0,MATCH(BO$1,'Placebo - Data'!$B$1:$BA$1,0)))),0)</f>
        <v>0</v>
      </c>
      <c r="BP3" s="3">
        <f>IFERROR(SQRT(SUMSQ(INDEX('Placebo - Data'!$B$30:$BA$35,0,MATCH(BP$1,'Placebo - Data'!$B$1:$BA$1,0)))/COUNT(INDEX('Placebo - Data'!$B$30:$BA$35,0,MATCH(BP$1,'Placebo - Data'!$B$1:$BA$1,0)))),0)</f>
        <v>0</v>
      </c>
      <c r="BQ3" s="5"/>
      <c r="BR3" s="5"/>
    </row>
    <row r="4">
      <c r="A4" t="s">
        <v>32</v>
      </c>
      <c r="B4" s="2" t="e">
        <f t="shared" si="0"/>
        <v>#DIV/0!</v>
      </c>
      <c r="C4" s="2">
        <f t="shared" si="1"/>
        <v>0</v>
      </c>
      <c r="Q4" s="13" t="s">
        <v>261</v>
      </c>
      <c r="R4" s="3">
        <f>IF(R2=0,0,R3/R2)</f>
        <v>0</v>
      </c>
      <c r="S4" s="3">
        <f t="shared" ref="S4:BP4" si="2">IF(S2=0,0,S3/S2)</f>
        <v>0</v>
      </c>
      <c r="T4" s="3">
        <f t="shared" si="2"/>
        <v>0</v>
      </c>
      <c r="U4" s="3">
        <f t="shared" si="2"/>
        <v>0</v>
      </c>
      <c r="V4" s="3">
        <f t="shared" si="2"/>
        <v>0</v>
      </c>
      <c r="W4" s="3">
        <f t="shared" si="2"/>
        <v>0</v>
      </c>
      <c r="X4" s="3">
        <f t="shared" si="2"/>
        <v>0</v>
      </c>
      <c r="Y4" s="3">
        <f t="shared" si="2"/>
        <v>0</v>
      </c>
      <c r="Z4" s="3">
        <f t="shared" si="2"/>
        <v>0</v>
      </c>
      <c r="AA4" s="3">
        <f t="shared" si="2"/>
        <v>0</v>
      </c>
      <c r="AB4" s="3">
        <f t="shared" si="2"/>
        <v>0</v>
      </c>
      <c r="AC4" s="3">
        <f t="shared" si="2"/>
        <v>0</v>
      </c>
      <c r="AD4" s="3">
        <f t="shared" si="2"/>
        <v>0</v>
      </c>
      <c r="AE4" s="3">
        <f t="shared" si="2"/>
        <v>0</v>
      </c>
      <c r="AF4" s="3">
        <f t="shared" si="2"/>
        <v>0</v>
      </c>
      <c r="AG4" s="3">
        <f t="shared" si="2"/>
        <v>0</v>
      </c>
      <c r="AH4" s="3">
        <f t="shared" si="2"/>
        <v>0</v>
      </c>
      <c r="AI4" s="3">
        <f t="shared" si="2"/>
        <v>0</v>
      </c>
      <c r="AJ4" s="3">
        <f t="shared" si="2"/>
        <v>0</v>
      </c>
      <c r="AK4" s="3">
        <f t="shared" si="2"/>
        <v>0</v>
      </c>
      <c r="AL4" s="3">
        <f t="shared" si="2"/>
        <v>0</v>
      </c>
      <c r="AM4" s="3">
        <f t="shared" si="2"/>
        <v>0</v>
      </c>
      <c r="AN4" s="3">
        <f t="shared" si="2"/>
        <v>0</v>
      </c>
      <c r="AO4" s="3">
        <f t="shared" si="2"/>
        <v>0</v>
      </c>
      <c r="AP4" s="3">
        <f t="shared" si="2"/>
        <v>0</v>
      </c>
      <c r="AQ4" s="3">
        <f t="shared" si="2"/>
        <v>0</v>
      </c>
      <c r="AR4" s="3">
        <f t="shared" si="2"/>
        <v>0</v>
      </c>
      <c r="AS4" s="3">
        <f t="shared" si="2"/>
        <v>0</v>
      </c>
      <c r="AT4" s="3">
        <f t="shared" si="2"/>
        <v>0</v>
      </c>
      <c r="AU4" s="3">
        <f t="shared" si="2"/>
        <v>0</v>
      </c>
      <c r="AV4" s="3">
        <f t="shared" si="2"/>
        <v>0</v>
      </c>
      <c r="AW4" s="3">
        <f t="shared" si="2"/>
        <v>0</v>
      </c>
      <c r="AX4" s="3">
        <f t="shared" si="2"/>
        <v>0</v>
      </c>
      <c r="AY4" s="3">
        <f t="shared" si="2"/>
        <v>0</v>
      </c>
      <c r="AZ4" s="3">
        <f t="shared" si="2"/>
        <v>0</v>
      </c>
      <c r="BA4" s="3">
        <f t="shared" si="2"/>
        <v>0</v>
      </c>
      <c r="BB4" s="3">
        <f t="shared" si="2"/>
        <v>0</v>
      </c>
      <c r="BC4" s="3">
        <f t="shared" si="2"/>
        <v>0</v>
      </c>
      <c r="BD4" s="3">
        <f t="shared" si="2"/>
        <v>0</v>
      </c>
      <c r="BE4" s="3">
        <f t="shared" si="2"/>
        <v>0</v>
      </c>
      <c r="BF4" s="3">
        <f t="shared" si="2"/>
        <v>0</v>
      </c>
      <c r="BG4" s="3">
        <f t="shared" si="2"/>
        <v>0</v>
      </c>
      <c r="BH4" s="3">
        <f t="shared" si="2"/>
        <v>0</v>
      </c>
      <c r="BI4" s="3">
        <f t="shared" si="2"/>
        <v>0</v>
      </c>
      <c r="BJ4" s="3">
        <f t="shared" si="2"/>
        <v>0</v>
      </c>
      <c r="BK4" s="3">
        <f t="shared" si="2"/>
        <v>0</v>
      </c>
      <c r="BL4" s="3">
        <f t="shared" si="2"/>
        <v>0</v>
      </c>
      <c r="BM4" s="3">
        <f t="shared" si="2"/>
        <v>0</v>
      </c>
      <c r="BN4" s="3">
        <f t="shared" si="2"/>
        <v>0</v>
      </c>
      <c r="BO4" s="3">
        <f t="shared" si="2"/>
        <v>0</v>
      </c>
      <c r="BP4" s="3">
        <f t="shared" si="2"/>
        <v>0</v>
      </c>
      <c r="BQ4" s="1"/>
      <c r="BR4" s="1"/>
    </row>
    <row r="5">
      <c r="A5" t="s">
        <v>132</v>
      </c>
      <c r="B5" s="2" t="e">
        <f t="shared" si="0"/>
        <v>#DIV/0!</v>
      </c>
      <c r="C5" s="2">
        <f t="shared" si="1"/>
        <v>0</v>
      </c>
      <c r="Q5" s="6">
        <v>5</v>
      </c>
      <c r="R5" s="5">
        <f t="shared" ref="R5:AW5" si="3">IF(R2&lt;$R$2*$Q$5,1,0)</f>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c r="AJ5" s="5">
        <f t="shared" si="3"/>
        <v>0</v>
      </c>
      <c r="AK5" s="5">
        <f t="shared" si="3"/>
        <v>0</v>
      </c>
      <c r="AL5" s="5">
        <f t="shared" si="3"/>
        <v>0</v>
      </c>
      <c r="AM5" s="5">
        <f t="shared" si="3"/>
        <v>0</v>
      </c>
      <c r="AN5" s="5">
        <f t="shared" si="3"/>
        <v>0</v>
      </c>
      <c r="AO5" s="5">
        <f t="shared" si="3"/>
        <v>0</v>
      </c>
      <c r="AP5" s="5">
        <f t="shared" si="3"/>
        <v>0</v>
      </c>
      <c r="AQ5" s="5">
        <f t="shared" si="3"/>
        <v>0</v>
      </c>
      <c r="AR5" s="5">
        <f t="shared" si="3"/>
        <v>0</v>
      </c>
      <c r="AS5" s="5">
        <f t="shared" si="3"/>
        <v>0</v>
      </c>
      <c r="AT5" s="5">
        <f t="shared" si="3"/>
        <v>0</v>
      </c>
      <c r="AU5" s="5">
        <f t="shared" si="3"/>
        <v>0</v>
      </c>
      <c r="AV5" s="5">
        <f t="shared" si="3"/>
        <v>0</v>
      </c>
      <c r="AW5" s="5">
        <f t="shared" si="3"/>
        <v>0</v>
      </c>
      <c r="AX5" s="5">
        <f t="shared" ref="AX5:BP5" si="4">IF(AX2&lt;$R$2*$Q$5,1,0)</f>
        <v>0</v>
      </c>
      <c r="AY5" s="5">
        <f t="shared" si="4"/>
        <v>0</v>
      </c>
      <c r="AZ5" s="5">
        <f t="shared" si="4"/>
        <v>0</v>
      </c>
      <c r="BA5" s="5">
        <f t="shared" si="4"/>
        <v>0</v>
      </c>
      <c r="BB5" s="5">
        <f t="shared" si="4"/>
        <v>0</v>
      </c>
      <c r="BC5" s="5">
        <f t="shared" si="4"/>
        <v>0</v>
      </c>
      <c r="BD5" s="5">
        <f t="shared" si="4"/>
        <v>0</v>
      </c>
      <c r="BE5" s="5">
        <f t="shared" si="4"/>
        <v>0</v>
      </c>
      <c r="BF5" s="5">
        <f t="shared" si="4"/>
        <v>0</v>
      </c>
      <c r="BG5" s="5">
        <f t="shared" si="4"/>
        <v>0</v>
      </c>
      <c r="BH5" s="5">
        <f t="shared" si="4"/>
        <v>0</v>
      </c>
      <c r="BI5" s="5">
        <f t="shared" si="4"/>
        <v>0</v>
      </c>
      <c r="BJ5" s="5">
        <f t="shared" si="4"/>
        <v>0</v>
      </c>
      <c r="BK5" s="5">
        <f t="shared" si="4"/>
        <v>0</v>
      </c>
      <c r="BL5" s="5">
        <f t="shared" si="4"/>
        <v>0</v>
      </c>
      <c r="BM5" s="5">
        <f t="shared" si="4"/>
        <v>0</v>
      </c>
      <c r="BN5" s="5">
        <f t="shared" si="4"/>
        <v>0</v>
      </c>
      <c r="BO5" s="5">
        <f t="shared" si="4"/>
        <v>0</v>
      </c>
      <c r="BP5" s="5">
        <f t="shared" si="4"/>
        <v>0</v>
      </c>
      <c r="BQ5" s="2"/>
      <c r="BR5" s="2"/>
    </row>
    <row r="6">
      <c r="A6" t="s">
        <v>123</v>
      </c>
      <c r="B6" s="2" t="e">
        <f t="shared" si="0"/>
        <v>#DIV/0!</v>
      </c>
      <c r="C6" s="2">
        <f t="shared" si="1"/>
        <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c r="A7" t="s">
        <v>51</v>
      </c>
      <c r="B7" s="2" t="e">
        <f t="shared" si="0"/>
        <v>#DIV/0!</v>
      </c>
      <c r="C7" s="2">
        <f t="shared" si="1"/>
        <v>0</v>
      </c>
      <c r="Q7">
        <f>'Placebo - Data'!A2</f>
        <v>1982</v>
      </c>
      <c r="R7" s="2">
        <f>IF(R$2=0,0,INDEX('Placebo - Data'!$B:$BA,MATCH($Q7,'Placebo - Data'!$A:$A,0),MATCH(R$1,'Placebo - Data'!$B$1:$BA$1,0)))*R$5</f>
        <v>0</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0</v>
      </c>
      <c r="V7" s="2">
        <f>IF(V$2=0,0,INDEX('Placebo - Data'!$B:$BA,MATCH($Q7,'Placebo - Data'!$A:$A,0),MATCH(V$1,'Placebo - Data'!$B$1:$BA$1,0)))*V$5</f>
        <v>0</v>
      </c>
      <c r="W7" s="2">
        <f>IF(W$2=0,0,INDEX('Placebo - Data'!$B:$BA,MATCH($Q7,'Placebo - Data'!$A:$A,0),MATCH(W$1,'Placebo - Data'!$B$1:$BA$1,0)))*W$5</f>
        <v>0</v>
      </c>
      <c r="X7" s="2">
        <f>IF(X$2=0,0,INDEX('Placebo - Data'!$B:$BA,MATCH($Q7,'Placebo - Data'!$A:$A,0),MATCH(X$1,'Placebo - Data'!$B$1:$BA$1,0)))*X$5</f>
        <v>0</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0</v>
      </c>
      <c r="AD7" s="2">
        <f>IF(AD$2=0,0,INDEX('Placebo - Data'!$B:$BA,MATCH($Q7,'Placebo - Data'!$A:$A,0),MATCH(AD$1,'Placebo - Data'!$B$1:$BA$1,0)))*AD$5</f>
        <v>0</v>
      </c>
      <c r="AE7" s="2">
        <f>IF(AE$2=0,0,INDEX('Placebo - Data'!$B:$BA,MATCH($Q7,'Placebo - Data'!$A:$A,0),MATCH(AE$1,'Placebo - Data'!$B$1:$BA$1,0)))*AE$5</f>
        <v>0</v>
      </c>
      <c r="AF7" s="2">
        <f>IF(AF$2=0,0,INDEX('Placebo - Data'!$B:$BA,MATCH($Q7,'Placebo - Data'!$A:$A,0),MATCH(AF$1,'Placebo - Data'!$B$1:$BA$1,0)))*AF$5</f>
        <v>0</v>
      </c>
      <c r="AG7" s="2">
        <f>IF(AG$2=0,0,INDEX('Placebo - Data'!$B:$BA,MATCH($Q7,'Placebo - Data'!$A:$A,0),MATCH(AG$1,'Placebo - Data'!$B$1:$BA$1,0)))*AG$5</f>
        <v>0</v>
      </c>
      <c r="AH7" s="2">
        <f>IF(AH$2=0,0,INDEX('Placebo - Data'!$B:$BA,MATCH($Q7,'Placebo - Data'!$A:$A,0),MATCH(AH$1,'Placebo - Data'!$B$1:$BA$1,0)))*AH$5</f>
        <v>0</v>
      </c>
      <c r="AI7" s="2">
        <f>IF(AI$2=0,0,INDEX('Placebo - Data'!$B:$BA,MATCH($Q7,'Placebo - Data'!$A:$A,0),MATCH(AI$1,'Placebo - Data'!$B$1:$BA$1,0)))*AI$5</f>
        <v>0</v>
      </c>
      <c r="AJ7" s="2">
        <f>IF(AJ$2=0,0,INDEX('Placebo - Data'!$B:$BA,MATCH($Q7,'Placebo - Data'!$A:$A,0),MATCH(AJ$1,'Placebo - Data'!$B$1:$BA$1,0)))*AJ$5</f>
        <v>0</v>
      </c>
      <c r="AK7" s="2">
        <f>IF(AK$2=0,0,INDEX('Placebo - Data'!$B:$BA,MATCH($Q7,'Placebo - Data'!$A:$A,0),MATCH(AK$1,'Placebo - Data'!$B$1:$BA$1,0)))*AK$5</f>
        <v>0</v>
      </c>
      <c r="AL7" s="2">
        <f>IF(AL$2=0,0,INDEX('Placebo - Data'!$B:$BA,MATCH($Q7,'Placebo - Data'!$A:$A,0),MATCH(AL$1,'Placebo - Data'!$B$1:$BA$1,0)))*AL$5</f>
        <v>0</v>
      </c>
      <c r="AM7" s="2">
        <f>IF(AM$2=0,0,INDEX('Placebo - Data'!$B:$BA,MATCH($Q7,'Placebo - Data'!$A:$A,0),MATCH(AM$1,'Placebo - Data'!$B$1:$BA$1,0)))*AM$5</f>
        <v>0</v>
      </c>
      <c r="AN7" s="2">
        <f>IF(AN$2=0,0,INDEX('Placebo - Data'!$B:$BA,MATCH($Q7,'Placebo - Data'!$A:$A,0),MATCH(AN$1,'Placebo - Data'!$B$1:$BA$1,0)))*AN$5</f>
        <v>0</v>
      </c>
      <c r="AO7" s="2">
        <f>IF(AO$2=0,0,INDEX('Placebo - Data'!$B:$BA,MATCH($Q7,'Placebo - Data'!$A:$A,0),MATCH(AO$1,'Placebo - Data'!$B$1:$BA$1,0)))*AO$5</f>
        <v>0</v>
      </c>
      <c r="AP7" s="2">
        <f>IF(AP$2=0,0,INDEX('Placebo - Data'!$B:$BA,MATCH($Q7,'Placebo - Data'!$A:$A,0),MATCH(AP$1,'Placebo - Data'!$B$1:$BA$1,0)))*AP$5</f>
        <v>0</v>
      </c>
      <c r="AQ7" s="2">
        <f>IF(AQ$2=0,0,INDEX('Placebo - Data'!$B:$BA,MATCH($Q7,'Placebo - Data'!$A:$A,0),MATCH(AQ$1,'Placebo - Data'!$B$1:$BA$1,0)))*AQ$5</f>
        <v>0</v>
      </c>
      <c r="AR7" s="2">
        <f>IF(AR$2=0,0,INDEX('Placebo - Data'!$B:$BA,MATCH($Q7,'Placebo - Data'!$A:$A,0),MATCH(AR$1,'Placebo - Data'!$B$1:$BA$1,0)))*AR$5</f>
        <v>0</v>
      </c>
      <c r="AS7" s="2">
        <f>IF(AS$2=0,0,INDEX('Placebo - Data'!$B:$BA,MATCH($Q7,'Placebo - Data'!$A:$A,0),MATCH(AS$1,'Placebo - Data'!$B$1:$BA$1,0)))*AS$5</f>
        <v>0</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0</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0</v>
      </c>
      <c r="BG7" s="2">
        <f>IF(BG$2=0,0,INDEX('Placebo - Data'!$B:$BA,MATCH($Q7,'Placebo - Data'!$A:$A,0),MATCH(BG$1,'Placebo - Data'!$B$1:$BA$1,0)))*BG$5</f>
        <v>0</v>
      </c>
      <c r="BH7" s="2">
        <f>IF(BH$2=0,0,INDEX('Placebo - Data'!$B:$BA,MATCH($Q7,'Placebo - Data'!$A:$A,0),MATCH(BH$1,'Placebo - Data'!$B$1:$BA$1,0)))*BH$5</f>
        <v>0</v>
      </c>
      <c r="BI7" s="2">
        <f>IF(BI$2=0,0,INDEX('Placebo - Data'!$B:$BA,MATCH($Q7,'Placebo - Data'!$A:$A,0),MATCH(BI$1,'Placebo - Data'!$B$1:$BA$1,0)))*BI$5</f>
        <v>0</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0</v>
      </c>
      <c r="BP7" s="2">
        <f>IF(BP$2=0,0,INDEX('Placebo - Data'!$B:$BA,MATCH($Q7,'Placebo - Data'!$A:$A,0),MATCH(BP$1,'Placebo - Data'!$B$1:$BA$1,0)))*BP$5</f>
        <v>0</v>
      </c>
      <c r="BQ7" s="2"/>
      <c r="BR7" s="2"/>
    </row>
    <row r="8">
      <c r="A8" t="s">
        <v>98</v>
      </c>
      <c r="B8" s="2" t="e">
        <f t="shared" si="0"/>
        <v>#DIV/0!</v>
      </c>
      <c r="C8" s="2">
        <f t="shared" si="1"/>
        <v>0</v>
      </c>
      <c r="Q8">
        <f>'Placebo - Data'!A3</f>
        <v>1983</v>
      </c>
      <c r="R8" s="2">
        <f>IF(R$2=0,0,INDEX('Placebo - Data'!$B:$BA,MATCH($Q8,'Placebo - Data'!$A:$A,0),MATCH(R$1,'Placebo - Data'!$B$1:$BA$1,0)))*R$5</f>
        <v>0</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0</v>
      </c>
      <c r="V8" s="2">
        <f>IF(V$2=0,0,INDEX('Placebo - Data'!$B:$BA,MATCH($Q8,'Placebo - Data'!$A:$A,0),MATCH(V$1,'Placebo - Data'!$B$1:$BA$1,0)))*V$5</f>
        <v>0</v>
      </c>
      <c r="W8" s="2">
        <f>IF(W$2=0,0,INDEX('Placebo - Data'!$B:$BA,MATCH($Q8,'Placebo - Data'!$A:$A,0),MATCH(W$1,'Placebo - Data'!$B$1:$BA$1,0)))*W$5</f>
        <v>0</v>
      </c>
      <c r="X8" s="2">
        <f>IF(X$2=0,0,INDEX('Placebo - Data'!$B:$BA,MATCH($Q8,'Placebo - Data'!$A:$A,0),MATCH(X$1,'Placebo - Data'!$B$1:$BA$1,0)))*X$5</f>
        <v>0</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0</v>
      </c>
      <c r="AD8" s="2">
        <f>IF(AD$2=0,0,INDEX('Placebo - Data'!$B:$BA,MATCH($Q8,'Placebo - Data'!$A:$A,0),MATCH(AD$1,'Placebo - Data'!$B$1:$BA$1,0)))*AD$5</f>
        <v>0</v>
      </c>
      <c r="AE8" s="2">
        <f>IF(AE$2=0,0,INDEX('Placebo - Data'!$B:$BA,MATCH($Q8,'Placebo - Data'!$A:$A,0),MATCH(AE$1,'Placebo - Data'!$B$1:$BA$1,0)))*AE$5</f>
        <v>0</v>
      </c>
      <c r="AF8" s="2">
        <f>IF(AF$2=0,0,INDEX('Placebo - Data'!$B:$BA,MATCH($Q8,'Placebo - Data'!$A:$A,0),MATCH(AF$1,'Placebo - Data'!$B$1:$BA$1,0)))*AF$5</f>
        <v>0</v>
      </c>
      <c r="AG8" s="2">
        <f>IF(AG$2=0,0,INDEX('Placebo - Data'!$B:$BA,MATCH($Q8,'Placebo - Data'!$A:$A,0),MATCH(AG$1,'Placebo - Data'!$B$1:$BA$1,0)))*AG$5</f>
        <v>0</v>
      </c>
      <c r="AH8" s="2">
        <f>IF(AH$2=0,0,INDEX('Placebo - Data'!$B:$BA,MATCH($Q8,'Placebo - Data'!$A:$A,0),MATCH(AH$1,'Placebo - Data'!$B$1:$BA$1,0)))*AH$5</f>
        <v>0</v>
      </c>
      <c r="AI8" s="2">
        <f>IF(AI$2=0,0,INDEX('Placebo - Data'!$B:$BA,MATCH($Q8,'Placebo - Data'!$A:$A,0),MATCH(AI$1,'Placebo - Data'!$B$1:$BA$1,0)))*AI$5</f>
        <v>0</v>
      </c>
      <c r="AJ8" s="2">
        <f>IF(AJ$2=0,0,INDEX('Placebo - Data'!$B:$BA,MATCH($Q8,'Placebo - Data'!$A:$A,0),MATCH(AJ$1,'Placebo - Data'!$B$1:$BA$1,0)))*AJ$5</f>
        <v>0</v>
      </c>
      <c r="AK8" s="2">
        <f>IF(AK$2=0,0,INDEX('Placebo - Data'!$B:$BA,MATCH($Q8,'Placebo - Data'!$A:$A,0),MATCH(AK$1,'Placebo - Data'!$B$1:$BA$1,0)))*AK$5</f>
        <v>0</v>
      </c>
      <c r="AL8" s="2">
        <f>IF(AL$2=0,0,INDEX('Placebo - Data'!$B:$BA,MATCH($Q8,'Placebo - Data'!$A:$A,0),MATCH(AL$1,'Placebo - Data'!$B$1:$BA$1,0)))*AL$5</f>
        <v>0</v>
      </c>
      <c r="AM8" s="2">
        <f>IF(AM$2=0,0,INDEX('Placebo - Data'!$B:$BA,MATCH($Q8,'Placebo - Data'!$A:$A,0),MATCH(AM$1,'Placebo - Data'!$B$1:$BA$1,0)))*AM$5</f>
        <v>0</v>
      </c>
      <c r="AN8" s="2">
        <f>IF(AN$2=0,0,INDEX('Placebo - Data'!$B:$BA,MATCH($Q8,'Placebo - Data'!$A:$A,0),MATCH(AN$1,'Placebo - Data'!$B$1:$BA$1,0)))*AN$5</f>
        <v>0</v>
      </c>
      <c r="AO8" s="2">
        <f>IF(AO$2=0,0,INDEX('Placebo - Data'!$B:$BA,MATCH($Q8,'Placebo - Data'!$A:$A,0),MATCH(AO$1,'Placebo - Data'!$B$1:$BA$1,0)))*AO$5</f>
        <v>0</v>
      </c>
      <c r="AP8" s="2">
        <f>IF(AP$2=0,0,INDEX('Placebo - Data'!$B:$BA,MATCH($Q8,'Placebo - Data'!$A:$A,0),MATCH(AP$1,'Placebo - Data'!$B$1:$BA$1,0)))*AP$5</f>
        <v>0</v>
      </c>
      <c r="AQ8" s="2">
        <f>IF(AQ$2=0,0,INDEX('Placebo - Data'!$B:$BA,MATCH($Q8,'Placebo - Data'!$A:$A,0),MATCH(AQ$1,'Placebo - Data'!$B$1:$BA$1,0)))*AQ$5</f>
        <v>0</v>
      </c>
      <c r="AR8" s="2">
        <f>IF(AR$2=0,0,INDEX('Placebo - Data'!$B:$BA,MATCH($Q8,'Placebo - Data'!$A:$A,0),MATCH(AR$1,'Placebo - Data'!$B$1:$BA$1,0)))*AR$5</f>
        <v>0</v>
      </c>
      <c r="AS8" s="2">
        <f>IF(AS$2=0,0,INDEX('Placebo - Data'!$B:$BA,MATCH($Q8,'Placebo - Data'!$A:$A,0),MATCH(AS$1,'Placebo - Data'!$B$1:$BA$1,0)))*AS$5</f>
        <v>0</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0</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0</v>
      </c>
      <c r="BG8" s="2">
        <f>IF(BG$2=0,0,INDEX('Placebo - Data'!$B:$BA,MATCH($Q8,'Placebo - Data'!$A:$A,0),MATCH(BG$1,'Placebo - Data'!$B$1:$BA$1,0)))*BG$5</f>
        <v>0</v>
      </c>
      <c r="BH8" s="2">
        <f>IF(BH$2=0,0,INDEX('Placebo - Data'!$B:$BA,MATCH($Q8,'Placebo - Data'!$A:$A,0),MATCH(BH$1,'Placebo - Data'!$B$1:$BA$1,0)))*BH$5</f>
        <v>0</v>
      </c>
      <c r="BI8" s="2">
        <f>IF(BI$2=0,0,INDEX('Placebo - Data'!$B:$BA,MATCH($Q8,'Placebo - Data'!$A:$A,0),MATCH(BI$1,'Placebo - Data'!$B$1:$BA$1,0)))*BI$5</f>
        <v>0</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0</v>
      </c>
      <c r="BP8" s="2">
        <f>IF(BP$2=0,0,INDEX('Placebo - Data'!$B:$BA,MATCH($Q8,'Placebo - Data'!$A:$A,0),MATCH(BP$1,'Placebo - Data'!$B$1:$BA$1,0)))*BP$5</f>
        <v>0</v>
      </c>
      <c r="BQ8" s="2"/>
      <c r="BR8" s="2"/>
    </row>
    <row r="9">
      <c r="A9" t="s">
        <v>41</v>
      </c>
      <c r="B9" s="2" t="e">
        <f t="shared" si="0"/>
        <v>#DIV/0!</v>
      </c>
      <c r="C9" s="2">
        <f t="shared" si="1"/>
        <v>0</v>
      </c>
      <c r="Q9">
        <f>'Placebo - Data'!A4</f>
        <v>1984</v>
      </c>
      <c r="R9" s="2">
        <f>IF(R$2=0,0,INDEX('Placebo - Data'!$B:$BA,MATCH($Q9,'Placebo - Data'!$A:$A,0),MATCH(R$1,'Placebo - Data'!$B$1:$BA$1,0)))*R$5</f>
        <v>0</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0</v>
      </c>
      <c r="V9" s="2">
        <f>IF(V$2=0,0,INDEX('Placebo - Data'!$B:$BA,MATCH($Q9,'Placebo - Data'!$A:$A,0),MATCH(V$1,'Placebo - Data'!$B$1:$BA$1,0)))*V$5</f>
        <v>0</v>
      </c>
      <c r="W9" s="2">
        <f>IF(W$2=0,0,INDEX('Placebo - Data'!$B:$BA,MATCH($Q9,'Placebo - Data'!$A:$A,0),MATCH(W$1,'Placebo - Data'!$B$1:$BA$1,0)))*W$5</f>
        <v>0</v>
      </c>
      <c r="X9" s="2">
        <f>IF(X$2=0,0,INDEX('Placebo - Data'!$B:$BA,MATCH($Q9,'Placebo - Data'!$A:$A,0),MATCH(X$1,'Placebo - Data'!$B$1:$BA$1,0)))*X$5</f>
        <v>0</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0</v>
      </c>
      <c r="AD9" s="2">
        <f>IF(AD$2=0,0,INDEX('Placebo - Data'!$B:$BA,MATCH($Q9,'Placebo - Data'!$A:$A,0),MATCH(AD$1,'Placebo - Data'!$B$1:$BA$1,0)))*AD$5</f>
        <v>0</v>
      </c>
      <c r="AE9" s="2">
        <f>IF(AE$2=0,0,INDEX('Placebo - Data'!$B:$BA,MATCH($Q9,'Placebo - Data'!$A:$A,0),MATCH(AE$1,'Placebo - Data'!$B$1:$BA$1,0)))*AE$5</f>
        <v>0</v>
      </c>
      <c r="AF9" s="2">
        <f>IF(AF$2=0,0,INDEX('Placebo - Data'!$B:$BA,MATCH($Q9,'Placebo - Data'!$A:$A,0),MATCH(AF$1,'Placebo - Data'!$B$1:$BA$1,0)))*AF$5</f>
        <v>0</v>
      </c>
      <c r="AG9" s="2">
        <f>IF(AG$2=0,0,INDEX('Placebo - Data'!$B:$BA,MATCH($Q9,'Placebo - Data'!$A:$A,0),MATCH(AG$1,'Placebo - Data'!$B$1:$BA$1,0)))*AG$5</f>
        <v>0</v>
      </c>
      <c r="AH9" s="2">
        <f>IF(AH$2=0,0,INDEX('Placebo - Data'!$B:$BA,MATCH($Q9,'Placebo - Data'!$A:$A,0),MATCH(AH$1,'Placebo - Data'!$B$1:$BA$1,0)))*AH$5</f>
        <v>0</v>
      </c>
      <c r="AI9" s="2">
        <f>IF(AI$2=0,0,INDEX('Placebo - Data'!$B:$BA,MATCH($Q9,'Placebo - Data'!$A:$A,0),MATCH(AI$1,'Placebo - Data'!$B$1:$BA$1,0)))*AI$5</f>
        <v>0</v>
      </c>
      <c r="AJ9" s="2">
        <f>IF(AJ$2=0,0,INDEX('Placebo - Data'!$B:$BA,MATCH($Q9,'Placebo - Data'!$A:$A,0),MATCH(AJ$1,'Placebo - Data'!$B$1:$BA$1,0)))*AJ$5</f>
        <v>0</v>
      </c>
      <c r="AK9" s="2">
        <f>IF(AK$2=0,0,INDEX('Placebo - Data'!$B:$BA,MATCH($Q9,'Placebo - Data'!$A:$A,0),MATCH(AK$1,'Placebo - Data'!$B$1:$BA$1,0)))*AK$5</f>
        <v>0</v>
      </c>
      <c r="AL9" s="2">
        <f>IF(AL$2=0,0,INDEX('Placebo - Data'!$B:$BA,MATCH($Q9,'Placebo - Data'!$A:$A,0),MATCH(AL$1,'Placebo - Data'!$B$1:$BA$1,0)))*AL$5</f>
        <v>0</v>
      </c>
      <c r="AM9" s="2">
        <f>IF(AM$2=0,0,INDEX('Placebo - Data'!$B:$BA,MATCH($Q9,'Placebo - Data'!$A:$A,0),MATCH(AM$1,'Placebo - Data'!$B$1:$BA$1,0)))*AM$5</f>
        <v>0</v>
      </c>
      <c r="AN9" s="2">
        <f>IF(AN$2=0,0,INDEX('Placebo - Data'!$B:$BA,MATCH($Q9,'Placebo - Data'!$A:$A,0),MATCH(AN$1,'Placebo - Data'!$B$1:$BA$1,0)))*AN$5</f>
        <v>0</v>
      </c>
      <c r="AO9" s="2">
        <f>IF(AO$2=0,0,INDEX('Placebo - Data'!$B:$BA,MATCH($Q9,'Placebo - Data'!$A:$A,0),MATCH(AO$1,'Placebo - Data'!$B$1:$BA$1,0)))*AO$5</f>
        <v>0</v>
      </c>
      <c r="AP9" s="2">
        <f>IF(AP$2=0,0,INDEX('Placebo - Data'!$B:$BA,MATCH($Q9,'Placebo - Data'!$A:$A,0),MATCH(AP$1,'Placebo - Data'!$B$1:$BA$1,0)))*AP$5</f>
        <v>0</v>
      </c>
      <c r="AQ9" s="2">
        <f>IF(AQ$2=0,0,INDEX('Placebo - Data'!$B:$BA,MATCH($Q9,'Placebo - Data'!$A:$A,0),MATCH(AQ$1,'Placebo - Data'!$B$1:$BA$1,0)))*AQ$5</f>
        <v>0</v>
      </c>
      <c r="AR9" s="2">
        <f>IF(AR$2=0,0,INDEX('Placebo - Data'!$B:$BA,MATCH($Q9,'Placebo - Data'!$A:$A,0),MATCH(AR$1,'Placebo - Data'!$B$1:$BA$1,0)))*AR$5</f>
        <v>0</v>
      </c>
      <c r="AS9" s="2">
        <f>IF(AS$2=0,0,INDEX('Placebo - Data'!$B:$BA,MATCH($Q9,'Placebo - Data'!$A:$A,0),MATCH(AS$1,'Placebo - Data'!$B$1:$BA$1,0)))*AS$5</f>
        <v>0</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0</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0</v>
      </c>
      <c r="BG9" s="2">
        <f>IF(BG$2=0,0,INDEX('Placebo - Data'!$B:$BA,MATCH($Q9,'Placebo - Data'!$A:$A,0),MATCH(BG$1,'Placebo - Data'!$B$1:$BA$1,0)))*BG$5</f>
        <v>0</v>
      </c>
      <c r="BH9" s="2">
        <f>IF(BH$2=0,0,INDEX('Placebo - Data'!$B:$BA,MATCH($Q9,'Placebo - Data'!$A:$A,0),MATCH(BH$1,'Placebo - Data'!$B$1:$BA$1,0)))*BH$5</f>
        <v>0</v>
      </c>
      <c r="BI9" s="2">
        <f>IF(BI$2=0,0,INDEX('Placebo - Data'!$B:$BA,MATCH($Q9,'Placebo - Data'!$A:$A,0),MATCH(BI$1,'Placebo - Data'!$B$1:$BA$1,0)))*BI$5</f>
        <v>0</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0</v>
      </c>
      <c r="BP9" s="2">
        <f>IF(BP$2=0,0,INDEX('Placebo - Data'!$B:$BA,MATCH($Q9,'Placebo - Data'!$A:$A,0),MATCH(BP$1,'Placebo - Data'!$B$1:$BA$1,0)))*BP$5</f>
        <v>0</v>
      </c>
      <c r="BQ9" s="2"/>
      <c r="BR9" s="2"/>
    </row>
    <row r="10">
      <c r="A10" t="s">
        <v>94</v>
      </c>
      <c r="B10" s="2" t="e">
        <f t="shared" si="0"/>
        <v>#DIV/0!</v>
      </c>
      <c r="C10" s="2">
        <f t="shared" si="1"/>
        <v>0</v>
      </c>
      <c r="Q10">
        <f>'Placebo - Data'!A5</f>
        <v>1985</v>
      </c>
      <c r="R10" s="2">
        <f>IF(R$2=0,0,INDEX('Placebo - Data'!$B:$BA,MATCH($Q10,'Placebo - Data'!$A:$A,0),MATCH(R$1,'Placebo - Data'!$B$1:$BA$1,0)))*R$5</f>
        <v>0</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0</v>
      </c>
      <c r="V10" s="2">
        <f>IF(V$2=0,0,INDEX('Placebo - Data'!$B:$BA,MATCH($Q10,'Placebo - Data'!$A:$A,0),MATCH(V$1,'Placebo - Data'!$B$1:$BA$1,0)))*V$5</f>
        <v>0</v>
      </c>
      <c r="W10" s="2">
        <f>IF(W$2=0,0,INDEX('Placebo - Data'!$B:$BA,MATCH($Q10,'Placebo - Data'!$A:$A,0),MATCH(W$1,'Placebo - Data'!$B$1:$BA$1,0)))*W$5</f>
        <v>0</v>
      </c>
      <c r="X10" s="2">
        <f>IF(X$2=0,0,INDEX('Placebo - Data'!$B:$BA,MATCH($Q10,'Placebo - Data'!$A:$A,0),MATCH(X$1,'Placebo - Data'!$B$1:$BA$1,0)))*X$5</f>
        <v>0</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0</v>
      </c>
      <c r="AD10" s="2">
        <f>IF(AD$2=0,0,INDEX('Placebo - Data'!$B:$BA,MATCH($Q10,'Placebo - Data'!$A:$A,0),MATCH(AD$1,'Placebo - Data'!$B$1:$BA$1,0)))*AD$5</f>
        <v>0</v>
      </c>
      <c r="AE10" s="2">
        <f>IF(AE$2=0,0,INDEX('Placebo - Data'!$B:$BA,MATCH($Q10,'Placebo - Data'!$A:$A,0),MATCH(AE$1,'Placebo - Data'!$B$1:$BA$1,0)))*AE$5</f>
        <v>0</v>
      </c>
      <c r="AF10" s="2">
        <f>IF(AF$2=0,0,INDEX('Placebo - Data'!$B:$BA,MATCH($Q10,'Placebo - Data'!$A:$A,0),MATCH(AF$1,'Placebo - Data'!$B$1:$BA$1,0)))*AF$5</f>
        <v>0</v>
      </c>
      <c r="AG10" s="2">
        <f>IF(AG$2=0,0,INDEX('Placebo - Data'!$B:$BA,MATCH($Q10,'Placebo - Data'!$A:$A,0),MATCH(AG$1,'Placebo - Data'!$B$1:$BA$1,0)))*AG$5</f>
        <v>0</v>
      </c>
      <c r="AH10" s="2">
        <f>IF(AH$2=0,0,INDEX('Placebo - Data'!$B:$BA,MATCH($Q10,'Placebo - Data'!$A:$A,0),MATCH(AH$1,'Placebo - Data'!$B$1:$BA$1,0)))*AH$5</f>
        <v>0</v>
      </c>
      <c r="AI10" s="2">
        <f>IF(AI$2=0,0,INDEX('Placebo - Data'!$B:$BA,MATCH($Q10,'Placebo - Data'!$A:$A,0),MATCH(AI$1,'Placebo - Data'!$B$1:$BA$1,0)))*AI$5</f>
        <v>0</v>
      </c>
      <c r="AJ10" s="2">
        <f>IF(AJ$2=0,0,INDEX('Placebo - Data'!$B:$BA,MATCH($Q10,'Placebo - Data'!$A:$A,0),MATCH(AJ$1,'Placebo - Data'!$B$1:$BA$1,0)))*AJ$5</f>
        <v>0</v>
      </c>
      <c r="AK10" s="2">
        <f>IF(AK$2=0,0,INDEX('Placebo - Data'!$B:$BA,MATCH($Q10,'Placebo - Data'!$A:$A,0),MATCH(AK$1,'Placebo - Data'!$B$1:$BA$1,0)))*AK$5</f>
        <v>0</v>
      </c>
      <c r="AL10" s="2">
        <f>IF(AL$2=0,0,INDEX('Placebo - Data'!$B:$BA,MATCH($Q10,'Placebo - Data'!$A:$A,0),MATCH(AL$1,'Placebo - Data'!$B$1:$BA$1,0)))*AL$5</f>
        <v>0</v>
      </c>
      <c r="AM10" s="2">
        <f>IF(AM$2=0,0,INDEX('Placebo - Data'!$B:$BA,MATCH($Q10,'Placebo - Data'!$A:$A,0),MATCH(AM$1,'Placebo - Data'!$B$1:$BA$1,0)))*AM$5</f>
        <v>0</v>
      </c>
      <c r="AN10" s="2">
        <f>IF(AN$2=0,0,INDEX('Placebo - Data'!$B:$BA,MATCH($Q10,'Placebo - Data'!$A:$A,0),MATCH(AN$1,'Placebo - Data'!$B$1:$BA$1,0)))*AN$5</f>
        <v>0</v>
      </c>
      <c r="AO10" s="2">
        <f>IF(AO$2=0,0,INDEX('Placebo - Data'!$B:$BA,MATCH($Q10,'Placebo - Data'!$A:$A,0),MATCH(AO$1,'Placebo - Data'!$B$1:$BA$1,0)))*AO$5</f>
        <v>0</v>
      </c>
      <c r="AP10" s="2">
        <f>IF(AP$2=0,0,INDEX('Placebo - Data'!$B:$BA,MATCH($Q10,'Placebo - Data'!$A:$A,0),MATCH(AP$1,'Placebo - Data'!$B$1:$BA$1,0)))*AP$5</f>
        <v>0</v>
      </c>
      <c r="AQ10" s="2">
        <f>IF(AQ$2=0,0,INDEX('Placebo - Data'!$B:$BA,MATCH($Q10,'Placebo - Data'!$A:$A,0),MATCH(AQ$1,'Placebo - Data'!$B$1:$BA$1,0)))*AQ$5</f>
        <v>0</v>
      </c>
      <c r="AR10" s="2">
        <f>IF(AR$2=0,0,INDEX('Placebo - Data'!$B:$BA,MATCH($Q10,'Placebo - Data'!$A:$A,0),MATCH(AR$1,'Placebo - Data'!$B$1:$BA$1,0)))*AR$5</f>
        <v>0</v>
      </c>
      <c r="AS10" s="2">
        <f>IF(AS$2=0,0,INDEX('Placebo - Data'!$B:$BA,MATCH($Q10,'Placebo - Data'!$A:$A,0),MATCH(AS$1,'Placebo - Data'!$B$1:$BA$1,0)))*AS$5</f>
        <v>0</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0</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0</v>
      </c>
      <c r="BG10" s="2">
        <f>IF(BG$2=0,0,INDEX('Placebo - Data'!$B:$BA,MATCH($Q10,'Placebo - Data'!$A:$A,0),MATCH(BG$1,'Placebo - Data'!$B$1:$BA$1,0)))*BG$5</f>
        <v>0</v>
      </c>
      <c r="BH10" s="2">
        <f>IF(BH$2=0,0,INDEX('Placebo - Data'!$B:$BA,MATCH($Q10,'Placebo - Data'!$A:$A,0),MATCH(BH$1,'Placebo - Data'!$B$1:$BA$1,0)))*BH$5</f>
        <v>0</v>
      </c>
      <c r="BI10" s="2">
        <f>IF(BI$2=0,0,INDEX('Placebo - Data'!$B:$BA,MATCH($Q10,'Placebo - Data'!$A:$A,0),MATCH(BI$1,'Placebo - Data'!$B$1:$BA$1,0)))*BI$5</f>
        <v>0</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0</v>
      </c>
      <c r="BP10" s="2">
        <f>IF(BP$2=0,0,INDEX('Placebo - Data'!$B:$BA,MATCH($Q10,'Placebo - Data'!$A:$A,0),MATCH(BP$1,'Placebo - Data'!$B$1:$BA$1,0)))*BP$5</f>
        <v>0</v>
      </c>
      <c r="BQ10" s="2"/>
      <c r="BR10" s="2"/>
    </row>
    <row r="11">
      <c r="A11" t="s">
        <v>38</v>
      </c>
      <c r="B11" s="2" t="e">
        <f t="shared" si="0"/>
        <v>#DIV/0!</v>
      </c>
      <c r="C11" s="2">
        <f t="shared" si="1"/>
        <v>0</v>
      </c>
      <c r="Q11">
        <f>'Placebo - Data'!A6</f>
        <v>1986</v>
      </c>
      <c r="R11" s="2">
        <f>IF(R$2=0,0,INDEX('Placebo - Data'!$B:$BA,MATCH($Q11,'Placebo - Data'!$A:$A,0),MATCH(R$1,'Placebo - Data'!$B$1:$BA$1,0)))*R$5</f>
        <v>0</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0</v>
      </c>
      <c r="V11" s="2">
        <f>IF(V$2=0,0,INDEX('Placebo - Data'!$B:$BA,MATCH($Q11,'Placebo - Data'!$A:$A,0),MATCH(V$1,'Placebo - Data'!$B$1:$BA$1,0)))*V$5</f>
        <v>0</v>
      </c>
      <c r="W11" s="2">
        <f>IF(W$2=0,0,INDEX('Placebo - Data'!$B:$BA,MATCH($Q11,'Placebo - Data'!$A:$A,0),MATCH(W$1,'Placebo - Data'!$B$1:$BA$1,0)))*W$5</f>
        <v>0</v>
      </c>
      <c r="X11" s="2">
        <f>IF(X$2=0,0,INDEX('Placebo - Data'!$B:$BA,MATCH($Q11,'Placebo - Data'!$A:$A,0),MATCH(X$1,'Placebo - Data'!$B$1:$BA$1,0)))*X$5</f>
        <v>0</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0</v>
      </c>
      <c r="AD11" s="2">
        <f>IF(AD$2=0,0,INDEX('Placebo - Data'!$B:$BA,MATCH($Q11,'Placebo - Data'!$A:$A,0),MATCH(AD$1,'Placebo - Data'!$B$1:$BA$1,0)))*AD$5</f>
        <v>0</v>
      </c>
      <c r="AE11" s="2">
        <f>IF(AE$2=0,0,INDEX('Placebo - Data'!$B:$BA,MATCH($Q11,'Placebo - Data'!$A:$A,0),MATCH(AE$1,'Placebo - Data'!$B$1:$BA$1,0)))*AE$5</f>
        <v>0</v>
      </c>
      <c r="AF11" s="2">
        <f>IF(AF$2=0,0,INDEX('Placebo - Data'!$B:$BA,MATCH($Q11,'Placebo - Data'!$A:$A,0),MATCH(AF$1,'Placebo - Data'!$B$1:$BA$1,0)))*AF$5</f>
        <v>0</v>
      </c>
      <c r="AG11" s="2">
        <f>IF(AG$2=0,0,INDEX('Placebo - Data'!$B:$BA,MATCH($Q11,'Placebo - Data'!$A:$A,0),MATCH(AG$1,'Placebo - Data'!$B$1:$BA$1,0)))*AG$5</f>
        <v>0</v>
      </c>
      <c r="AH11" s="2">
        <f>IF(AH$2=0,0,INDEX('Placebo - Data'!$B:$BA,MATCH($Q11,'Placebo - Data'!$A:$A,0),MATCH(AH$1,'Placebo - Data'!$B$1:$BA$1,0)))*AH$5</f>
        <v>0</v>
      </c>
      <c r="AI11" s="2">
        <f>IF(AI$2=0,0,INDEX('Placebo - Data'!$B:$BA,MATCH($Q11,'Placebo - Data'!$A:$A,0),MATCH(AI$1,'Placebo - Data'!$B$1:$BA$1,0)))*AI$5</f>
        <v>0</v>
      </c>
      <c r="AJ11" s="2">
        <f>IF(AJ$2=0,0,INDEX('Placebo - Data'!$B:$BA,MATCH($Q11,'Placebo - Data'!$A:$A,0),MATCH(AJ$1,'Placebo - Data'!$B$1:$BA$1,0)))*AJ$5</f>
        <v>0</v>
      </c>
      <c r="AK11" s="2">
        <f>IF(AK$2=0,0,INDEX('Placebo - Data'!$B:$BA,MATCH($Q11,'Placebo - Data'!$A:$A,0),MATCH(AK$1,'Placebo - Data'!$B$1:$BA$1,0)))*AK$5</f>
        <v>0</v>
      </c>
      <c r="AL11" s="2">
        <f>IF(AL$2=0,0,INDEX('Placebo - Data'!$B:$BA,MATCH($Q11,'Placebo - Data'!$A:$A,0),MATCH(AL$1,'Placebo - Data'!$B$1:$BA$1,0)))*AL$5</f>
        <v>0</v>
      </c>
      <c r="AM11" s="2">
        <f>IF(AM$2=0,0,INDEX('Placebo - Data'!$B:$BA,MATCH($Q11,'Placebo - Data'!$A:$A,0),MATCH(AM$1,'Placebo - Data'!$B$1:$BA$1,0)))*AM$5</f>
        <v>0</v>
      </c>
      <c r="AN11" s="2">
        <f>IF(AN$2=0,0,INDEX('Placebo - Data'!$B:$BA,MATCH($Q11,'Placebo - Data'!$A:$A,0),MATCH(AN$1,'Placebo - Data'!$B$1:$BA$1,0)))*AN$5</f>
        <v>0</v>
      </c>
      <c r="AO11" s="2">
        <f>IF(AO$2=0,0,INDEX('Placebo - Data'!$B:$BA,MATCH($Q11,'Placebo - Data'!$A:$A,0),MATCH(AO$1,'Placebo - Data'!$B$1:$BA$1,0)))*AO$5</f>
        <v>0</v>
      </c>
      <c r="AP11" s="2">
        <f>IF(AP$2=0,0,INDEX('Placebo - Data'!$B:$BA,MATCH($Q11,'Placebo - Data'!$A:$A,0),MATCH(AP$1,'Placebo - Data'!$B$1:$BA$1,0)))*AP$5</f>
        <v>0</v>
      </c>
      <c r="AQ11" s="2">
        <f>IF(AQ$2=0,0,INDEX('Placebo - Data'!$B:$BA,MATCH($Q11,'Placebo - Data'!$A:$A,0),MATCH(AQ$1,'Placebo - Data'!$B$1:$BA$1,0)))*AQ$5</f>
        <v>0</v>
      </c>
      <c r="AR11" s="2">
        <f>IF(AR$2=0,0,INDEX('Placebo - Data'!$B:$BA,MATCH($Q11,'Placebo - Data'!$A:$A,0),MATCH(AR$1,'Placebo - Data'!$B$1:$BA$1,0)))*AR$5</f>
        <v>0</v>
      </c>
      <c r="AS11" s="2">
        <f>IF(AS$2=0,0,INDEX('Placebo - Data'!$B:$BA,MATCH($Q11,'Placebo - Data'!$A:$A,0),MATCH(AS$1,'Placebo - Data'!$B$1:$BA$1,0)))*AS$5</f>
        <v>0</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0</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0</v>
      </c>
      <c r="BG11" s="2">
        <f>IF(BG$2=0,0,INDEX('Placebo - Data'!$B:$BA,MATCH($Q11,'Placebo - Data'!$A:$A,0),MATCH(BG$1,'Placebo - Data'!$B$1:$BA$1,0)))*BG$5</f>
        <v>0</v>
      </c>
      <c r="BH11" s="2">
        <f>IF(BH$2=0,0,INDEX('Placebo - Data'!$B:$BA,MATCH($Q11,'Placebo - Data'!$A:$A,0),MATCH(BH$1,'Placebo - Data'!$B$1:$BA$1,0)))*BH$5</f>
        <v>0</v>
      </c>
      <c r="BI11" s="2">
        <f>IF(BI$2=0,0,INDEX('Placebo - Data'!$B:$BA,MATCH($Q11,'Placebo - Data'!$A:$A,0),MATCH(BI$1,'Placebo - Data'!$B$1:$BA$1,0)))*BI$5</f>
        <v>0</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0</v>
      </c>
      <c r="BP11" s="2">
        <f>IF(BP$2=0,0,INDEX('Placebo - Data'!$B:$BA,MATCH($Q11,'Placebo - Data'!$A:$A,0),MATCH(BP$1,'Placebo - Data'!$B$1:$BA$1,0)))*BP$5</f>
        <v>0</v>
      </c>
      <c r="BQ11" s="2"/>
      <c r="BR11" s="2"/>
    </row>
    <row r="12">
      <c r="A12" t="s">
        <v>54</v>
      </c>
      <c r="B12" s="2" t="e">
        <f t="shared" si="0"/>
        <v>#DIV/0!</v>
      </c>
      <c r="C12" s="2">
        <f t="shared" si="1"/>
        <v>0</v>
      </c>
      <c r="Q12">
        <f>'Placebo - Data'!A7</f>
        <v>1987</v>
      </c>
      <c r="R12" s="2">
        <f>IF(R$2=0,0,INDEX('Placebo - Data'!$B:$BA,MATCH($Q12,'Placebo - Data'!$A:$A,0),MATCH(R$1,'Placebo - Data'!$B$1:$BA$1,0)))*R$5</f>
        <v>0</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0</v>
      </c>
      <c r="V12" s="2">
        <f>IF(V$2=0,0,INDEX('Placebo - Data'!$B:$BA,MATCH($Q12,'Placebo - Data'!$A:$A,0),MATCH(V$1,'Placebo - Data'!$B$1:$BA$1,0)))*V$5</f>
        <v>0</v>
      </c>
      <c r="W12" s="2">
        <f>IF(W$2=0,0,INDEX('Placebo - Data'!$B:$BA,MATCH($Q12,'Placebo - Data'!$A:$A,0),MATCH(W$1,'Placebo - Data'!$B$1:$BA$1,0)))*W$5</f>
        <v>0</v>
      </c>
      <c r="X12" s="2">
        <f>IF(X$2=0,0,INDEX('Placebo - Data'!$B:$BA,MATCH($Q12,'Placebo - Data'!$A:$A,0),MATCH(X$1,'Placebo - Data'!$B$1:$BA$1,0)))*X$5</f>
        <v>0</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0</v>
      </c>
      <c r="AD12" s="2">
        <f>IF(AD$2=0,0,INDEX('Placebo - Data'!$B:$BA,MATCH($Q12,'Placebo - Data'!$A:$A,0),MATCH(AD$1,'Placebo - Data'!$B$1:$BA$1,0)))*AD$5</f>
        <v>0</v>
      </c>
      <c r="AE12" s="2">
        <f>IF(AE$2=0,0,INDEX('Placebo - Data'!$B:$BA,MATCH($Q12,'Placebo - Data'!$A:$A,0),MATCH(AE$1,'Placebo - Data'!$B$1:$BA$1,0)))*AE$5</f>
        <v>0</v>
      </c>
      <c r="AF12" s="2">
        <f>IF(AF$2=0,0,INDEX('Placebo - Data'!$B:$BA,MATCH($Q12,'Placebo - Data'!$A:$A,0),MATCH(AF$1,'Placebo - Data'!$B$1:$BA$1,0)))*AF$5</f>
        <v>0</v>
      </c>
      <c r="AG12" s="2">
        <f>IF(AG$2=0,0,INDEX('Placebo - Data'!$B:$BA,MATCH($Q12,'Placebo - Data'!$A:$A,0),MATCH(AG$1,'Placebo - Data'!$B$1:$BA$1,0)))*AG$5</f>
        <v>0</v>
      </c>
      <c r="AH12" s="2">
        <f>IF(AH$2=0,0,INDEX('Placebo - Data'!$B:$BA,MATCH($Q12,'Placebo - Data'!$A:$A,0),MATCH(AH$1,'Placebo - Data'!$B$1:$BA$1,0)))*AH$5</f>
        <v>0</v>
      </c>
      <c r="AI12" s="2">
        <f>IF(AI$2=0,0,INDEX('Placebo - Data'!$B:$BA,MATCH($Q12,'Placebo - Data'!$A:$A,0),MATCH(AI$1,'Placebo - Data'!$B$1:$BA$1,0)))*AI$5</f>
        <v>0</v>
      </c>
      <c r="AJ12" s="2">
        <f>IF(AJ$2=0,0,INDEX('Placebo - Data'!$B:$BA,MATCH($Q12,'Placebo - Data'!$A:$A,0),MATCH(AJ$1,'Placebo - Data'!$B$1:$BA$1,0)))*AJ$5</f>
        <v>0</v>
      </c>
      <c r="AK12" s="2">
        <f>IF(AK$2=0,0,INDEX('Placebo - Data'!$B:$BA,MATCH($Q12,'Placebo - Data'!$A:$A,0),MATCH(AK$1,'Placebo - Data'!$B$1:$BA$1,0)))*AK$5</f>
        <v>0</v>
      </c>
      <c r="AL12" s="2">
        <f>IF(AL$2=0,0,INDEX('Placebo - Data'!$B:$BA,MATCH($Q12,'Placebo - Data'!$A:$A,0),MATCH(AL$1,'Placebo - Data'!$B$1:$BA$1,0)))*AL$5</f>
        <v>0</v>
      </c>
      <c r="AM12" s="2">
        <f>IF(AM$2=0,0,INDEX('Placebo - Data'!$B:$BA,MATCH($Q12,'Placebo - Data'!$A:$A,0),MATCH(AM$1,'Placebo - Data'!$B$1:$BA$1,0)))*AM$5</f>
        <v>0</v>
      </c>
      <c r="AN12" s="2">
        <f>IF(AN$2=0,0,INDEX('Placebo - Data'!$B:$BA,MATCH($Q12,'Placebo - Data'!$A:$A,0),MATCH(AN$1,'Placebo - Data'!$B$1:$BA$1,0)))*AN$5</f>
        <v>0</v>
      </c>
      <c r="AO12" s="2">
        <f>IF(AO$2=0,0,INDEX('Placebo - Data'!$B:$BA,MATCH($Q12,'Placebo - Data'!$A:$A,0),MATCH(AO$1,'Placebo - Data'!$B$1:$BA$1,0)))*AO$5</f>
        <v>0</v>
      </c>
      <c r="AP12" s="2">
        <f>IF(AP$2=0,0,INDEX('Placebo - Data'!$B:$BA,MATCH($Q12,'Placebo - Data'!$A:$A,0),MATCH(AP$1,'Placebo - Data'!$B$1:$BA$1,0)))*AP$5</f>
        <v>0</v>
      </c>
      <c r="AQ12" s="2">
        <f>IF(AQ$2=0,0,INDEX('Placebo - Data'!$B:$BA,MATCH($Q12,'Placebo - Data'!$A:$A,0),MATCH(AQ$1,'Placebo - Data'!$B$1:$BA$1,0)))*AQ$5</f>
        <v>0</v>
      </c>
      <c r="AR12" s="2">
        <f>IF(AR$2=0,0,INDEX('Placebo - Data'!$B:$BA,MATCH($Q12,'Placebo - Data'!$A:$A,0),MATCH(AR$1,'Placebo - Data'!$B$1:$BA$1,0)))*AR$5</f>
        <v>0</v>
      </c>
      <c r="AS12" s="2">
        <f>IF(AS$2=0,0,INDEX('Placebo - Data'!$B:$BA,MATCH($Q12,'Placebo - Data'!$A:$A,0),MATCH(AS$1,'Placebo - Data'!$B$1:$BA$1,0)))*AS$5</f>
        <v>0</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0</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0</v>
      </c>
      <c r="BG12" s="2">
        <f>IF(BG$2=0,0,INDEX('Placebo - Data'!$B:$BA,MATCH($Q12,'Placebo - Data'!$A:$A,0),MATCH(BG$1,'Placebo - Data'!$B$1:$BA$1,0)))*BG$5</f>
        <v>0</v>
      </c>
      <c r="BH12" s="2">
        <f>IF(BH$2=0,0,INDEX('Placebo - Data'!$B:$BA,MATCH($Q12,'Placebo - Data'!$A:$A,0),MATCH(BH$1,'Placebo - Data'!$B$1:$BA$1,0)))*BH$5</f>
        <v>0</v>
      </c>
      <c r="BI12" s="2">
        <f>IF(BI$2=0,0,INDEX('Placebo - Data'!$B:$BA,MATCH($Q12,'Placebo - Data'!$A:$A,0),MATCH(BI$1,'Placebo - Data'!$B$1:$BA$1,0)))*BI$5</f>
        <v>0</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0</v>
      </c>
      <c r="BP12" s="2">
        <f>IF(BP$2=0,0,INDEX('Placebo - Data'!$B:$BA,MATCH($Q12,'Placebo - Data'!$A:$A,0),MATCH(BP$1,'Placebo - Data'!$B$1:$BA$1,0)))*BP$5</f>
        <v>0</v>
      </c>
      <c r="BQ12" s="2"/>
      <c r="BR12" s="2"/>
    </row>
    <row r="13">
      <c r="A13" t="s">
        <v>84</v>
      </c>
      <c r="B13" s="2" t="e">
        <f t="shared" si="0"/>
        <v>#DIV/0!</v>
      </c>
      <c r="C13" s="2">
        <f t="shared" si="1"/>
        <v>0</v>
      </c>
      <c r="Q13">
        <f>'Placebo - Data'!A8</f>
        <v>1988</v>
      </c>
      <c r="R13" s="2">
        <f>IF(R$2=0,0,INDEX('Placebo - Data'!$B:$BA,MATCH($Q13,'Placebo - Data'!$A:$A,0),MATCH(R$1,'Placebo - Data'!$B$1:$BA$1,0)))*R$5</f>
        <v>0</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0</v>
      </c>
      <c r="V13" s="2">
        <f>IF(V$2=0,0,INDEX('Placebo - Data'!$B:$BA,MATCH($Q13,'Placebo - Data'!$A:$A,0),MATCH(V$1,'Placebo - Data'!$B$1:$BA$1,0)))*V$5</f>
        <v>0</v>
      </c>
      <c r="W13" s="2">
        <f>IF(W$2=0,0,INDEX('Placebo - Data'!$B:$BA,MATCH($Q13,'Placebo - Data'!$A:$A,0),MATCH(W$1,'Placebo - Data'!$B$1:$BA$1,0)))*W$5</f>
        <v>0</v>
      </c>
      <c r="X13" s="2">
        <f>IF(X$2=0,0,INDEX('Placebo - Data'!$B:$BA,MATCH($Q13,'Placebo - Data'!$A:$A,0),MATCH(X$1,'Placebo - Data'!$B$1:$BA$1,0)))*X$5</f>
        <v>0</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0</v>
      </c>
      <c r="AD13" s="2">
        <f>IF(AD$2=0,0,INDEX('Placebo - Data'!$B:$BA,MATCH($Q13,'Placebo - Data'!$A:$A,0),MATCH(AD$1,'Placebo - Data'!$B$1:$BA$1,0)))*AD$5</f>
        <v>0</v>
      </c>
      <c r="AE13" s="2">
        <f>IF(AE$2=0,0,INDEX('Placebo - Data'!$B:$BA,MATCH($Q13,'Placebo - Data'!$A:$A,0),MATCH(AE$1,'Placebo - Data'!$B$1:$BA$1,0)))*AE$5</f>
        <v>0</v>
      </c>
      <c r="AF13" s="2">
        <f>IF(AF$2=0,0,INDEX('Placebo - Data'!$B:$BA,MATCH($Q13,'Placebo - Data'!$A:$A,0),MATCH(AF$1,'Placebo - Data'!$B$1:$BA$1,0)))*AF$5</f>
        <v>0</v>
      </c>
      <c r="AG13" s="2">
        <f>IF(AG$2=0,0,INDEX('Placebo - Data'!$B:$BA,MATCH($Q13,'Placebo - Data'!$A:$A,0),MATCH(AG$1,'Placebo - Data'!$B$1:$BA$1,0)))*AG$5</f>
        <v>0</v>
      </c>
      <c r="AH13" s="2">
        <f>IF(AH$2=0,0,INDEX('Placebo - Data'!$B:$BA,MATCH($Q13,'Placebo - Data'!$A:$A,0),MATCH(AH$1,'Placebo - Data'!$B$1:$BA$1,0)))*AH$5</f>
        <v>0</v>
      </c>
      <c r="AI13" s="2">
        <f>IF(AI$2=0,0,INDEX('Placebo - Data'!$B:$BA,MATCH($Q13,'Placebo - Data'!$A:$A,0),MATCH(AI$1,'Placebo - Data'!$B$1:$BA$1,0)))*AI$5</f>
        <v>0</v>
      </c>
      <c r="AJ13" s="2">
        <f>IF(AJ$2=0,0,INDEX('Placebo - Data'!$B:$BA,MATCH($Q13,'Placebo - Data'!$A:$A,0),MATCH(AJ$1,'Placebo - Data'!$B$1:$BA$1,0)))*AJ$5</f>
        <v>0</v>
      </c>
      <c r="AK13" s="2">
        <f>IF(AK$2=0,0,INDEX('Placebo - Data'!$B:$BA,MATCH($Q13,'Placebo - Data'!$A:$A,0),MATCH(AK$1,'Placebo - Data'!$B$1:$BA$1,0)))*AK$5</f>
        <v>0</v>
      </c>
      <c r="AL13" s="2">
        <f>IF(AL$2=0,0,INDEX('Placebo - Data'!$B:$BA,MATCH($Q13,'Placebo - Data'!$A:$A,0),MATCH(AL$1,'Placebo - Data'!$B$1:$BA$1,0)))*AL$5</f>
        <v>0</v>
      </c>
      <c r="AM13" s="2">
        <f>IF(AM$2=0,0,INDEX('Placebo - Data'!$B:$BA,MATCH($Q13,'Placebo - Data'!$A:$A,0),MATCH(AM$1,'Placebo - Data'!$B$1:$BA$1,0)))*AM$5</f>
        <v>0</v>
      </c>
      <c r="AN13" s="2">
        <f>IF(AN$2=0,0,INDEX('Placebo - Data'!$B:$BA,MATCH($Q13,'Placebo - Data'!$A:$A,0),MATCH(AN$1,'Placebo - Data'!$B$1:$BA$1,0)))*AN$5</f>
        <v>0</v>
      </c>
      <c r="AO13" s="2">
        <f>IF(AO$2=0,0,INDEX('Placebo - Data'!$B:$BA,MATCH($Q13,'Placebo - Data'!$A:$A,0),MATCH(AO$1,'Placebo - Data'!$B$1:$BA$1,0)))*AO$5</f>
        <v>0</v>
      </c>
      <c r="AP13" s="2">
        <f>IF(AP$2=0,0,INDEX('Placebo - Data'!$B:$BA,MATCH($Q13,'Placebo - Data'!$A:$A,0),MATCH(AP$1,'Placebo - Data'!$B$1:$BA$1,0)))*AP$5</f>
        <v>0</v>
      </c>
      <c r="AQ13" s="2">
        <f>IF(AQ$2=0,0,INDEX('Placebo - Data'!$B:$BA,MATCH($Q13,'Placebo - Data'!$A:$A,0),MATCH(AQ$1,'Placebo - Data'!$B$1:$BA$1,0)))*AQ$5</f>
        <v>0</v>
      </c>
      <c r="AR13" s="2">
        <f>IF(AR$2=0,0,INDEX('Placebo - Data'!$B:$BA,MATCH($Q13,'Placebo - Data'!$A:$A,0),MATCH(AR$1,'Placebo - Data'!$B$1:$BA$1,0)))*AR$5</f>
        <v>0</v>
      </c>
      <c r="AS13" s="2">
        <f>IF(AS$2=0,0,INDEX('Placebo - Data'!$B:$BA,MATCH($Q13,'Placebo - Data'!$A:$A,0),MATCH(AS$1,'Placebo - Data'!$B$1:$BA$1,0)))*AS$5</f>
        <v>0</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0</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0</v>
      </c>
      <c r="BG13" s="2">
        <f>IF(BG$2=0,0,INDEX('Placebo - Data'!$B:$BA,MATCH($Q13,'Placebo - Data'!$A:$A,0),MATCH(BG$1,'Placebo - Data'!$B$1:$BA$1,0)))*BG$5</f>
        <v>0</v>
      </c>
      <c r="BH13" s="2">
        <f>IF(BH$2=0,0,INDEX('Placebo - Data'!$B:$BA,MATCH($Q13,'Placebo - Data'!$A:$A,0),MATCH(BH$1,'Placebo - Data'!$B$1:$BA$1,0)))*BH$5</f>
        <v>0</v>
      </c>
      <c r="BI13" s="2">
        <f>IF(BI$2=0,0,INDEX('Placebo - Data'!$B:$BA,MATCH($Q13,'Placebo - Data'!$A:$A,0),MATCH(BI$1,'Placebo - Data'!$B$1:$BA$1,0)))*BI$5</f>
        <v>0</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0</v>
      </c>
      <c r="BP13" s="2">
        <f>IF(BP$2=0,0,INDEX('Placebo - Data'!$B:$BA,MATCH($Q13,'Placebo - Data'!$A:$A,0),MATCH(BP$1,'Placebo - Data'!$B$1:$BA$1,0)))*BP$5</f>
        <v>0</v>
      </c>
      <c r="BQ13" s="2"/>
      <c r="BR13" s="2"/>
    </row>
    <row r="14">
      <c r="A14" t="s">
        <v>42</v>
      </c>
      <c r="B14" s="2" t="e">
        <f t="shared" si="0"/>
        <v>#DIV/0!</v>
      </c>
      <c r="C14" s="2">
        <f t="shared" si="1"/>
        <v>0</v>
      </c>
      <c r="Q14">
        <f>'Placebo - Data'!A9</f>
        <v>1989</v>
      </c>
      <c r="R14" s="2">
        <f>IF(R$2=0,0,INDEX('Placebo - Data'!$B:$BA,MATCH($Q14,'Placebo - Data'!$A:$A,0),MATCH(R$1,'Placebo - Data'!$B$1:$BA$1,0)))*R$5</f>
        <v>0</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0</v>
      </c>
      <c r="V14" s="2">
        <f>IF(V$2=0,0,INDEX('Placebo - Data'!$B:$BA,MATCH($Q14,'Placebo - Data'!$A:$A,0),MATCH(V$1,'Placebo - Data'!$B$1:$BA$1,0)))*V$5</f>
        <v>0</v>
      </c>
      <c r="W14" s="2">
        <f>IF(W$2=0,0,INDEX('Placebo - Data'!$B:$BA,MATCH($Q14,'Placebo - Data'!$A:$A,0),MATCH(W$1,'Placebo - Data'!$B$1:$BA$1,0)))*W$5</f>
        <v>0</v>
      </c>
      <c r="X14" s="2">
        <f>IF(X$2=0,0,INDEX('Placebo - Data'!$B:$BA,MATCH($Q14,'Placebo - Data'!$A:$A,0),MATCH(X$1,'Placebo - Data'!$B$1:$BA$1,0)))*X$5</f>
        <v>0</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0</v>
      </c>
      <c r="AD14" s="2">
        <f>IF(AD$2=0,0,INDEX('Placebo - Data'!$B:$BA,MATCH($Q14,'Placebo - Data'!$A:$A,0),MATCH(AD$1,'Placebo - Data'!$B$1:$BA$1,0)))*AD$5</f>
        <v>0</v>
      </c>
      <c r="AE14" s="2">
        <f>IF(AE$2=0,0,INDEX('Placebo - Data'!$B:$BA,MATCH($Q14,'Placebo - Data'!$A:$A,0),MATCH(AE$1,'Placebo - Data'!$B$1:$BA$1,0)))*AE$5</f>
        <v>0</v>
      </c>
      <c r="AF14" s="2">
        <f>IF(AF$2=0,0,INDEX('Placebo - Data'!$B:$BA,MATCH($Q14,'Placebo - Data'!$A:$A,0),MATCH(AF$1,'Placebo - Data'!$B$1:$BA$1,0)))*AF$5</f>
        <v>0</v>
      </c>
      <c r="AG14" s="2">
        <f>IF(AG$2=0,0,INDEX('Placebo - Data'!$B:$BA,MATCH($Q14,'Placebo - Data'!$A:$A,0),MATCH(AG$1,'Placebo - Data'!$B$1:$BA$1,0)))*AG$5</f>
        <v>0</v>
      </c>
      <c r="AH14" s="2">
        <f>IF(AH$2=0,0,INDEX('Placebo - Data'!$B:$BA,MATCH($Q14,'Placebo - Data'!$A:$A,0),MATCH(AH$1,'Placebo - Data'!$B$1:$BA$1,0)))*AH$5</f>
        <v>0</v>
      </c>
      <c r="AI14" s="2">
        <f>IF(AI$2=0,0,INDEX('Placebo - Data'!$B:$BA,MATCH($Q14,'Placebo - Data'!$A:$A,0),MATCH(AI$1,'Placebo - Data'!$B$1:$BA$1,0)))*AI$5</f>
        <v>0</v>
      </c>
      <c r="AJ14" s="2">
        <f>IF(AJ$2=0,0,INDEX('Placebo - Data'!$B:$BA,MATCH($Q14,'Placebo - Data'!$A:$A,0),MATCH(AJ$1,'Placebo - Data'!$B$1:$BA$1,0)))*AJ$5</f>
        <v>0</v>
      </c>
      <c r="AK14" s="2">
        <f>IF(AK$2=0,0,INDEX('Placebo - Data'!$B:$BA,MATCH($Q14,'Placebo - Data'!$A:$A,0),MATCH(AK$1,'Placebo - Data'!$B$1:$BA$1,0)))*AK$5</f>
        <v>0</v>
      </c>
      <c r="AL14" s="2">
        <f>IF(AL$2=0,0,INDEX('Placebo - Data'!$B:$BA,MATCH($Q14,'Placebo - Data'!$A:$A,0),MATCH(AL$1,'Placebo - Data'!$B$1:$BA$1,0)))*AL$5</f>
        <v>0</v>
      </c>
      <c r="AM14" s="2">
        <f>IF(AM$2=0,0,INDEX('Placebo - Data'!$B:$BA,MATCH($Q14,'Placebo - Data'!$A:$A,0),MATCH(AM$1,'Placebo - Data'!$B$1:$BA$1,0)))*AM$5</f>
        <v>0</v>
      </c>
      <c r="AN14" s="2">
        <f>IF(AN$2=0,0,INDEX('Placebo - Data'!$B:$BA,MATCH($Q14,'Placebo - Data'!$A:$A,0),MATCH(AN$1,'Placebo - Data'!$B$1:$BA$1,0)))*AN$5</f>
        <v>0</v>
      </c>
      <c r="AO14" s="2">
        <f>IF(AO$2=0,0,INDEX('Placebo - Data'!$B:$BA,MATCH($Q14,'Placebo - Data'!$A:$A,0),MATCH(AO$1,'Placebo - Data'!$B$1:$BA$1,0)))*AO$5</f>
        <v>0</v>
      </c>
      <c r="AP14" s="2">
        <f>IF(AP$2=0,0,INDEX('Placebo - Data'!$B:$BA,MATCH($Q14,'Placebo - Data'!$A:$A,0),MATCH(AP$1,'Placebo - Data'!$B$1:$BA$1,0)))*AP$5</f>
        <v>0</v>
      </c>
      <c r="AQ14" s="2">
        <f>IF(AQ$2=0,0,INDEX('Placebo - Data'!$B:$BA,MATCH($Q14,'Placebo - Data'!$A:$A,0),MATCH(AQ$1,'Placebo - Data'!$B$1:$BA$1,0)))*AQ$5</f>
        <v>0</v>
      </c>
      <c r="AR14" s="2">
        <f>IF(AR$2=0,0,INDEX('Placebo - Data'!$B:$BA,MATCH($Q14,'Placebo - Data'!$A:$A,0),MATCH(AR$1,'Placebo - Data'!$B$1:$BA$1,0)))*AR$5</f>
        <v>0</v>
      </c>
      <c r="AS14" s="2">
        <f>IF(AS$2=0,0,INDEX('Placebo - Data'!$B:$BA,MATCH($Q14,'Placebo - Data'!$A:$A,0),MATCH(AS$1,'Placebo - Data'!$B$1:$BA$1,0)))*AS$5</f>
        <v>0</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0</v>
      </c>
      <c r="BG14" s="2">
        <f>IF(BG$2=0,0,INDEX('Placebo - Data'!$B:$BA,MATCH($Q14,'Placebo - Data'!$A:$A,0),MATCH(BG$1,'Placebo - Data'!$B$1:$BA$1,0)))*BG$5</f>
        <v>0</v>
      </c>
      <c r="BH14" s="2">
        <f>IF(BH$2=0,0,INDEX('Placebo - Data'!$B:$BA,MATCH($Q14,'Placebo - Data'!$A:$A,0),MATCH(BH$1,'Placebo - Data'!$B$1:$BA$1,0)))*BH$5</f>
        <v>0</v>
      </c>
      <c r="BI14" s="2">
        <f>IF(BI$2=0,0,INDEX('Placebo - Data'!$B:$BA,MATCH($Q14,'Placebo - Data'!$A:$A,0),MATCH(BI$1,'Placebo - Data'!$B$1:$BA$1,0)))*BI$5</f>
        <v>0</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0</v>
      </c>
      <c r="BP14" s="2">
        <f>IF(BP$2=0,0,INDEX('Placebo - Data'!$B:$BA,MATCH($Q14,'Placebo - Data'!$A:$A,0),MATCH(BP$1,'Placebo - Data'!$B$1:$BA$1,0)))*BP$5</f>
        <v>0</v>
      </c>
      <c r="BQ14" s="2"/>
      <c r="BR14" s="2"/>
    </row>
    <row r="15">
      <c r="A15" t="s">
        <v>33</v>
      </c>
      <c r="B15" s="2" t="e">
        <f t="shared" si="0"/>
        <v>#DIV/0!</v>
      </c>
      <c r="C15" s="2">
        <f t="shared" si="1"/>
        <v>0</v>
      </c>
      <c r="Q15">
        <f>'Placebo - Data'!A10</f>
        <v>1990</v>
      </c>
      <c r="R15" s="2">
        <f>IF(R$2=0,0,INDEX('Placebo - Data'!$B:$BA,MATCH($Q15,'Placebo - Data'!$A:$A,0),MATCH(R$1,'Placebo - Data'!$B$1:$BA$1,0)))*R$5</f>
        <v>0</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0</v>
      </c>
      <c r="V15" s="2">
        <f>IF(V$2=0,0,INDEX('Placebo - Data'!$B:$BA,MATCH($Q15,'Placebo - Data'!$A:$A,0),MATCH(V$1,'Placebo - Data'!$B$1:$BA$1,0)))*V$5</f>
        <v>0</v>
      </c>
      <c r="W15" s="2">
        <f>IF(W$2=0,0,INDEX('Placebo - Data'!$B:$BA,MATCH($Q15,'Placebo - Data'!$A:$A,0),MATCH(W$1,'Placebo - Data'!$B$1:$BA$1,0)))*W$5</f>
        <v>0</v>
      </c>
      <c r="X15" s="2">
        <f>IF(X$2=0,0,INDEX('Placebo - Data'!$B:$BA,MATCH($Q15,'Placebo - Data'!$A:$A,0),MATCH(X$1,'Placebo - Data'!$B$1:$BA$1,0)))*X$5</f>
        <v>0</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0</v>
      </c>
      <c r="AD15" s="2">
        <f>IF(AD$2=0,0,INDEX('Placebo - Data'!$B:$BA,MATCH($Q15,'Placebo - Data'!$A:$A,0),MATCH(AD$1,'Placebo - Data'!$B$1:$BA$1,0)))*AD$5</f>
        <v>0</v>
      </c>
      <c r="AE15" s="2">
        <f>IF(AE$2=0,0,INDEX('Placebo - Data'!$B:$BA,MATCH($Q15,'Placebo - Data'!$A:$A,0),MATCH(AE$1,'Placebo - Data'!$B$1:$BA$1,0)))*AE$5</f>
        <v>0</v>
      </c>
      <c r="AF15" s="2">
        <f>IF(AF$2=0,0,INDEX('Placebo - Data'!$B:$BA,MATCH($Q15,'Placebo - Data'!$A:$A,0),MATCH(AF$1,'Placebo - Data'!$B$1:$BA$1,0)))*AF$5</f>
        <v>0</v>
      </c>
      <c r="AG15" s="2">
        <f>IF(AG$2=0,0,INDEX('Placebo - Data'!$B:$BA,MATCH($Q15,'Placebo - Data'!$A:$A,0),MATCH(AG$1,'Placebo - Data'!$B$1:$BA$1,0)))*AG$5</f>
        <v>0</v>
      </c>
      <c r="AH15" s="2">
        <f>IF(AH$2=0,0,INDEX('Placebo - Data'!$B:$BA,MATCH($Q15,'Placebo - Data'!$A:$A,0),MATCH(AH$1,'Placebo - Data'!$B$1:$BA$1,0)))*AH$5</f>
        <v>0</v>
      </c>
      <c r="AI15" s="2">
        <f>IF(AI$2=0,0,INDEX('Placebo - Data'!$B:$BA,MATCH($Q15,'Placebo - Data'!$A:$A,0),MATCH(AI$1,'Placebo - Data'!$B$1:$BA$1,0)))*AI$5</f>
        <v>0</v>
      </c>
      <c r="AJ15" s="2">
        <f>IF(AJ$2=0,0,INDEX('Placebo - Data'!$B:$BA,MATCH($Q15,'Placebo - Data'!$A:$A,0),MATCH(AJ$1,'Placebo - Data'!$B$1:$BA$1,0)))*AJ$5</f>
        <v>0</v>
      </c>
      <c r="AK15" s="2">
        <f>IF(AK$2=0,0,INDEX('Placebo - Data'!$B:$BA,MATCH($Q15,'Placebo - Data'!$A:$A,0),MATCH(AK$1,'Placebo - Data'!$B$1:$BA$1,0)))*AK$5</f>
        <v>0</v>
      </c>
      <c r="AL15" s="2">
        <f>IF(AL$2=0,0,INDEX('Placebo - Data'!$B:$BA,MATCH($Q15,'Placebo - Data'!$A:$A,0),MATCH(AL$1,'Placebo - Data'!$B$1:$BA$1,0)))*AL$5</f>
        <v>0</v>
      </c>
      <c r="AM15" s="2">
        <f>IF(AM$2=0,0,INDEX('Placebo - Data'!$B:$BA,MATCH($Q15,'Placebo - Data'!$A:$A,0),MATCH(AM$1,'Placebo - Data'!$B$1:$BA$1,0)))*AM$5</f>
        <v>0</v>
      </c>
      <c r="AN15" s="2">
        <f>IF(AN$2=0,0,INDEX('Placebo - Data'!$B:$BA,MATCH($Q15,'Placebo - Data'!$A:$A,0),MATCH(AN$1,'Placebo - Data'!$B$1:$BA$1,0)))*AN$5</f>
        <v>0</v>
      </c>
      <c r="AO15" s="2">
        <f>IF(AO$2=0,0,INDEX('Placebo - Data'!$B:$BA,MATCH($Q15,'Placebo - Data'!$A:$A,0),MATCH(AO$1,'Placebo - Data'!$B$1:$BA$1,0)))*AO$5</f>
        <v>0</v>
      </c>
      <c r="AP15" s="2">
        <f>IF(AP$2=0,0,INDEX('Placebo - Data'!$B:$BA,MATCH($Q15,'Placebo - Data'!$A:$A,0),MATCH(AP$1,'Placebo - Data'!$B$1:$BA$1,0)))*AP$5</f>
        <v>0</v>
      </c>
      <c r="AQ15" s="2">
        <f>IF(AQ$2=0,0,INDEX('Placebo - Data'!$B:$BA,MATCH($Q15,'Placebo - Data'!$A:$A,0),MATCH(AQ$1,'Placebo - Data'!$B$1:$BA$1,0)))*AQ$5</f>
        <v>0</v>
      </c>
      <c r="AR15" s="2">
        <f>IF(AR$2=0,0,INDEX('Placebo - Data'!$B:$BA,MATCH($Q15,'Placebo - Data'!$A:$A,0),MATCH(AR$1,'Placebo - Data'!$B$1:$BA$1,0)))*AR$5</f>
        <v>0</v>
      </c>
      <c r="AS15" s="2">
        <f>IF(AS$2=0,0,INDEX('Placebo - Data'!$B:$BA,MATCH($Q15,'Placebo - Data'!$A:$A,0),MATCH(AS$1,'Placebo - Data'!$B$1:$BA$1,0)))*AS$5</f>
        <v>0</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0</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0</v>
      </c>
      <c r="BG15" s="2">
        <f>IF(BG$2=0,0,INDEX('Placebo - Data'!$B:$BA,MATCH($Q15,'Placebo - Data'!$A:$A,0),MATCH(BG$1,'Placebo - Data'!$B$1:$BA$1,0)))*BG$5</f>
        <v>0</v>
      </c>
      <c r="BH15" s="2">
        <f>IF(BH$2=0,0,INDEX('Placebo - Data'!$B:$BA,MATCH($Q15,'Placebo - Data'!$A:$A,0),MATCH(BH$1,'Placebo - Data'!$B$1:$BA$1,0)))*BH$5</f>
        <v>0</v>
      </c>
      <c r="BI15" s="2">
        <f>IF(BI$2=0,0,INDEX('Placebo - Data'!$B:$BA,MATCH($Q15,'Placebo - Data'!$A:$A,0),MATCH(BI$1,'Placebo - Data'!$B$1:$BA$1,0)))*BI$5</f>
        <v>0</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0</v>
      </c>
      <c r="BP15" s="2">
        <f>IF(BP$2=0,0,INDEX('Placebo - Data'!$B:$BA,MATCH($Q15,'Placebo - Data'!$A:$A,0),MATCH(BP$1,'Placebo - Data'!$B$1:$BA$1,0)))*BP$5</f>
        <v>0</v>
      </c>
      <c r="BQ15" s="2"/>
      <c r="BR15" s="2"/>
    </row>
    <row r="16">
      <c r="A16" t="s">
        <v>40</v>
      </c>
      <c r="B16" s="2" t="e">
        <f t="shared" si="0"/>
        <v>#DIV/0!</v>
      </c>
      <c r="C16" s="2">
        <f t="shared" si="1"/>
        <v>0</v>
      </c>
      <c r="Q16">
        <f>'Placebo - Data'!A11</f>
        <v>1991</v>
      </c>
      <c r="R16" s="2">
        <f>IF(R$2=0,0,INDEX('Placebo - Data'!$B:$BA,MATCH($Q16,'Placebo - Data'!$A:$A,0),MATCH(R$1,'Placebo - Data'!$B$1:$BA$1,0)))*R$5</f>
        <v>0</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0</v>
      </c>
      <c r="V16" s="2">
        <f>IF(V$2=0,0,INDEX('Placebo - Data'!$B:$BA,MATCH($Q16,'Placebo - Data'!$A:$A,0),MATCH(V$1,'Placebo - Data'!$B$1:$BA$1,0)))*V$5</f>
        <v>0</v>
      </c>
      <c r="W16" s="2">
        <f>IF(W$2=0,0,INDEX('Placebo - Data'!$B:$BA,MATCH($Q16,'Placebo - Data'!$A:$A,0),MATCH(W$1,'Placebo - Data'!$B$1:$BA$1,0)))*W$5</f>
        <v>0</v>
      </c>
      <c r="X16" s="2">
        <f>IF(X$2=0,0,INDEX('Placebo - Data'!$B:$BA,MATCH($Q16,'Placebo - Data'!$A:$A,0),MATCH(X$1,'Placebo - Data'!$B$1:$BA$1,0)))*X$5</f>
        <v>0</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0</v>
      </c>
      <c r="AD16" s="2">
        <f>IF(AD$2=0,0,INDEX('Placebo - Data'!$B:$BA,MATCH($Q16,'Placebo - Data'!$A:$A,0),MATCH(AD$1,'Placebo - Data'!$B$1:$BA$1,0)))*AD$5</f>
        <v>0</v>
      </c>
      <c r="AE16" s="2">
        <f>IF(AE$2=0,0,INDEX('Placebo - Data'!$B:$BA,MATCH($Q16,'Placebo - Data'!$A:$A,0),MATCH(AE$1,'Placebo - Data'!$B$1:$BA$1,0)))*AE$5</f>
        <v>0</v>
      </c>
      <c r="AF16" s="2">
        <f>IF(AF$2=0,0,INDEX('Placebo - Data'!$B:$BA,MATCH($Q16,'Placebo - Data'!$A:$A,0),MATCH(AF$1,'Placebo - Data'!$B$1:$BA$1,0)))*AF$5</f>
        <v>0</v>
      </c>
      <c r="AG16" s="2">
        <f>IF(AG$2=0,0,INDEX('Placebo - Data'!$B:$BA,MATCH($Q16,'Placebo - Data'!$A:$A,0),MATCH(AG$1,'Placebo - Data'!$B$1:$BA$1,0)))*AG$5</f>
        <v>0</v>
      </c>
      <c r="AH16" s="2">
        <f>IF(AH$2=0,0,INDEX('Placebo - Data'!$B:$BA,MATCH($Q16,'Placebo - Data'!$A:$A,0),MATCH(AH$1,'Placebo - Data'!$B$1:$BA$1,0)))*AH$5</f>
        <v>0</v>
      </c>
      <c r="AI16" s="2">
        <f>IF(AI$2=0,0,INDEX('Placebo - Data'!$B:$BA,MATCH($Q16,'Placebo - Data'!$A:$A,0),MATCH(AI$1,'Placebo - Data'!$B$1:$BA$1,0)))*AI$5</f>
        <v>0</v>
      </c>
      <c r="AJ16" s="2">
        <f>IF(AJ$2=0,0,INDEX('Placebo - Data'!$B:$BA,MATCH($Q16,'Placebo - Data'!$A:$A,0),MATCH(AJ$1,'Placebo - Data'!$B$1:$BA$1,0)))*AJ$5</f>
        <v>0</v>
      </c>
      <c r="AK16" s="2">
        <f>IF(AK$2=0,0,INDEX('Placebo - Data'!$B:$BA,MATCH($Q16,'Placebo - Data'!$A:$A,0),MATCH(AK$1,'Placebo - Data'!$B$1:$BA$1,0)))*AK$5</f>
        <v>0</v>
      </c>
      <c r="AL16" s="2">
        <f>IF(AL$2=0,0,INDEX('Placebo - Data'!$B:$BA,MATCH($Q16,'Placebo - Data'!$A:$A,0),MATCH(AL$1,'Placebo - Data'!$B$1:$BA$1,0)))*AL$5</f>
        <v>0</v>
      </c>
      <c r="AM16" s="2">
        <f>IF(AM$2=0,0,INDEX('Placebo - Data'!$B:$BA,MATCH($Q16,'Placebo - Data'!$A:$A,0),MATCH(AM$1,'Placebo - Data'!$B$1:$BA$1,0)))*AM$5</f>
        <v>0</v>
      </c>
      <c r="AN16" s="2">
        <f>IF(AN$2=0,0,INDEX('Placebo - Data'!$B:$BA,MATCH($Q16,'Placebo - Data'!$A:$A,0),MATCH(AN$1,'Placebo - Data'!$B$1:$BA$1,0)))*AN$5</f>
        <v>0</v>
      </c>
      <c r="AO16" s="2">
        <f>IF(AO$2=0,0,INDEX('Placebo - Data'!$B:$BA,MATCH($Q16,'Placebo - Data'!$A:$A,0),MATCH(AO$1,'Placebo - Data'!$B$1:$BA$1,0)))*AO$5</f>
        <v>0</v>
      </c>
      <c r="AP16" s="2">
        <f>IF(AP$2=0,0,INDEX('Placebo - Data'!$B:$BA,MATCH($Q16,'Placebo - Data'!$A:$A,0),MATCH(AP$1,'Placebo - Data'!$B$1:$BA$1,0)))*AP$5</f>
        <v>0</v>
      </c>
      <c r="AQ16" s="2">
        <f>IF(AQ$2=0,0,INDEX('Placebo - Data'!$B:$BA,MATCH($Q16,'Placebo - Data'!$A:$A,0),MATCH(AQ$1,'Placebo - Data'!$B$1:$BA$1,0)))*AQ$5</f>
        <v>0</v>
      </c>
      <c r="AR16" s="2">
        <f>IF(AR$2=0,0,INDEX('Placebo - Data'!$B:$BA,MATCH($Q16,'Placebo - Data'!$A:$A,0),MATCH(AR$1,'Placebo - Data'!$B$1:$BA$1,0)))*AR$5</f>
        <v>0</v>
      </c>
      <c r="AS16" s="2">
        <f>IF(AS$2=0,0,INDEX('Placebo - Data'!$B:$BA,MATCH($Q16,'Placebo - Data'!$A:$A,0),MATCH(AS$1,'Placebo - Data'!$B$1:$BA$1,0)))*AS$5</f>
        <v>0</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0</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0</v>
      </c>
      <c r="BG16" s="2">
        <f>IF(BG$2=0,0,INDEX('Placebo - Data'!$B:$BA,MATCH($Q16,'Placebo - Data'!$A:$A,0),MATCH(BG$1,'Placebo - Data'!$B$1:$BA$1,0)))*BG$5</f>
        <v>0</v>
      </c>
      <c r="BH16" s="2">
        <f>IF(BH$2=0,0,INDEX('Placebo - Data'!$B:$BA,MATCH($Q16,'Placebo - Data'!$A:$A,0),MATCH(BH$1,'Placebo - Data'!$B$1:$BA$1,0)))*BH$5</f>
        <v>0</v>
      </c>
      <c r="BI16" s="2">
        <f>IF(BI$2=0,0,INDEX('Placebo - Data'!$B:$BA,MATCH($Q16,'Placebo - Data'!$A:$A,0),MATCH(BI$1,'Placebo - Data'!$B$1:$BA$1,0)))*BI$5</f>
        <v>0</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0</v>
      </c>
      <c r="BP16" s="2">
        <f>IF(BP$2=0,0,INDEX('Placebo - Data'!$B:$BA,MATCH($Q16,'Placebo - Data'!$A:$A,0),MATCH(BP$1,'Placebo - Data'!$B$1:$BA$1,0)))*BP$5</f>
        <v>0</v>
      </c>
      <c r="BQ16" s="2"/>
      <c r="BR16" s="2"/>
    </row>
    <row r="17">
      <c r="A17" t="s">
        <v>48</v>
      </c>
      <c r="B17" s="2" t="e">
        <f t="shared" si="0"/>
        <v>#DIV/0!</v>
      </c>
      <c r="C17" s="2">
        <f t="shared" si="1"/>
        <v>0</v>
      </c>
      <c r="Q17">
        <f>'Placebo - Data'!A12</f>
        <v>1992</v>
      </c>
      <c r="R17" s="2">
        <f>IF(R$2=0,0,INDEX('Placebo - Data'!$B:$BA,MATCH($Q17,'Placebo - Data'!$A:$A,0),MATCH(R$1,'Placebo - Data'!$B$1:$BA$1,0)))*R$5</f>
        <v>0</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0</v>
      </c>
      <c r="V17" s="2">
        <f>IF(V$2=0,0,INDEX('Placebo - Data'!$B:$BA,MATCH($Q17,'Placebo - Data'!$A:$A,0),MATCH(V$1,'Placebo - Data'!$B$1:$BA$1,0)))*V$5</f>
        <v>0</v>
      </c>
      <c r="W17" s="2">
        <f>IF(W$2=0,0,INDEX('Placebo - Data'!$B:$BA,MATCH($Q17,'Placebo - Data'!$A:$A,0),MATCH(W$1,'Placebo - Data'!$B$1:$BA$1,0)))*W$5</f>
        <v>0</v>
      </c>
      <c r="X17" s="2">
        <f>IF(X$2=0,0,INDEX('Placebo - Data'!$B:$BA,MATCH($Q17,'Placebo - Data'!$A:$A,0),MATCH(X$1,'Placebo - Data'!$B$1:$BA$1,0)))*X$5</f>
        <v>0</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0</v>
      </c>
      <c r="AD17" s="2">
        <f>IF(AD$2=0,0,INDEX('Placebo - Data'!$B:$BA,MATCH($Q17,'Placebo - Data'!$A:$A,0),MATCH(AD$1,'Placebo - Data'!$B$1:$BA$1,0)))*AD$5</f>
        <v>0</v>
      </c>
      <c r="AE17" s="2">
        <f>IF(AE$2=0,0,INDEX('Placebo - Data'!$B:$BA,MATCH($Q17,'Placebo - Data'!$A:$A,0),MATCH(AE$1,'Placebo - Data'!$B$1:$BA$1,0)))*AE$5</f>
        <v>0</v>
      </c>
      <c r="AF17" s="2">
        <f>IF(AF$2=0,0,INDEX('Placebo - Data'!$B:$BA,MATCH($Q17,'Placebo - Data'!$A:$A,0),MATCH(AF$1,'Placebo - Data'!$B$1:$BA$1,0)))*AF$5</f>
        <v>0</v>
      </c>
      <c r="AG17" s="2">
        <f>IF(AG$2=0,0,INDEX('Placebo - Data'!$B:$BA,MATCH($Q17,'Placebo - Data'!$A:$A,0),MATCH(AG$1,'Placebo - Data'!$B$1:$BA$1,0)))*AG$5</f>
        <v>0</v>
      </c>
      <c r="AH17" s="2">
        <f>IF(AH$2=0,0,INDEX('Placebo - Data'!$B:$BA,MATCH($Q17,'Placebo - Data'!$A:$A,0),MATCH(AH$1,'Placebo - Data'!$B$1:$BA$1,0)))*AH$5</f>
        <v>0</v>
      </c>
      <c r="AI17" s="2">
        <f>IF(AI$2=0,0,INDEX('Placebo - Data'!$B:$BA,MATCH($Q17,'Placebo - Data'!$A:$A,0),MATCH(AI$1,'Placebo - Data'!$B$1:$BA$1,0)))*AI$5</f>
        <v>0</v>
      </c>
      <c r="AJ17" s="2">
        <f>IF(AJ$2=0,0,INDEX('Placebo - Data'!$B:$BA,MATCH($Q17,'Placebo - Data'!$A:$A,0),MATCH(AJ$1,'Placebo - Data'!$B$1:$BA$1,0)))*AJ$5</f>
        <v>0</v>
      </c>
      <c r="AK17" s="2">
        <f>IF(AK$2=0,0,INDEX('Placebo - Data'!$B:$BA,MATCH($Q17,'Placebo - Data'!$A:$A,0),MATCH(AK$1,'Placebo - Data'!$B$1:$BA$1,0)))*AK$5</f>
        <v>0</v>
      </c>
      <c r="AL17" s="2">
        <f>IF(AL$2=0,0,INDEX('Placebo - Data'!$B:$BA,MATCH($Q17,'Placebo - Data'!$A:$A,0),MATCH(AL$1,'Placebo - Data'!$B$1:$BA$1,0)))*AL$5</f>
        <v>0</v>
      </c>
      <c r="AM17" s="2">
        <f>IF(AM$2=0,0,INDEX('Placebo - Data'!$B:$BA,MATCH($Q17,'Placebo - Data'!$A:$A,0),MATCH(AM$1,'Placebo - Data'!$B$1:$BA$1,0)))*AM$5</f>
        <v>0</v>
      </c>
      <c r="AN17" s="2">
        <f>IF(AN$2=0,0,INDEX('Placebo - Data'!$B:$BA,MATCH($Q17,'Placebo - Data'!$A:$A,0),MATCH(AN$1,'Placebo - Data'!$B$1:$BA$1,0)))*AN$5</f>
        <v>0</v>
      </c>
      <c r="AO17" s="2">
        <f>IF(AO$2=0,0,INDEX('Placebo - Data'!$B:$BA,MATCH($Q17,'Placebo - Data'!$A:$A,0),MATCH(AO$1,'Placebo - Data'!$B$1:$BA$1,0)))*AO$5</f>
        <v>0</v>
      </c>
      <c r="AP17" s="2">
        <f>IF(AP$2=0,0,INDEX('Placebo - Data'!$B:$BA,MATCH($Q17,'Placebo - Data'!$A:$A,0),MATCH(AP$1,'Placebo - Data'!$B$1:$BA$1,0)))*AP$5</f>
        <v>0</v>
      </c>
      <c r="AQ17" s="2">
        <f>IF(AQ$2=0,0,INDEX('Placebo - Data'!$B:$BA,MATCH($Q17,'Placebo - Data'!$A:$A,0),MATCH(AQ$1,'Placebo - Data'!$B$1:$BA$1,0)))*AQ$5</f>
        <v>0</v>
      </c>
      <c r="AR17" s="2">
        <f>IF(AR$2=0,0,INDEX('Placebo - Data'!$B:$BA,MATCH($Q17,'Placebo - Data'!$A:$A,0),MATCH(AR$1,'Placebo - Data'!$B$1:$BA$1,0)))*AR$5</f>
        <v>0</v>
      </c>
      <c r="AS17" s="2">
        <f>IF(AS$2=0,0,INDEX('Placebo - Data'!$B:$BA,MATCH($Q17,'Placebo - Data'!$A:$A,0),MATCH(AS$1,'Placebo - Data'!$B$1:$BA$1,0)))*AS$5</f>
        <v>0</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0</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0</v>
      </c>
      <c r="BG17" s="2">
        <f>IF(BG$2=0,0,INDEX('Placebo - Data'!$B:$BA,MATCH($Q17,'Placebo - Data'!$A:$A,0),MATCH(BG$1,'Placebo - Data'!$B$1:$BA$1,0)))*BG$5</f>
        <v>0</v>
      </c>
      <c r="BH17" s="2">
        <f>IF(BH$2=0,0,INDEX('Placebo - Data'!$B:$BA,MATCH($Q17,'Placebo - Data'!$A:$A,0),MATCH(BH$1,'Placebo - Data'!$B$1:$BA$1,0)))*BH$5</f>
        <v>0</v>
      </c>
      <c r="BI17" s="2">
        <f>IF(BI$2=0,0,INDEX('Placebo - Data'!$B:$BA,MATCH($Q17,'Placebo - Data'!$A:$A,0),MATCH(BI$1,'Placebo - Data'!$B$1:$BA$1,0)))*BI$5</f>
        <v>0</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0</v>
      </c>
      <c r="BP17" s="2">
        <f>IF(BP$2=0,0,INDEX('Placebo - Data'!$B:$BA,MATCH($Q17,'Placebo - Data'!$A:$A,0),MATCH(BP$1,'Placebo - Data'!$B$1:$BA$1,0)))*BP$5</f>
        <v>0</v>
      </c>
      <c r="BQ17" s="2"/>
      <c r="BR17" s="2"/>
    </row>
    <row r="18">
      <c r="A18" t="s">
        <v>44</v>
      </c>
      <c r="B18" s="2" t="e">
        <f t="shared" si="0"/>
        <v>#DIV/0!</v>
      </c>
      <c r="C18" s="2">
        <f t="shared" si="1"/>
        <v>0</v>
      </c>
      <c r="Q18">
        <f>'Placebo - Data'!A13</f>
        <v>1993</v>
      </c>
      <c r="R18" s="2">
        <f>IF(R$2=0,0,INDEX('Placebo - Data'!$B:$BA,MATCH($Q18,'Placebo - Data'!$A:$A,0),MATCH(R$1,'Placebo - Data'!$B$1:$BA$1,0)))*R$5</f>
        <v>0</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0</v>
      </c>
      <c r="V18" s="2">
        <f>IF(V$2=0,0,INDEX('Placebo - Data'!$B:$BA,MATCH($Q18,'Placebo - Data'!$A:$A,0),MATCH(V$1,'Placebo - Data'!$B$1:$BA$1,0)))*V$5</f>
        <v>0</v>
      </c>
      <c r="W18" s="2">
        <f>IF(W$2=0,0,INDEX('Placebo - Data'!$B:$BA,MATCH($Q18,'Placebo - Data'!$A:$A,0),MATCH(W$1,'Placebo - Data'!$B$1:$BA$1,0)))*W$5</f>
        <v>0</v>
      </c>
      <c r="X18" s="2">
        <f>IF(X$2=0,0,INDEX('Placebo - Data'!$B:$BA,MATCH($Q18,'Placebo - Data'!$A:$A,0),MATCH(X$1,'Placebo - Data'!$B$1:$BA$1,0)))*X$5</f>
        <v>0</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0</v>
      </c>
      <c r="AD18" s="2">
        <f>IF(AD$2=0,0,INDEX('Placebo - Data'!$B:$BA,MATCH($Q18,'Placebo - Data'!$A:$A,0),MATCH(AD$1,'Placebo - Data'!$B$1:$BA$1,0)))*AD$5</f>
        <v>0</v>
      </c>
      <c r="AE18" s="2">
        <f>IF(AE$2=0,0,INDEX('Placebo - Data'!$B:$BA,MATCH($Q18,'Placebo - Data'!$A:$A,0),MATCH(AE$1,'Placebo - Data'!$B$1:$BA$1,0)))*AE$5</f>
        <v>0</v>
      </c>
      <c r="AF18" s="2">
        <f>IF(AF$2=0,0,INDEX('Placebo - Data'!$B:$BA,MATCH($Q18,'Placebo - Data'!$A:$A,0),MATCH(AF$1,'Placebo - Data'!$B$1:$BA$1,0)))*AF$5</f>
        <v>0</v>
      </c>
      <c r="AG18" s="2">
        <f>IF(AG$2=0,0,INDEX('Placebo - Data'!$B:$BA,MATCH($Q18,'Placebo - Data'!$A:$A,0),MATCH(AG$1,'Placebo - Data'!$B$1:$BA$1,0)))*AG$5</f>
        <v>0</v>
      </c>
      <c r="AH18" s="2">
        <f>IF(AH$2=0,0,INDEX('Placebo - Data'!$B:$BA,MATCH($Q18,'Placebo - Data'!$A:$A,0),MATCH(AH$1,'Placebo - Data'!$B$1:$BA$1,0)))*AH$5</f>
        <v>0</v>
      </c>
      <c r="AI18" s="2">
        <f>IF(AI$2=0,0,INDEX('Placebo - Data'!$B:$BA,MATCH($Q18,'Placebo - Data'!$A:$A,0),MATCH(AI$1,'Placebo - Data'!$B$1:$BA$1,0)))*AI$5</f>
        <v>0</v>
      </c>
      <c r="AJ18" s="2">
        <f>IF(AJ$2=0,0,INDEX('Placebo - Data'!$B:$BA,MATCH($Q18,'Placebo - Data'!$A:$A,0),MATCH(AJ$1,'Placebo - Data'!$B$1:$BA$1,0)))*AJ$5</f>
        <v>0</v>
      </c>
      <c r="AK18" s="2">
        <f>IF(AK$2=0,0,INDEX('Placebo - Data'!$B:$BA,MATCH($Q18,'Placebo - Data'!$A:$A,0),MATCH(AK$1,'Placebo - Data'!$B$1:$BA$1,0)))*AK$5</f>
        <v>0</v>
      </c>
      <c r="AL18" s="2">
        <f>IF(AL$2=0,0,INDEX('Placebo - Data'!$B:$BA,MATCH($Q18,'Placebo - Data'!$A:$A,0),MATCH(AL$1,'Placebo - Data'!$B$1:$BA$1,0)))*AL$5</f>
        <v>0</v>
      </c>
      <c r="AM18" s="2">
        <f>IF(AM$2=0,0,INDEX('Placebo - Data'!$B:$BA,MATCH($Q18,'Placebo - Data'!$A:$A,0),MATCH(AM$1,'Placebo - Data'!$B$1:$BA$1,0)))*AM$5</f>
        <v>0</v>
      </c>
      <c r="AN18" s="2">
        <f>IF(AN$2=0,0,INDEX('Placebo - Data'!$B:$BA,MATCH($Q18,'Placebo - Data'!$A:$A,0),MATCH(AN$1,'Placebo - Data'!$B$1:$BA$1,0)))*AN$5</f>
        <v>0</v>
      </c>
      <c r="AO18" s="2">
        <f>IF(AO$2=0,0,INDEX('Placebo - Data'!$B:$BA,MATCH($Q18,'Placebo - Data'!$A:$A,0),MATCH(AO$1,'Placebo - Data'!$B$1:$BA$1,0)))*AO$5</f>
        <v>0</v>
      </c>
      <c r="AP18" s="2">
        <f>IF(AP$2=0,0,INDEX('Placebo - Data'!$B:$BA,MATCH($Q18,'Placebo - Data'!$A:$A,0),MATCH(AP$1,'Placebo - Data'!$B$1:$BA$1,0)))*AP$5</f>
        <v>0</v>
      </c>
      <c r="AQ18" s="2">
        <f>IF(AQ$2=0,0,INDEX('Placebo - Data'!$B:$BA,MATCH($Q18,'Placebo - Data'!$A:$A,0),MATCH(AQ$1,'Placebo - Data'!$B$1:$BA$1,0)))*AQ$5</f>
        <v>0</v>
      </c>
      <c r="AR18" s="2">
        <f>IF(AR$2=0,0,INDEX('Placebo - Data'!$B:$BA,MATCH($Q18,'Placebo - Data'!$A:$A,0),MATCH(AR$1,'Placebo - Data'!$B$1:$BA$1,0)))*AR$5</f>
        <v>0</v>
      </c>
      <c r="AS18" s="2">
        <f>IF(AS$2=0,0,INDEX('Placebo - Data'!$B:$BA,MATCH($Q18,'Placebo - Data'!$A:$A,0),MATCH(AS$1,'Placebo - Data'!$B$1:$BA$1,0)))*AS$5</f>
        <v>0</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0</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v>
      </c>
      <c r="BG18" s="2">
        <f>IF(BG$2=0,0,INDEX('Placebo - Data'!$B:$BA,MATCH($Q18,'Placebo - Data'!$A:$A,0),MATCH(BG$1,'Placebo - Data'!$B$1:$BA$1,0)))*BG$5</f>
        <v>0</v>
      </c>
      <c r="BH18" s="2">
        <f>IF(BH$2=0,0,INDEX('Placebo - Data'!$B:$BA,MATCH($Q18,'Placebo - Data'!$A:$A,0),MATCH(BH$1,'Placebo - Data'!$B$1:$BA$1,0)))*BH$5</f>
        <v>0</v>
      </c>
      <c r="BI18" s="2">
        <f>IF(BI$2=0,0,INDEX('Placebo - Data'!$B:$BA,MATCH($Q18,'Placebo - Data'!$A:$A,0),MATCH(BI$1,'Placebo - Data'!$B$1:$BA$1,0)))*BI$5</f>
        <v>0</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0</v>
      </c>
      <c r="BP18" s="2">
        <f>IF(BP$2=0,0,INDEX('Placebo - Data'!$B:$BA,MATCH($Q18,'Placebo - Data'!$A:$A,0),MATCH(BP$1,'Placebo - Data'!$B$1:$BA$1,0)))*BP$5</f>
        <v>0</v>
      </c>
      <c r="BQ18" s="2"/>
      <c r="BR18" s="2"/>
    </row>
    <row r="19">
      <c r="A19" t="s">
        <v>111</v>
      </c>
      <c r="B19" s="2" t="e">
        <f t="shared" si="0"/>
        <v>#DIV/0!</v>
      </c>
      <c r="C19" s="2">
        <f t="shared" si="1"/>
        <v>0</v>
      </c>
      <c r="Q19">
        <f>'Placebo - Data'!A14</f>
        <v>1994</v>
      </c>
      <c r="R19" s="2">
        <f>IF(R$2=0,0,INDEX('Placebo - Data'!$B:$BA,MATCH($Q19,'Placebo - Data'!$A:$A,0),MATCH(R$1,'Placebo - Data'!$B$1:$BA$1,0)))*R$5</f>
        <v>0</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0</v>
      </c>
      <c r="V19" s="2">
        <f>IF(V$2=0,0,INDEX('Placebo - Data'!$B:$BA,MATCH($Q19,'Placebo - Data'!$A:$A,0),MATCH(V$1,'Placebo - Data'!$B$1:$BA$1,0)))*V$5</f>
        <v>0</v>
      </c>
      <c r="W19" s="2">
        <f>IF(W$2=0,0,INDEX('Placebo - Data'!$B:$BA,MATCH($Q19,'Placebo - Data'!$A:$A,0),MATCH(W$1,'Placebo - Data'!$B$1:$BA$1,0)))*W$5</f>
        <v>0</v>
      </c>
      <c r="X19" s="2">
        <f>IF(X$2=0,0,INDEX('Placebo - Data'!$B:$BA,MATCH($Q19,'Placebo - Data'!$A:$A,0),MATCH(X$1,'Placebo - Data'!$B$1:$BA$1,0)))*X$5</f>
        <v>0</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0</v>
      </c>
      <c r="AD19" s="2">
        <f>IF(AD$2=0,0,INDEX('Placebo - Data'!$B:$BA,MATCH($Q19,'Placebo - Data'!$A:$A,0),MATCH(AD$1,'Placebo - Data'!$B$1:$BA$1,0)))*AD$5</f>
        <v>0</v>
      </c>
      <c r="AE19" s="2">
        <f>IF(AE$2=0,0,INDEX('Placebo - Data'!$B:$BA,MATCH($Q19,'Placebo - Data'!$A:$A,0),MATCH(AE$1,'Placebo - Data'!$B$1:$BA$1,0)))*AE$5</f>
        <v>0</v>
      </c>
      <c r="AF19" s="2">
        <f>IF(AF$2=0,0,INDEX('Placebo - Data'!$B:$BA,MATCH($Q19,'Placebo - Data'!$A:$A,0),MATCH(AF$1,'Placebo - Data'!$B$1:$BA$1,0)))*AF$5</f>
        <v>0</v>
      </c>
      <c r="AG19" s="2">
        <f>IF(AG$2=0,0,INDEX('Placebo - Data'!$B:$BA,MATCH($Q19,'Placebo - Data'!$A:$A,0),MATCH(AG$1,'Placebo - Data'!$B$1:$BA$1,0)))*AG$5</f>
        <v>0</v>
      </c>
      <c r="AH19" s="2">
        <f>IF(AH$2=0,0,INDEX('Placebo - Data'!$B:$BA,MATCH($Q19,'Placebo - Data'!$A:$A,0),MATCH(AH$1,'Placebo - Data'!$B$1:$BA$1,0)))*AH$5</f>
        <v>0</v>
      </c>
      <c r="AI19" s="2">
        <f>IF(AI$2=0,0,INDEX('Placebo - Data'!$B:$BA,MATCH($Q19,'Placebo - Data'!$A:$A,0),MATCH(AI$1,'Placebo - Data'!$B$1:$BA$1,0)))*AI$5</f>
        <v>0</v>
      </c>
      <c r="AJ19" s="2">
        <f>IF(AJ$2=0,0,INDEX('Placebo - Data'!$B:$BA,MATCH($Q19,'Placebo - Data'!$A:$A,0),MATCH(AJ$1,'Placebo - Data'!$B$1:$BA$1,0)))*AJ$5</f>
        <v>0</v>
      </c>
      <c r="AK19" s="2">
        <f>IF(AK$2=0,0,INDEX('Placebo - Data'!$B:$BA,MATCH($Q19,'Placebo - Data'!$A:$A,0),MATCH(AK$1,'Placebo - Data'!$B$1:$BA$1,0)))*AK$5</f>
        <v>0</v>
      </c>
      <c r="AL19" s="2">
        <f>IF(AL$2=0,0,INDEX('Placebo - Data'!$B:$BA,MATCH($Q19,'Placebo - Data'!$A:$A,0),MATCH(AL$1,'Placebo - Data'!$B$1:$BA$1,0)))*AL$5</f>
        <v>0</v>
      </c>
      <c r="AM19" s="2">
        <f>IF(AM$2=0,0,INDEX('Placebo - Data'!$B:$BA,MATCH($Q19,'Placebo - Data'!$A:$A,0),MATCH(AM$1,'Placebo - Data'!$B$1:$BA$1,0)))*AM$5</f>
        <v>0</v>
      </c>
      <c r="AN19" s="2">
        <f>IF(AN$2=0,0,INDEX('Placebo - Data'!$B:$BA,MATCH($Q19,'Placebo - Data'!$A:$A,0),MATCH(AN$1,'Placebo - Data'!$B$1:$BA$1,0)))*AN$5</f>
        <v>0</v>
      </c>
      <c r="AO19" s="2">
        <f>IF(AO$2=0,0,INDEX('Placebo - Data'!$B:$BA,MATCH($Q19,'Placebo - Data'!$A:$A,0),MATCH(AO$1,'Placebo - Data'!$B$1:$BA$1,0)))*AO$5</f>
        <v>0</v>
      </c>
      <c r="AP19" s="2">
        <f>IF(AP$2=0,0,INDEX('Placebo - Data'!$B:$BA,MATCH($Q19,'Placebo - Data'!$A:$A,0),MATCH(AP$1,'Placebo - Data'!$B$1:$BA$1,0)))*AP$5</f>
        <v>0</v>
      </c>
      <c r="AQ19" s="2">
        <f>IF(AQ$2=0,0,INDEX('Placebo - Data'!$B:$BA,MATCH($Q19,'Placebo - Data'!$A:$A,0),MATCH(AQ$1,'Placebo - Data'!$B$1:$BA$1,0)))*AQ$5</f>
        <v>0</v>
      </c>
      <c r="AR19" s="2">
        <f>IF(AR$2=0,0,INDEX('Placebo - Data'!$B:$BA,MATCH($Q19,'Placebo - Data'!$A:$A,0),MATCH(AR$1,'Placebo - Data'!$B$1:$BA$1,0)))*AR$5</f>
        <v>0</v>
      </c>
      <c r="AS19" s="2">
        <f>IF(AS$2=0,0,INDEX('Placebo - Data'!$B:$BA,MATCH($Q19,'Placebo - Data'!$A:$A,0),MATCH(AS$1,'Placebo - Data'!$B$1:$BA$1,0)))*AS$5</f>
        <v>0</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0</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v>
      </c>
      <c r="BG19" s="2">
        <f>IF(BG$2=0,0,INDEX('Placebo - Data'!$B:$BA,MATCH($Q19,'Placebo - Data'!$A:$A,0),MATCH(BG$1,'Placebo - Data'!$B$1:$BA$1,0)))*BG$5</f>
        <v>0</v>
      </c>
      <c r="BH19" s="2">
        <f>IF(BH$2=0,0,INDEX('Placebo - Data'!$B:$BA,MATCH($Q19,'Placebo - Data'!$A:$A,0),MATCH(BH$1,'Placebo - Data'!$B$1:$BA$1,0)))*BH$5</f>
        <v>0</v>
      </c>
      <c r="BI19" s="2">
        <f>IF(BI$2=0,0,INDEX('Placebo - Data'!$B:$BA,MATCH($Q19,'Placebo - Data'!$A:$A,0),MATCH(BI$1,'Placebo - Data'!$B$1:$BA$1,0)))*BI$5</f>
        <v>0</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0</v>
      </c>
      <c r="BP19" s="2">
        <f>IF(BP$2=0,0,INDEX('Placebo - Data'!$B:$BA,MATCH($Q19,'Placebo - Data'!$A:$A,0),MATCH(BP$1,'Placebo - Data'!$B$1:$BA$1,0)))*BP$5</f>
        <v>0</v>
      </c>
      <c r="BQ19" s="2"/>
      <c r="BR19" s="2"/>
    </row>
    <row r="20">
      <c r="A20" t="s">
        <v>46</v>
      </c>
      <c r="B20" s="2" t="e">
        <f t="shared" si="0"/>
        <v>#DIV/0!</v>
      </c>
      <c r="C20" s="2">
        <f t="shared" si="1"/>
        <v>0</v>
      </c>
      <c r="Q20">
        <f>'Placebo - Data'!A15</f>
        <v>1995</v>
      </c>
      <c r="R20" s="2">
        <f>IF(R$2=0,0,INDEX('Placebo - Data'!$B:$BA,MATCH($Q20,'Placebo - Data'!$A:$A,0),MATCH(R$1,'Placebo - Data'!$B$1:$BA$1,0)))*R$5</f>
        <v>0</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0</v>
      </c>
      <c r="V20" s="2">
        <f>IF(V$2=0,0,INDEX('Placebo - Data'!$B:$BA,MATCH($Q20,'Placebo - Data'!$A:$A,0),MATCH(V$1,'Placebo - Data'!$B$1:$BA$1,0)))*V$5</f>
        <v>0</v>
      </c>
      <c r="W20" s="2">
        <f>IF(W$2=0,0,INDEX('Placebo - Data'!$B:$BA,MATCH($Q20,'Placebo - Data'!$A:$A,0),MATCH(W$1,'Placebo - Data'!$B$1:$BA$1,0)))*W$5</f>
        <v>0</v>
      </c>
      <c r="X20" s="2">
        <f>IF(X$2=0,0,INDEX('Placebo - Data'!$B:$BA,MATCH($Q20,'Placebo - Data'!$A:$A,0),MATCH(X$1,'Placebo - Data'!$B$1:$BA$1,0)))*X$5</f>
        <v>0</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0</v>
      </c>
      <c r="AD20" s="2">
        <f>IF(AD$2=0,0,INDEX('Placebo - Data'!$B:$BA,MATCH($Q20,'Placebo - Data'!$A:$A,0),MATCH(AD$1,'Placebo - Data'!$B$1:$BA$1,0)))*AD$5</f>
        <v>0</v>
      </c>
      <c r="AE20" s="2">
        <f>IF(AE$2=0,0,INDEX('Placebo - Data'!$B:$BA,MATCH($Q20,'Placebo - Data'!$A:$A,0),MATCH(AE$1,'Placebo - Data'!$B$1:$BA$1,0)))*AE$5</f>
        <v>0</v>
      </c>
      <c r="AF20" s="2">
        <f>IF(AF$2=0,0,INDEX('Placebo - Data'!$B:$BA,MATCH($Q20,'Placebo - Data'!$A:$A,0),MATCH(AF$1,'Placebo - Data'!$B$1:$BA$1,0)))*AF$5</f>
        <v>0</v>
      </c>
      <c r="AG20" s="2">
        <f>IF(AG$2=0,0,INDEX('Placebo - Data'!$B:$BA,MATCH($Q20,'Placebo - Data'!$A:$A,0),MATCH(AG$1,'Placebo - Data'!$B$1:$BA$1,0)))*AG$5</f>
        <v>0</v>
      </c>
      <c r="AH20" s="2">
        <f>IF(AH$2=0,0,INDEX('Placebo - Data'!$B:$BA,MATCH($Q20,'Placebo - Data'!$A:$A,0),MATCH(AH$1,'Placebo - Data'!$B$1:$BA$1,0)))*AH$5</f>
        <v>0</v>
      </c>
      <c r="AI20" s="2">
        <f>IF(AI$2=0,0,INDEX('Placebo - Data'!$B:$BA,MATCH($Q20,'Placebo - Data'!$A:$A,0),MATCH(AI$1,'Placebo - Data'!$B$1:$BA$1,0)))*AI$5</f>
        <v>0</v>
      </c>
      <c r="AJ20" s="2">
        <f>IF(AJ$2=0,0,INDEX('Placebo - Data'!$B:$BA,MATCH($Q20,'Placebo - Data'!$A:$A,0),MATCH(AJ$1,'Placebo - Data'!$B$1:$BA$1,0)))*AJ$5</f>
        <v>0</v>
      </c>
      <c r="AK20" s="2">
        <f>IF(AK$2=0,0,INDEX('Placebo - Data'!$B:$BA,MATCH($Q20,'Placebo - Data'!$A:$A,0),MATCH(AK$1,'Placebo - Data'!$B$1:$BA$1,0)))*AK$5</f>
        <v>0</v>
      </c>
      <c r="AL20" s="2">
        <f>IF(AL$2=0,0,INDEX('Placebo - Data'!$B:$BA,MATCH($Q20,'Placebo - Data'!$A:$A,0),MATCH(AL$1,'Placebo - Data'!$B$1:$BA$1,0)))*AL$5</f>
        <v>0</v>
      </c>
      <c r="AM20" s="2">
        <f>IF(AM$2=0,0,INDEX('Placebo - Data'!$B:$BA,MATCH($Q20,'Placebo - Data'!$A:$A,0),MATCH(AM$1,'Placebo - Data'!$B$1:$BA$1,0)))*AM$5</f>
        <v>0</v>
      </c>
      <c r="AN20" s="2">
        <f>IF(AN$2=0,0,INDEX('Placebo - Data'!$B:$BA,MATCH($Q20,'Placebo - Data'!$A:$A,0),MATCH(AN$1,'Placebo - Data'!$B$1:$BA$1,0)))*AN$5</f>
        <v>0</v>
      </c>
      <c r="AO20" s="2">
        <f>IF(AO$2=0,0,INDEX('Placebo - Data'!$B:$BA,MATCH($Q20,'Placebo - Data'!$A:$A,0),MATCH(AO$1,'Placebo - Data'!$B$1:$BA$1,0)))*AO$5</f>
        <v>0</v>
      </c>
      <c r="AP20" s="2">
        <f>IF(AP$2=0,0,INDEX('Placebo - Data'!$B:$BA,MATCH($Q20,'Placebo - Data'!$A:$A,0),MATCH(AP$1,'Placebo - Data'!$B$1:$BA$1,0)))*AP$5</f>
        <v>0</v>
      </c>
      <c r="AQ20" s="2">
        <f>IF(AQ$2=0,0,INDEX('Placebo - Data'!$B:$BA,MATCH($Q20,'Placebo - Data'!$A:$A,0),MATCH(AQ$1,'Placebo - Data'!$B$1:$BA$1,0)))*AQ$5</f>
        <v>0</v>
      </c>
      <c r="AR20" s="2">
        <f>IF(AR$2=0,0,INDEX('Placebo - Data'!$B:$BA,MATCH($Q20,'Placebo - Data'!$A:$A,0),MATCH(AR$1,'Placebo - Data'!$B$1:$BA$1,0)))*AR$5</f>
        <v>0</v>
      </c>
      <c r="AS20" s="2">
        <f>IF(AS$2=0,0,INDEX('Placebo - Data'!$B:$BA,MATCH($Q20,'Placebo - Data'!$A:$A,0),MATCH(AS$1,'Placebo - Data'!$B$1:$BA$1,0)))*AS$5</f>
        <v>0</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0</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0</v>
      </c>
      <c r="BG20" s="2">
        <f>IF(BG$2=0,0,INDEX('Placebo - Data'!$B:$BA,MATCH($Q20,'Placebo - Data'!$A:$A,0),MATCH(BG$1,'Placebo - Data'!$B$1:$BA$1,0)))*BG$5</f>
        <v>0</v>
      </c>
      <c r="BH20" s="2">
        <f>IF(BH$2=0,0,INDEX('Placebo - Data'!$B:$BA,MATCH($Q20,'Placebo - Data'!$A:$A,0),MATCH(BH$1,'Placebo - Data'!$B$1:$BA$1,0)))*BH$5</f>
        <v>0</v>
      </c>
      <c r="BI20" s="2">
        <f>IF(BI$2=0,0,INDEX('Placebo - Data'!$B:$BA,MATCH($Q20,'Placebo - Data'!$A:$A,0),MATCH(BI$1,'Placebo - Data'!$B$1:$BA$1,0)))*BI$5</f>
        <v>0</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0</v>
      </c>
      <c r="BP20" s="2">
        <f>IF(BP$2=0,0,INDEX('Placebo - Data'!$B:$BA,MATCH($Q20,'Placebo - Data'!$A:$A,0),MATCH(BP$1,'Placebo - Data'!$B$1:$BA$1,0)))*BP$5</f>
        <v>0</v>
      </c>
      <c r="BQ20" s="2"/>
      <c r="BR20" s="2"/>
    </row>
    <row r="21">
      <c r="A21" t="s">
        <v>31</v>
      </c>
      <c r="B21" s="2" t="e">
        <f t="shared" si="0"/>
        <v>#DIV/0!</v>
      </c>
      <c r="C21" s="2">
        <f t="shared" si="1"/>
        <v>0</v>
      </c>
      <c r="Q21">
        <f>'Placebo - Data'!A16</f>
        <v>1996</v>
      </c>
      <c r="R21" s="2">
        <f>IF(R$2=0,0,INDEX('Placebo - Data'!$B:$BA,MATCH($Q21,'Placebo - Data'!$A:$A,0),MATCH(R$1,'Placebo - Data'!$B$1:$BA$1,0)))*R$5</f>
        <v>0</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0</v>
      </c>
      <c r="V21" s="2">
        <f>IF(V$2=0,0,INDEX('Placebo - Data'!$B:$BA,MATCH($Q21,'Placebo - Data'!$A:$A,0),MATCH(V$1,'Placebo - Data'!$B$1:$BA$1,0)))*V$5</f>
        <v>0</v>
      </c>
      <c r="W21" s="2">
        <f>IF(W$2=0,0,INDEX('Placebo - Data'!$B:$BA,MATCH($Q21,'Placebo - Data'!$A:$A,0),MATCH(W$1,'Placebo - Data'!$B$1:$BA$1,0)))*W$5</f>
        <v>0</v>
      </c>
      <c r="X21" s="2">
        <f>IF(X$2=0,0,INDEX('Placebo - Data'!$B:$BA,MATCH($Q21,'Placebo - Data'!$A:$A,0),MATCH(X$1,'Placebo - Data'!$B$1:$BA$1,0)))*X$5</f>
        <v>0</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0</v>
      </c>
      <c r="AD21" s="2">
        <f>IF(AD$2=0,0,INDEX('Placebo - Data'!$B:$BA,MATCH($Q21,'Placebo - Data'!$A:$A,0),MATCH(AD$1,'Placebo - Data'!$B$1:$BA$1,0)))*AD$5</f>
        <v>0</v>
      </c>
      <c r="AE21" s="2">
        <f>IF(AE$2=0,0,INDEX('Placebo - Data'!$B:$BA,MATCH($Q21,'Placebo - Data'!$A:$A,0),MATCH(AE$1,'Placebo - Data'!$B$1:$BA$1,0)))*AE$5</f>
        <v>0</v>
      </c>
      <c r="AF21" s="2">
        <f>IF(AF$2=0,0,INDEX('Placebo - Data'!$B:$BA,MATCH($Q21,'Placebo - Data'!$A:$A,0),MATCH(AF$1,'Placebo - Data'!$B$1:$BA$1,0)))*AF$5</f>
        <v>0</v>
      </c>
      <c r="AG21" s="2">
        <f>IF(AG$2=0,0,INDEX('Placebo - Data'!$B:$BA,MATCH($Q21,'Placebo - Data'!$A:$A,0),MATCH(AG$1,'Placebo - Data'!$B$1:$BA$1,0)))*AG$5</f>
        <v>0</v>
      </c>
      <c r="AH21" s="2">
        <f>IF(AH$2=0,0,INDEX('Placebo - Data'!$B:$BA,MATCH($Q21,'Placebo - Data'!$A:$A,0),MATCH(AH$1,'Placebo - Data'!$B$1:$BA$1,0)))*AH$5</f>
        <v>0</v>
      </c>
      <c r="AI21" s="2">
        <f>IF(AI$2=0,0,INDEX('Placebo - Data'!$B:$BA,MATCH($Q21,'Placebo - Data'!$A:$A,0),MATCH(AI$1,'Placebo - Data'!$B$1:$BA$1,0)))*AI$5</f>
        <v>0</v>
      </c>
      <c r="AJ21" s="2">
        <f>IF(AJ$2=0,0,INDEX('Placebo - Data'!$B:$BA,MATCH($Q21,'Placebo - Data'!$A:$A,0),MATCH(AJ$1,'Placebo - Data'!$B$1:$BA$1,0)))*AJ$5</f>
        <v>0</v>
      </c>
      <c r="AK21" s="2">
        <f>IF(AK$2=0,0,INDEX('Placebo - Data'!$B:$BA,MATCH($Q21,'Placebo - Data'!$A:$A,0),MATCH(AK$1,'Placebo - Data'!$B$1:$BA$1,0)))*AK$5</f>
        <v>0</v>
      </c>
      <c r="AL21" s="2">
        <f>IF(AL$2=0,0,INDEX('Placebo - Data'!$B:$BA,MATCH($Q21,'Placebo - Data'!$A:$A,0),MATCH(AL$1,'Placebo - Data'!$B$1:$BA$1,0)))*AL$5</f>
        <v>0</v>
      </c>
      <c r="AM21" s="2">
        <f>IF(AM$2=0,0,INDEX('Placebo - Data'!$B:$BA,MATCH($Q21,'Placebo - Data'!$A:$A,0),MATCH(AM$1,'Placebo - Data'!$B$1:$BA$1,0)))*AM$5</f>
        <v>0</v>
      </c>
      <c r="AN21" s="2">
        <f>IF(AN$2=0,0,INDEX('Placebo - Data'!$B:$BA,MATCH($Q21,'Placebo - Data'!$A:$A,0),MATCH(AN$1,'Placebo - Data'!$B$1:$BA$1,0)))*AN$5</f>
        <v>0</v>
      </c>
      <c r="AO21" s="2">
        <f>IF(AO$2=0,0,INDEX('Placebo - Data'!$B:$BA,MATCH($Q21,'Placebo - Data'!$A:$A,0),MATCH(AO$1,'Placebo - Data'!$B$1:$BA$1,0)))*AO$5</f>
        <v>0</v>
      </c>
      <c r="AP21" s="2">
        <f>IF(AP$2=0,0,INDEX('Placebo - Data'!$B:$BA,MATCH($Q21,'Placebo - Data'!$A:$A,0),MATCH(AP$1,'Placebo - Data'!$B$1:$BA$1,0)))*AP$5</f>
        <v>0</v>
      </c>
      <c r="AQ21" s="2">
        <f>IF(AQ$2=0,0,INDEX('Placebo - Data'!$B:$BA,MATCH($Q21,'Placebo - Data'!$A:$A,0),MATCH(AQ$1,'Placebo - Data'!$B$1:$BA$1,0)))*AQ$5</f>
        <v>0</v>
      </c>
      <c r="AR21" s="2">
        <f>IF(AR$2=0,0,INDEX('Placebo - Data'!$B:$BA,MATCH($Q21,'Placebo - Data'!$A:$A,0),MATCH(AR$1,'Placebo - Data'!$B$1:$BA$1,0)))*AR$5</f>
        <v>0</v>
      </c>
      <c r="AS21" s="2">
        <f>IF(AS$2=0,0,INDEX('Placebo - Data'!$B:$BA,MATCH($Q21,'Placebo - Data'!$A:$A,0),MATCH(AS$1,'Placebo - Data'!$B$1:$BA$1,0)))*AS$5</f>
        <v>0</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0</v>
      </c>
      <c r="BG21" s="2">
        <f>IF(BG$2=0,0,INDEX('Placebo - Data'!$B:$BA,MATCH($Q21,'Placebo - Data'!$A:$A,0),MATCH(BG$1,'Placebo - Data'!$B$1:$BA$1,0)))*BG$5</f>
        <v>0</v>
      </c>
      <c r="BH21" s="2">
        <f>IF(BH$2=0,0,INDEX('Placebo - Data'!$B:$BA,MATCH($Q21,'Placebo - Data'!$A:$A,0),MATCH(BH$1,'Placebo - Data'!$B$1:$BA$1,0)))*BH$5</f>
        <v>0</v>
      </c>
      <c r="BI21" s="2">
        <f>IF(BI$2=0,0,INDEX('Placebo - Data'!$B:$BA,MATCH($Q21,'Placebo - Data'!$A:$A,0),MATCH(BI$1,'Placebo - Data'!$B$1:$BA$1,0)))*BI$5</f>
        <v>0</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0</v>
      </c>
      <c r="BP21" s="2">
        <f>IF(BP$2=0,0,INDEX('Placebo - Data'!$B:$BA,MATCH($Q21,'Placebo - Data'!$A:$A,0),MATCH(BP$1,'Placebo - Data'!$B$1:$BA$1,0)))*BP$5</f>
        <v>0</v>
      </c>
      <c r="BQ21" s="2"/>
      <c r="BR21" s="2"/>
    </row>
    <row r="22">
      <c r="A22" t="s">
        <v>57</v>
      </c>
      <c r="B22" s="2" t="e">
        <f t="shared" si="0"/>
        <v>#DIV/0!</v>
      </c>
      <c r="C22" s="2">
        <f t="shared" si="1"/>
        <v>0</v>
      </c>
      <c r="Q22">
        <f>'Placebo - Data'!A17</f>
        <v>1997</v>
      </c>
      <c r="R22" s="2">
        <f>IF(R$2=0,0,INDEX('Placebo - Data'!$B:$BA,MATCH($Q22,'Placebo - Data'!$A:$A,0),MATCH(R$1,'Placebo - Data'!$B$1:$BA$1,0)))*R$5</f>
        <v>0</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0</v>
      </c>
      <c r="V22" s="2">
        <f>IF(V$2=0,0,INDEX('Placebo - Data'!$B:$BA,MATCH($Q22,'Placebo - Data'!$A:$A,0),MATCH(V$1,'Placebo - Data'!$B$1:$BA$1,0)))*V$5</f>
        <v>0</v>
      </c>
      <c r="W22" s="2">
        <f>IF(W$2=0,0,INDEX('Placebo - Data'!$B:$BA,MATCH($Q22,'Placebo - Data'!$A:$A,0),MATCH(W$1,'Placebo - Data'!$B$1:$BA$1,0)))*W$5</f>
        <v>0</v>
      </c>
      <c r="X22" s="2">
        <f>IF(X$2=0,0,INDEX('Placebo - Data'!$B:$BA,MATCH($Q22,'Placebo - Data'!$A:$A,0),MATCH(X$1,'Placebo - Data'!$B$1:$BA$1,0)))*X$5</f>
        <v>0</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0</v>
      </c>
      <c r="AD22" s="2">
        <f>IF(AD$2=0,0,INDEX('Placebo - Data'!$B:$BA,MATCH($Q22,'Placebo - Data'!$A:$A,0),MATCH(AD$1,'Placebo - Data'!$B$1:$BA$1,0)))*AD$5</f>
        <v>0</v>
      </c>
      <c r="AE22" s="2">
        <f>IF(AE$2=0,0,INDEX('Placebo - Data'!$B:$BA,MATCH($Q22,'Placebo - Data'!$A:$A,0),MATCH(AE$1,'Placebo - Data'!$B$1:$BA$1,0)))*AE$5</f>
        <v>0</v>
      </c>
      <c r="AF22" s="2">
        <f>IF(AF$2=0,0,INDEX('Placebo - Data'!$B:$BA,MATCH($Q22,'Placebo - Data'!$A:$A,0),MATCH(AF$1,'Placebo - Data'!$B$1:$BA$1,0)))*AF$5</f>
        <v>0</v>
      </c>
      <c r="AG22" s="2">
        <f>IF(AG$2=0,0,INDEX('Placebo - Data'!$B:$BA,MATCH($Q22,'Placebo - Data'!$A:$A,0),MATCH(AG$1,'Placebo - Data'!$B$1:$BA$1,0)))*AG$5</f>
        <v>0</v>
      </c>
      <c r="AH22" s="2">
        <f>IF(AH$2=0,0,INDEX('Placebo - Data'!$B:$BA,MATCH($Q22,'Placebo - Data'!$A:$A,0),MATCH(AH$1,'Placebo - Data'!$B$1:$BA$1,0)))*AH$5</f>
        <v>0</v>
      </c>
      <c r="AI22" s="2">
        <f>IF(AI$2=0,0,INDEX('Placebo - Data'!$B:$BA,MATCH($Q22,'Placebo - Data'!$A:$A,0),MATCH(AI$1,'Placebo - Data'!$B$1:$BA$1,0)))*AI$5</f>
        <v>0</v>
      </c>
      <c r="AJ22" s="2">
        <f>IF(AJ$2=0,0,INDEX('Placebo - Data'!$B:$BA,MATCH($Q22,'Placebo - Data'!$A:$A,0),MATCH(AJ$1,'Placebo - Data'!$B$1:$BA$1,0)))*AJ$5</f>
        <v>0</v>
      </c>
      <c r="AK22" s="2">
        <f>IF(AK$2=0,0,INDEX('Placebo - Data'!$B:$BA,MATCH($Q22,'Placebo - Data'!$A:$A,0),MATCH(AK$1,'Placebo - Data'!$B$1:$BA$1,0)))*AK$5</f>
        <v>0</v>
      </c>
      <c r="AL22" s="2">
        <f>IF(AL$2=0,0,INDEX('Placebo - Data'!$B:$BA,MATCH($Q22,'Placebo - Data'!$A:$A,0),MATCH(AL$1,'Placebo - Data'!$B$1:$BA$1,0)))*AL$5</f>
        <v>0</v>
      </c>
      <c r="AM22" s="2">
        <f>IF(AM$2=0,0,INDEX('Placebo - Data'!$B:$BA,MATCH($Q22,'Placebo - Data'!$A:$A,0),MATCH(AM$1,'Placebo - Data'!$B$1:$BA$1,0)))*AM$5</f>
        <v>0</v>
      </c>
      <c r="AN22" s="2">
        <f>IF(AN$2=0,0,INDEX('Placebo - Data'!$B:$BA,MATCH($Q22,'Placebo - Data'!$A:$A,0),MATCH(AN$1,'Placebo - Data'!$B$1:$BA$1,0)))*AN$5</f>
        <v>0</v>
      </c>
      <c r="AO22" s="2">
        <f>IF(AO$2=0,0,INDEX('Placebo - Data'!$B:$BA,MATCH($Q22,'Placebo - Data'!$A:$A,0),MATCH(AO$1,'Placebo - Data'!$B$1:$BA$1,0)))*AO$5</f>
        <v>0</v>
      </c>
      <c r="AP22" s="2">
        <f>IF(AP$2=0,0,INDEX('Placebo - Data'!$B:$BA,MATCH($Q22,'Placebo - Data'!$A:$A,0),MATCH(AP$1,'Placebo - Data'!$B$1:$BA$1,0)))*AP$5</f>
        <v>0</v>
      </c>
      <c r="AQ22" s="2">
        <f>IF(AQ$2=0,0,INDEX('Placebo - Data'!$B:$BA,MATCH($Q22,'Placebo - Data'!$A:$A,0),MATCH(AQ$1,'Placebo - Data'!$B$1:$BA$1,0)))*AQ$5</f>
        <v>0</v>
      </c>
      <c r="AR22" s="2">
        <f>IF(AR$2=0,0,INDEX('Placebo - Data'!$B:$BA,MATCH($Q22,'Placebo - Data'!$A:$A,0),MATCH(AR$1,'Placebo - Data'!$B$1:$BA$1,0)))*AR$5</f>
        <v>0</v>
      </c>
      <c r="AS22" s="2">
        <f>IF(AS$2=0,0,INDEX('Placebo - Data'!$B:$BA,MATCH($Q22,'Placebo - Data'!$A:$A,0),MATCH(AS$1,'Placebo - Data'!$B$1:$BA$1,0)))*AS$5</f>
        <v>0</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0</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0</v>
      </c>
      <c r="BG22" s="2">
        <f>IF(BG$2=0,0,INDEX('Placebo - Data'!$B:$BA,MATCH($Q22,'Placebo - Data'!$A:$A,0),MATCH(BG$1,'Placebo - Data'!$B$1:$BA$1,0)))*BG$5</f>
        <v>0</v>
      </c>
      <c r="BH22" s="2">
        <f>IF(BH$2=0,0,INDEX('Placebo - Data'!$B:$BA,MATCH($Q22,'Placebo - Data'!$A:$A,0),MATCH(BH$1,'Placebo - Data'!$B$1:$BA$1,0)))*BH$5</f>
        <v>0</v>
      </c>
      <c r="BI22" s="2">
        <f>IF(BI$2=0,0,INDEX('Placebo - Data'!$B:$BA,MATCH($Q22,'Placebo - Data'!$A:$A,0),MATCH(BI$1,'Placebo - Data'!$B$1:$BA$1,0)))*BI$5</f>
        <v>0</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0</v>
      </c>
      <c r="BP22" s="2">
        <f>IF(BP$2=0,0,INDEX('Placebo - Data'!$B:$BA,MATCH($Q22,'Placebo - Data'!$A:$A,0),MATCH(BP$1,'Placebo - Data'!$B$1:$BA$1,0)))*BP$5</f>
        <v>0</v>
      </c>
      <c r="BQ22" s="2"/>
      <c r="BR22" s="2"/>
    </row>
    <row r="23">
      <c r="A23" t="s">
        <v>129</v>
      </c>
      <c r="B23" s="2" t="e">
        <f t="shared" si="0"/>
        <v>#DIV/0!</v>
      </c>
      <c r="C23" s="2">
        <f t="shared" si="1"/>
        <v>0</v>
      </c>
      <c r="Q23">
        <f>'Placebo - Data'!A18</f>
        <v>1998</v>
      </c>
      <c r="R23" s="2">
        <f>IF(R$2=0,0,INDEX('Placebo - Data'!$B:$BA,MATCH($Q23,'Placebo - Data'!$A:$A,0),MATCH(R$1,'Placebo - Data'!$B$1:$BA$1,0)))*R$5</f>
        <v>0</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0</v>
      </c>
      <c r="V23" s="2">
        <f>IF(V$2=0,0,INDEX('Placebo - Data'!$B:$BA,MATCH($Q23,'Placebo - Data'!$A:$A,0),MATCH(V$1,'Placebo - Data'!$B$1:$BA$1,0)))*V$5</f>
        <v>0</v>
      </c>
      <c r="W23" s="2">
        <f>IF(W$2=0,0,INDEX('Placebo - Data'!$B:$BA,MATCH($Q23,'Placebo - Data'!$A:$A,0),MATCH(W$1,'Placebo - Data'!$B$1:$BA$1,0)))*W$5</f>
        <v>0</v>
      </c>
      <c r="X23" s="2">
        <f>IF(X$2=0,0,INDEX('Placebo - Data'!$B:$BA,MATCH($Q23,'Placebo - Data'!$A:$A,0),MATCH(X$1,'Placebo - Data'!$B$1:$BA$1,0)))*X$5</f>
        <v>0</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0</v>
      </c>
      <c r="AD23" s="2">
        <f>IF(AD$2=0,0,INDEX('Placebo - Data'!$B:$BA,MATCH($Q23,'Placebo - Data'!$A:$A,0),MATCH(AD$1,'Placebo - Data'!$B$1:$BA$1,0)))*AD$5</f>
        <v>0</v>
      </c>
      <c r="AE23" s="2">
        <f>IF(AE$2=0,0,INDEX('Placebo - Data'!$B:$BA,MATCH($Q23,'Placebo - Data'!$A:$A,0),MATCH(AE$1,'Placebo - Data'!$B$1:$BA$1,0)))*AE$5</f>
        <v>0</v>
      </c>
      <c r="AF23" s="2">
        <f>IF(AF$2=0,0,INDEX('Placebo - Data'!$B:$BA,MATCH($Q23,'Placebo - Data'!$A:$A,0),MATCH(AF$1,'Placebo - Data'!$B$1:$BA$1,0)))*AF$5</f>
        <v>0</v>
      </c>
      <c r="AG23" s="2">
        <f>IF(AG$2=0,0,INDEX('Placebo - Data'!$B:$BA,MATCH($Q23,'Placebo - Data'!$A:$A,0),MATCH(AG$1,'Placebo - Data'!$B$1:$BA$1,0)))*AG$5</f>
        <v>0</v>
      </c>
      <c r="AH23" s="2">
        <f>IF(AH$2=0,0,INDEX('Placebo - Data'!$B:$BA,MATCH($Q23,'Placebo - Data'!$A:$A,0),MATCH(AH$1,'Placebo - Data'!$B$1:$BA$1,0)))*AH$5</f>
        <v>0</v>
      </c>
      <c r="AI23" s="2">
        <f>IF(AI$2=0,0,INDEX('Placebo - Data'!$B:$BA,MATCH($Q23,'Placebo - Data'!$A:$A,0),MATCH(AI$1,'Placebo - Data'!$B$1:$BA$1,0)))*AI$5</f>
        <v>0</v>
      </c>
      <c r="AJ23" s="2">
        <f>IF(AJ$2=0,0,INDEX('Placebo - Data'!$B:$BA,MATCH($Q23,'Placebo - Data'!$A:$A,0),MATCH(AJ$1,'Placebo - Data'!$B$1:$BA$1,0)))*AJ$5</f>
        <v>0</v>
      </c>
      <c r="AK23" s="2">
        <f>IF(AK$2=0,0,INDEX('Placebo - Data'!$B:$BA,MATCH($Q23,'Placebo - Data'!$A:$A,0),MATCH(AK$1,'Placebo - Data'!$B$1:$BA$1,0)))*AK$5</f>
        <v>0</v>
      </c>
      <c r="AL23" s="2">
        <f>IF(AL$2=0,0,INDEX('Placebo - Data'!$B:$BA,MATCH($Q23,'Placebo - Data'!$A:$A,0),MATCH(AL$1,'Placebo - Data'!$B$1:$BA$1,0)))*AL$5</f>
        <v>0</v>
      </c>
      <c r="AM23" s="2">
        <f>IF(AM$2=0,0,INDEX('Placebo - Data'!$B:$BA,MATCH($Q23,'Placebo - Data'!$A:$A,0),MATCH(AM$1,'Placebo - Data'!$B$1:$BA$1,0)))*AM$5</f>
        <v>0</v>
      </c>
      <c r="AN23" s="2">
        <f>IF(AN$2=0,0,INDEX('Placebo - Data'!$B:$BA,MATCH($Q23,'Placebo - Data'!$A:$A,0),MATCH(AN$1,'Placebo - Data'!$B$1:$BA$1,0)))*AN$5</f>
        <v>0</v>
      </c>
      <c r="AO23" s="2">
        <f>IF(AO$2=0,0,INDEX('Placebo - Data'!$B:$BA,MATCH($Q23,'Placebo - Data'!$A:$A,0),MATCH(AO$1,'Placebo - Data'!$B$1:$BA$1,0)))*AO$5</f>
        <v>0</v>
      </c>
      <c r="AP23" s="2">
        <f>IF(AP$2=0,0,INDEX('Placebo - Data'!$B:$BA,MATCH($Q23,'Placebo - Data'!$A:$A,0),MATCH(AP$1,'Placebo - Data'!$B$1:$BA$1,0)))*AP$5</f>
        <v>0</v>
      </c>
      <c r="AQ23" s="2">
        <f>IF(AQ$2=0,0,INDEX('Placebo - Data'!$B:$BA,MATCH($Q23,'Placebo - Data'!$A:$A,0),MATCH(AQ$1,'Placebo - Data'!$B$1:$BA$1,0)))*AQ$5</f>
        <v>0</v>
      </c>
      <c r="AR23" s="2">
        <f>IF(AR$2=0,0,INDEX('Placebo - Data'!$B:$BA,MATCH($Q23,'Placebo - Data'!$A:$A,0),MATCH(AR$1,'Placebo - Data'!$B$1:$BA$1,0)))*AR$5</f>
        <v>0</v>
      </c>
      <c r="AS23" s="2">
        <f>IF(AS$2=0,0,INDEX('Placebo - Data'!$B:$BA,MATCH($Q23,'Placebo - Data'!$A:$A,0),MATCH(AS$1,'Placebo - Data'!$B$1:$BA$1,0)))*AS$5</f>
        <v>0</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0</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0</v>
      </c>
      <c r="BG23" s="2">
        <f>IF(BG$2=0,0,INDEX('Placebo - Data'!$B:$BA,MATCH($Q23,'Placebo - Data'!$A:$A,0),MATCH(BG$1,'Placebo - Data'!$B$1:$BA$1,0)))*BG$5</f>
        <v>0</v>
      </c>
      <c r="BH23" s="2">
        <f>IF(BH$2=0,0,INDEX('Placebo - Data'!$B:$BA,MATCH($Q23,'Placebo - Data'!$A:$A,0),MATCH(BH$1,'Placebo - Data'!$B$1:$BA$1,0)))*BH$5</f>
        <v>0</v>
      </c>
      <c r="BI23" s="2">
        <f>IF(BI$2=0,0,INDEX('Placebo - Data'!$B:$BA,MATCH($Q23,'Placebo - Data'!$A:$A,0),MATCH(BI$1,'Placebo - Data'!$B$1:$BA$1,0)))*BI$5</f>
        <v>0</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0</v>
      </c>
      <c r="BP23" s="2">
        <f>IF(BP$2=0,0,INDEX('Placebo - Data'!$B:$BA,MATCH($Q23,'Placebo - Data'!$A:$A,0),MATCH(BP$1,'Placebo - Data'!$B$1:$BA$1,0)))*BP$5</f>
        <v>0</v>
      </c>
      <c r="BQ23" s="2"/>
      <c r="BR23" s="2"/>
    </row>
    <row r="24">
      <c r="A24" t="s">
        <v>56</v>
      </c>
      <c r="B24" s="2" t="e">
        <f t="shared" si="0"/>
        <v>#DIV/0!</v>
      </c>
      <c r="C24" s="2">
        <f t="shared" si="1"/>
        <v>0</v>
      </c>
      <c r="Q24">
        <f>'Placebo - Data'!A19</f>
        <v>1999</v>
      </c>
      <c r="R24" s="2">
        <f>IF(R$2=0,0,INDEX('Placebo - Data'!$B:$BA,MATCH($Q24,'Placebo - Data'!$A:$A,0),MATCH(R$1,'Placebo - Data'!$B$1:$BA$1,0)))*R$5</f>
        <v>0</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0</v>
      </c>
      <c r="V24" s="2">
        <f>IF(V$2=0,0,INDEX('Placebo - Data'!$B:$BA,MATCH($Q24,'Placebo - Data'!$A:$A,0),MATCH(V$1,'Placebo - Data'!$B$1:$BA$1,0)))*V$5</f>
        <v>0</v>
      </c>
      <c r="W24" s="2">
        <f>IF(W$2=0,0,INDEX('Placebo - Data'!$B:$BA,MATCH($Q24,'Placebo - Data'!$A:$A,0),MATCH(W$1,'Placebo - Data'!$B$1:$BA$1,0)))*W$5</f>
        <v>0</v>
      </c>
      <c r="X24" s="2">
        <f>IF(X$2=0,0,INDEX('Placebo - Data'!$B:$BA,MATCH($Q24,'Placebo - Data'!$A:$A,0),MATCH(X$1,'Placebo - Data'!$B$1:$BA$1,0)))*X$5</f>
        <v>0</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0</v>
      </c>
      <c r="AD24" s="2">
        <f>IF(AD$2=0,0,INDEX('Placebo - Data'!$B:$BA,MATCH($Q24,'Placebo - Data'!$A:$A,0),MATCH(AD$1,'Placebo - Data'!$B$1:$BA$1,0)))*AD$5</f>
        <v>0</v>
      </c>
      <c r="AE24" s="2">
        <f>IF(AE$2=0,0,INDEX('Placebo - Data'!$B:$BA,MATCH($Q24,'Placebo - Data'!$A:$A,0),MATCH(AE$1,'Placebo - Data'!$B$1:$BA$1,0)))*AE$5</f>
        <v>0</v>
      </c>
      <c r="AF24" s="2">
        <f>IF(AF$2=0,0,INDEX('Placebo - Data'!$B:$BA,MATCH($Q24,'Placebo - Data'!$A:$A,0),MATCH(AF$1,'Placebo - Data'!$B$1:$BA$1,0)))*AF$5</f>
        <v>0</v>
      </c>
      <c r="AG24" s="2">
        <f>IF(AG$2=0,0,INDEX('Placebo - Data'!$B:$BA,MATCH($Q24,'Placebo - Data'!$A:$A,0),MATCH(AG$1,'Placebo - Data'!$B$1:$BA$1,0)))*AG$5</f>
        <v>0</v>
      </c>
      <c r="AH24" s="2">
        <f>IF(AH$2=0,0,INDEX('Placebo - Data'!$B:$BA,MATCH($Q24,'Placebo - Data'!$A:$A,0),MATCH(AH$1,'Placebo - Data'!$B$1:$BA$1,0)))*AH$5</f>
        <v>0</v>
      </c>
      <c r="AI24" s="2">
        <f>IF(AI$2=0,0,INDEX('Placebo - Data'!$B:$BA,MATCH($Q24,'Placebo - Data'!$A:$A,0),MATCH(AI$1,'Placebo - Data'!$B$1:$BA$1,0)))*AI$5</f>
        <v>0</v>
      </c>
      <c r="AJ24" s="2">
        <f>IF(AJ$2=0,0,INDEX('Placebo - Data'!$B:$BA,MATCH($Q24,'Placebo - Data'!$A:$A,0),MATCH(AJ$1,'Placebo - Data'!$B$1:$BA$1,0)))*AJ$5</f>
        <v>0</v>
      </c>
      <c r="AK24" s="2">
        <f>IF(AK$2=0,0,INDEX('Placebo - Data'!$B:$BA,MATCH($Q24,'Placebo - Data'!$A:$A,0),MATCH(AK$1,'Placebo - Data'!$B$1:$BA$1,0)))*AK$5</f>
        <v>0</v>
      </c>
      <c r="AL24" s="2">
        <f>IF(AL$2=0,0,INDEX('Placebo - Data'!$B:$BA,MATCH($Q24,'Placebo - Data'!$A:$A,0),MATCH(AL$1,'Placebo - Data'!$B$1:$BA$1,0)))*AL$5</f>
        <v>0</v>
      </c>
      <c r="AM24" s="2">
        <f>IF(AM$2=0,0,INDEX('Placebo - Data'!$B:$BA,MATCH($Q24,'Placebo - Data'!$A:$A,0),MATCH(AM$1,'Placebo - Data'!$B$1:$BA$1,0)))*AM$5</f>
        <v>0</v>
      </c>
      <c r="AN24" s="2">
        <f>IF(AN$2=0,0,INDEX('Placebo - Data'!$B:$BA,MATCH($Q24,'Placebo - Data'!$A:$A,0),MATCH(AN$1,'Placebo - Data'!$B$1:$BA$1,0)))*AN$5</f>
        <v>0</v>
      </c>
      <c r="AO24" s="2">
        <f>IF(AO$2=0,0,INDEX('Placebo - Data'!$B:$BA,MATCH($Q24,'Placebo - Data'!$A:$A,0),MATCH(AO$1,'Placebo - Data'!$B$1:$BA$1,0)))*AO$5</f>
        <v>0</v>
      </c>
      <c r="AP24" s="2">
        <f>IF(AP$2=0,0,INDEX('Placebo - Data'!$B:$BA,MATCH($Q24,'Placebo - Data'!$A:$A,0),MATCH(AP$1,'Placebo - Data'!$B$1:$BA$1,0)))*AP$5</f>
        <v>0</v>
      </c>
      <c r="AQ24" s="2">
        <f>IF(AQ$2=0,0,INDEX('Placebo - Data'!$B:$BA,MATCH($Q24,'Placebo - Data'!$A:$A,0),MATCH(AQ$1,'Placebo - Data'!$B$1:$BA$1,0)))*AQ$5</f>
        <v>0</v>
      </c>
      <c r="AR24" s="2">
        <f>IF(AR$2=0,0,INDEX('Placebo - Data'!$B:$BA,MATCH($Q24,'Placebo - Data'!$A:$A,0),MATCH(AR$1,'Placebo - Data'!$B$1:$BA$1,0)))*AR$5</f>
        <v>0</v>
      </c>
      <c r="AS24" s="2">
        <f>IF(AS$2=0,0,INDEX('Placebo - Data'!$B:$BA,MATCH($Q24,'Placebo - Data'!$A:$A,0),MATCH(AS$1,'Placebo - Data'!$B$1:$BA$1,0)))*AS$5</f>
        <v>0</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0</v>
      </c>
      <c r="BG24" s="2">
        <f>IF(BG$2=0,0,INDEX('Placebo - Data'!$B:$BA,MATCH($Q24,'Placebo - Data'!$A:$A,0),MATCH(BG$1,'Placebo - Data'!$B$1:$BA$1,0)))*BG$5</f>
        <v>0</v>
      </c>
      <c r="BH24" s="2">
        <f>IF(BH$2=0,0,INDEX('Placebo - Data'!$B:$BA,MATCH($Q24,'Placebo - Data'!$A:$A,0),MATCH(BH$1,'Placebo - Data'!$B$1:$BA$1,0)))*BH$5</f>
        <v>0</v>
      </c>
      <c r="BI24" s="2">
        <f>IF(BI$2=0,0,INDEX('Placebo - Data'!$B:$BA,MATCH($Q24,'Placebo - Data'!$A:$A,0),MATCH(BI$1,'Placebo - Data'!$B$1:$BA$1,0)))*BI$5</f>
        <v>0</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0</v>
      </c>
      <c r="BP24" s="2">
        <f>IF(BP$2=0,0,INDEX('Placebo - Data'!$B:$BA,MATCH($Q24,'Placebo - Data'!$A:$A,0),MATCH(BP$1,'Placebo - Data'!$B$1:$BA$1,0)))*BP$5</f>
        <v>0</v>
      </c>
      <c r="BQ24" s="2"/>
      <c r="BR24" s="2"/>
    </row>
    <row r="25">
      <c r="A25" t="s">
        <v>88</v>
      </c>
      <c r="B25" s="2" t="e">
        <f t="shared" si="0"/>
        <v>#DIV/0!</v>
      </c>
      <c r="C25" s="2">
        <f t="shared" si="1"/>
        <v>0</v>
      </c>
      <c r="Q25">
        <f>'Placebo - Data'!A20</f>
        <v>2000</v>
      </c>
      <c r="R25" s="2">
        <f>IF(R$2=0,0,INDEX('Placebo - Data'!$B:$BA,MATCH($Q25,'Placebo - Data'!$A:$A,0),MATCH(R$1,'Placebo - Data'!$B$1:$BA$1,0)))*R$5</f>
        <v>0</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0</v>
      </c>
      <c r="V25" s="2">
        <f>IF(V$2=0,0,INDEX('Placebo - Data'!$B:$BA,MATCH($Q25,'Placebo - Data'!$A:$A,0),MATCH(V$1,'Placebo - Data'!$B$1:$BA$1,0)))*V$5</f>
        <v>0</v>
      </c>
      <c r="W25" s="2">
        <f>IF(W$2=0,0,INDEX('Placebo - Data'!$B:$BA,MATCH($Q25,'Placebo - Data'!$A:$A,0),MATCH(W$1,'Placebo - Data'!$B$1:$BA$1,0)))*W$5</f>
        <v>0</v>
      </c>
      <c r="X25" s="2">
        <f>IF(X$2=0,0,INDEX('Placebo - Data'!$B:$BA,MATCH($Q25,'Placebo - Data'!$A:$A,0),MATCH(X$1,'Placebo - Data'!$B$1:$BA$1,0)))*X$5</f>
        <v>0</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0</v>
      </c>
      <c r="AD25" s="2">
        <f>IF(AD$2=0,0,INDEX('Placebo - Data'!$B:$BA,MATCH($Q25,'Placebo - Data'!$A:$A,0),MATCH(AD$1,'Placebo - Data'!$B$1:$BA$1,0)))*AD$5</f>
        <v>0</v>
      </c>
      <c r="AE25" s="2">
        <f>IF(AE$2=0,0,INDEX('Placebo - Data'!$B:$BA,MATCH($Q25,'Placebo - Data'!$A:$A,0),MATCH(AE$1,'Placebo - Data'!$B$1:$BA$1,0)))*AE$5</f>
        <v>0</v>
      </c>
      <c r="AF25" s="2">
        <f>IF(AF$2=0,0,INDEX('Placebo - Data'!$B:$BA,MATCH($Q25,'Placebo - Data'!$A:$A,0),MATCH(AF$1,'Placebo - Data'!$B$1:$BA$1,0)))*AF$5</f>
        <v>0</v>
      </c>
      <c r="AG25" s="2">
        <f>IF(AG$2=0,0,INDEX('Placebo - Data'!$B:$BA,MATCH($Q25,'Placebo - Data'!$A:$A,0),MATCH(AG$1,'Placebo - Data'!$B$1:$BA$1,0)))*AG$5</f>
        <v>0</v>
      </c>
      <c r="AH25" s="2">
        <f>IF(AH$2=0,0,INDEX('Placebo - Data'!$B:$BA,MATCH($Q25,'Placebo - Data'!$A:$A,0),MATCH(AH$1,'Placebo - Data'!$B$1:$BA$1,0)))*AH$5</f>
        <v>0</v>
      </c>
      <c r="AI25" s="2">
        <f>IF(AI$2=0,0,INDEX('Placebo - Data'!$B:$BA,MATCH($Q25,'Placebo - Data'!$A:$A,0),MATCH(AI$1,'Placebo - Data'!$B$1:$BA$1,0)))*AI$5</f>
        <v>0</v>
      </c>
      <c r="AJ25" s="2">
        <f>IF(AJ$2=0,0,INDEX('Placebo - Data'!$B:$BA,MATCH($Q25,'Placebo - Data'!$A:$A,0),MATCH(AJ$1,'Placebo - Data'!$B$1:$BA$1,0)))*AJ$5</f>
        <v>0</v>
      </c>
      <c r="AK25" s="2">
        <f>IF(AK$2=0,0,INDEX('Placebo - Data'!$B:$BA,MATCH($Q25,'Placebo - Data'!$A:$A,0),MATCH(AK$1,'Placebo - Data'!$B$1:$BA$1,0)))*AK$5</f>
        <v>0</v>
      </c>
      <c r="AL25" s="2">
        <f>IF(AL$2=0,0,INDEX('Placebo - Data'!$B:$BA,MATCH($Q25,'Placebo - Data'!$A:$A,0),MATCH(AL$1,'Placebo - Data'!$B$1:$BA$1,0)))*AL$5</f>
        <v>0</v>
      </c>
      <c r="AM25" s="2">
        <f>IF(AM$2=0,0,INDEX('Placebo - Data'!$B:$BA,MATCH($Q25,'Placebo - Data'!$A:$A,0),MATCH(AM$1,'Placebo - Data'!$B$1:$BA$1,0)))*AM$5</f>
        <v>0</v>
      </c>
      <c r="AN25" s="2">
        <f>IF(AN$2=0,0,INDEX('Placebo - Data'!$B:$BA,MATCH($Q25,'Placebo - Data'!$A:$A,0),MATCH(AN$1,'Placebo - Data'!$B$1:$BA$1,0)))*AN$5</f>
        <v>0</v>
      </c>
      <c r="AO25" s="2">
        <f>IF(AO$2=0,0,INDEX('Placebo - Data'!$B:$BA,MATCH($Q25,'Placebo - Data'!$A:$A,0),MATCH(AO$1,'Placebo - Data'!$B$1:$BA$1,0)))*AO$5</f>
        <v>0</v>
      </c>
      <c r="AP25" s="2">
        <f>IF(AP$2=0,0,INDEX('Placebo - Data'!$B:$BA,MATCH($Q25,'Placebo - Data'!$A:$A,0),MATCH(AP$1,'Placebo - Data'!$B$1:$BA$1,0)))*AP$5</f>
        <v>0</v>
      </c>
      <c r="AQ25" s="2">
        <f>IF(AQ$2=0,0,INDEX('Placebo - Data'!$B:$BA,MATCH($Q25,'Placebo - Data'!$A:$A,0),MATCH(AQ$1,'Placebo - Data'!$B$1:$BA$1,0)))*AQ$5</f>
        <v>0</v>
      </c>
      <c r="AR25" s="2">
        <f>IF(AR$2=0,0,INDEX('Placebo - Data'!$B:$BA,MATCH($Q25,'Placebo - Data'!$A:$A,0),MATCH(AR$1,'Placebo - Data'!$B$1:$BA$1,0)))*AR$5</f>
        <v>0</v>
      </c>
      <c r="AS25" s="2">
        <f>IF(AS$2=0,0,INDEX('Placebo - Data'!$B:$BA,MATCH($Q25,'Placebo - Data'!$A:$A,0),MATCH(AS$1,'Placebo - Data'!$B$1:$BA$1,0)))*AS$5</f>
        <v>0</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0</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0</v>
      </c>
      <c r="BG25" s="2">
        <f>IF(BG$2=0,0,INDEX('Placebo - Data'!$B:$BA,MATCH($Q25,'Placebo - Data'!$A:$A,0),MATCH(BG$1,'Placebo - Data'!$B$1:$BA$1,0)))*BG$5</f>
        <v>0</v>
      </c>
      <c r="BH25" s="2">
        <f>IF(BH$2=0,0,INDEX('Placebo - Data'!$B:$BA,MATCH($Q25,'Placebo - Data'!$A:$A,0),MATCH(BH$1,'Placebo - Data'!$B$1:$BA$1,0)))*BH$5</f>
        <v>0</v>
      </c>
      <c r="BI25" s="2">
        <f>IF(BI$2=0,0,INDEX('Placebo - Data'!$B:$BA,MATCH($Q25,'Placebo - Data'!$A:$A,0),MATCH(BI$1,'Placebo - Data'!$B$1:$BA$1,0)))*BI$5</f>
        <v>0</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0</v>
      </c>
      <c r="BP25" s="2">
        <f>IF(BP$2=0,0,INDEX('Placebo - Data'!$B:$BA,MATCH($Q25,'Placebo - Data'!$A:$A,0),MATCH(BP$1,'Placebo - Data'!$B$1:$BA$1,0)))*BP$5</f>
        <v>0</v>
      </c>
      <c r="BQ25" s="2"/>
      <c r="BR25" s="2"/>
    </row>
    <row r="26">
      <c r="A26" t="s">
        <v>47</v>
      </c>
      <c r="B26" s="2" t="e">
        <f t="shared" si="0"/>
        <v>#DIV/0!</v>
      </c>
      <c r="C26" s="2">
        <f t="shared" si="1"/>
        <v>0</v>
      </c>
      <c r="Q26">
        <f>'Placebo - Data'!A21</f>
        <v>2001</v>
      </c>
      <c r="R26" s="2">
        <f>IF(R$2=0,0,INDEX('Placebo - Data'!$B:$BA,MATCH($Q26,'Placebo - Data'!$A:$A,0),MATCH(R$1,'Placebo - Data'!$B$1:$BA$1,0)))*R$5</f>
        <v>0</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0</v>
      </c>
      <c r="V26" s="2">
        <f>IF(V$2=0,0,INDEX('Placebo - Data'!$B:$BA,MATCH($Q26,'Placebo - Data'!$A:$A,0),MATCH(V$1,'Placebo - Data'!$B$1:$BA$1,0)))*V$5</f>
        <v>0</v>
      </c>
      <c r="W26" s="2">
        <f>IF(W$2=0,0,INDEX('Placebo - Data'!$B:$BA,MATCH($Q26,'Placebo - Data'!$A:$A,0),MATCH(W$1,'Placebo - Data'!$B$1:$BA$1,0)))*W$5</f>
        <v>0</v>
      </c>
      <c r="X26" s="2">
        <f>IF(X$2=0,0,INDEX('Placebo - Data'!$B:$BA,MATCH($Q26,'Placebo - Data'!$A:$A,0),MATCH(X$1,'Placebo - Data'!$B$1:$BA$1,0)))*X$5</f>
        <v>0</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0</v>
      </c>
      <c r="AD26" s="2">
        <f>IF(AD$2=0,0,INDEX('Placebo - Data'!$B:$BA,MATCH($Q26,'Placebo - Data'!$A:$A,0),MATCH(AD$1,'Placebo - Data'!$B$1:$BA$1,0)))*AD$5</f>
        <v>0</v>
      </c>
      <c r="AE26" s="2">
        <f>IF(AE$2=0,0,INDEX('Placebo - Data'!$B:$BA,MATCH($Q26,'Placebo - Data'!$A:$A,0),MATCH(AE$1,'Placebo - Data'!$B$1:$BA$1,0)))*AE$5</f>
        <v>0</v>
      </c>
      <c r="AF26" s="2">
        <f>IF(AF$2=0,0,INDEX('Placebo - Data'!$B:$BA,MATCH($Q26,'Placebo - Data'!$A:$A,0),MATCH(AF$1,'Placebo - Data'!$B$1:$BA$1,0)))*AF$5</f>
        <v>0</v>
      </c>
      <c r="AG26" s="2">
        <f>IF(AG$2=0,0,INDEX('Placebo - Data'!$B:$BA,MATCH($Q26,'Placebo - Data'!$A:$A,0),MATCH(AG$1,'Placebo - Data'!$B$1:$BA$1,0)))*AG$5</f>
        <v>0</v>
      </c>
      <c r="AH26" s="2">
        <f>IF(AH$2=0,0,INDEX('Placebo - Data'!$B:$BA,MATCH($Q26,'Placebo - Data'!$A:$A,0),MATCH(AH$1,'Placebo - Data'!$B$1:$BA$1,0)))*AH$5</f>
        <v>0</v>
      </c>
      <c r="AI26" s="2">
        <f>IF(AI$2=0,0,INDEX('Placebo - Data'!$B:$BA,MATCH($Q26,'Placebo - Data'!$A:$A,0),MATCH(AI$1,'Placebo - Data'!$B$1:$BA$1,0)))*AI$5</f>
        <v>0</v>
      </c>
      <c r="AJ26" s="2">
        <f>IF(AJ$2=0,0,INDEX('Placebo - Data'!$B:$BA,MATCH($Q26,'Placebo - Data'!$A:$A,0),MATCH(AJ$1,'Placebo - Data'!$B$1:$BA$1,0)))*AJ$5</f>
        <v>0</v>
      </c>
      <c r="AK26" s="2">
        <f>IF(AK$2=0,0,INDEX('Placebo - Data'!$B:$BA,MATCH($Q26,'Placebo - Data'!$A:$A,0),MATCH(AK$1,'Placebo - Data'!$B$1:$BA$1,0)))*AK$5</f>
        <v>0</v>
      </c>
      <c r="AL26" s="2">
        <f>IF(AL$2=0,0,INDEX('Placebo - Data'!$B:$BA,MATCH($Q26,'Placebo - Data'!$A:$A,0),MATCH(AL$1,'Placebo - Data'!$B$1:$BA$1,0)))*AL$5</f>
        <v>0</v>
      </c>
      <c r="AM26" s="2">
        <f>IF(AM$2=0,0,INDEX('Placebo - Data'!$B:$BA,MATCH($Q26,'Placebo - Data'!$A:$A,0),MATCH(AM$1,'Placebo - Data'!$B$1:$BA$1,0)))*AM$5</f>
        <v>0</v>
      </c>
      <c r="AN26" s="2">
        <f>IF(AN$2=0,0,INDEX('Placebo - Data'!$B:$BA,MATCH($Q26,'Placebo - Data'!$A:$A,0),MATCH(AN$1,'Placebo - Data'!$B$1:$BA$1,0)))*AN$5</f>
        <v>0</v>
      </c>
      <c r="AO26" s="2">
        <f>IF(AO$2=0,0,INDEX('Placebo - Data'!$B:$BA,MATCH($Q26,'Placebo - Data'!$A:$A,0),MATCH(AO$1,'Placebo - Data'!$B$1:$BA$1,0)))*AO$5</f>
        <v>0</v>
      </c>
      <c r="AP26" s="2">
        <f>IF(AP$2=0,0,INDEX('Placebo - Data'!$B:$BA,MATCH($Q26,'Placebo - Data'!$A:$A,0),MATCH(AP$1,'Placebo - Data'!$B$1:$BA$1,0)))*AP$5</f>
        <v>0</v>
      </c>
      <c r="AQ26" s="2">
        <f>IF(AQ$2=0,0,INDEX('Placebo - Data'!$B:$BA,MATCH($Q26,'Placebo - Data'!$A:$A,0),MATCH(AQ$1,'Placebo - Data'!$B$1:$BA$1,0)))*AQ$5</f>
        <v>0</v>
      </c>
      <c r="AR26" s="2">
        <f>IF(AR$2=0,0,INDEX('Placebo - Data'!$B:$BA,MATCH($Q26,'Placebo - Data'!$A:$A,0),MATCH(AR$1,'Placebo - Data'!$B$1:$BA$1,0)))*AR$5</f>
        <v>0</v>
      </c>
      <c r="AS26" s="2">
        <f>IF(AS$2=0,0,INDEX('Placebo - Data'!$B:$BA,MATCH($Q26,'Placebo - Data'!$A:$A,0),MATCH(AS$1,'Placebo - Data'!$B$1:$BA$1,0)))*AS$5</f>
        <v>0</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0</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v>
      </c>
      <c r="BG26" s="2">
        <f>IF(BG$2=0,0,INDEX('Placebo - Data'!$B:$BA,MATCH($Q26,'Placebo - Data'!$A:$A,0),MATCH(BG$1,'Placebo - Data'!$B$1:$BA$1,0)))*BG$5</f>
        <v>0</v>
      </c>
      <c r="BH26" s="2">
        <f>IF(BH$2=0,0,INDEX('Placebo - Data'!$B:$BA,MATCH($Q26,'Placebo - Data'!$A:$A,0),MATCH(BH$1,'Placebo - Data'!$B$1:$BA$1,0)))*BH$5</f>
        <v>0</v>
      </c>
      <c r="BI26" s="2">
        <f>IF(BI$2=0,0,INDEX('Placebo - Data'!$B:$BA,MATCH($Q26,'Placebo - Data'!$A:$A,0),MATCH(BI$1,'Placebo - Data'!$B$1:$BA$1,0)))*BI$5</f>
        <v>0</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0</v>
      </c>
      <c r="BP26" s="2">
        <f>IF(BP$2=0,0,INDEX('Placebo - Data'!$B:$BA,MATCH($Q26,'Placebo - Data'!$A:$A,0),MATCH(BP$1,'Placebo - Data'!$B$1:$BA$1,0)))*BP$5</f>
        <v>0</v>
      </c>
      <c r="BQ26" s="2"/>
      <c r="BR26" s="2"/>
    </row>
    <row r="27">
      <c r="A27" t="s">
        <v>45</v>
      </c>
      <c r="B27" s="2" t="e">
        <f t="shared" si="0"/>
        <v>#DIV/0!</v>
      </c>
      <c r="C27" s="2">
        <f t="shared" si="1"/>
        <v>0</v>
      </c>
      <c r="Q27">
        <f>'Placebo - Data'!A22</f>
        <v>2002</v>
      </c>
      <c r="R27" s="2">
        <f>IF(R$2=0,0,INDEX('Placebo - Data'!$B:$BA,MATCH($Q27,'Placebo - Data'!$A:$A,0),MATCH(R$1,'Placebo - Data'!$B$1:$BA$1,0)))*R$5</f>
        <v>0</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0</v>
      </c>
      <c r="V27" s="2">
        <f>IF(V$2=0,0,INDEX('Placebo - Data'!$B:$BA,MATCH($Q27,'Placebo - Data'!$A:$A,0),MATCH(V$1,'Placebo - Data'!$B$1:$BA$1,0)))*V$5</f>
        <v>0</v>
      </c>
      <c r="W27" s="2">
        <f>IF(W$2=0,0,INDEX('Placebo - Data'!$B:$BA,MATCH($Q27,'Placebo - Data'!$A:$A,0),MATCH(W$1,'Placebo - Data'!$B$1:$BA$1,0)))*W$5</f>
        <v>0</v>
      </c>
      <c r="X27" s="2">
        <f>IF(X$2=0,0,INDEX('Placebo - Data'!$B:$BA,MATCH($Q27,'Placebo - Data'!$A:$A,0),MATCH(X$1,'Placebo - Data'!$B$1:$BA$1,0)))*X$5</f>
        <v>0</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0</v>
      </c>
      <c r="AD27" s="2">
        <f>IF(AD$2=0,0,INDEX('Placebo - Data'!$B:$BA,MATCH($Q27,'Placebo - Data'!$A:$A,0),MATCH(AD$1,'Placebo - Data'!$B$1:$BA$1,0)))*AD$5</f>
        <v>0</v>
      </c>
      <c r="AE27" s="2">
        <f>IF(AE$2=0,0,INDEX('Placebo - Data'!$B:$BA,MATCH($Q27,'Placebo - Data'!$A:$A,0),MATCH(AE$1,'Placebo - Data'!$B$1:$BA$1,0)))*AE$5</f>
        <v>0</v>
      </c>
      <c r="AF27" s="2">
        <f>IF(AF$2=0,0,INDEX('Placebo - Data'!$B:$BA,MATCH($Q27,'Placebo - Data'!$A:$A,0),MATCH(AF$1,'Placebo - Data'!$B$1:$BA$1,0)))*AF$5</f>
        <v>0</v>
      </c>
      <c r="AG27" s="2">
        <f>IF(AG$2=0,0,INDEX('Placebo - Data'!$B:$BA,MATCH($Q27,'Placebo - Data'!$A:$A,0),MATCH(AG$1,'Placebo - Data'!$B$1:$BA$1,0)))*AG$5</f>
        <v>0</v>
      </c>
      <c r="AH27" s="2">
        <f>IF(AH$2=0,0,INDEX('Placebo - Data'!$B:$BA,MATCH($Q27,'Placebo - Data'!$A:$A,0),MATCH(AH$1,'Placebo - Data'!$B$1:$BA$1,0)))*AH$5</f>
        <v>0</v>
      </c>
      <c r="AI27" s="2">
        <f>IF(AI$2=0,0,INDEX('Placebo - Data'!$B:$BA,MATCH($Q27,'Placebo - Data'!$A:$A,0),MATCH(AI$1,'Placebo - Data'!$B$1:$BA$1,0)))*AI$5</f>
        <v>0</v>
      </c>
      <c r="AJ27" s="2">
        <f>IF(AJ$2=0,0,INDEX('Placebo - Data'!$B:$BA,MATCH($Q27,'Placebo - Data'!$A:$A,0),MATCH(AJ$1,'Placebo - Data'!$B$1:$BA$1,0)))*AJ$5</f>
        <v>0</v>
      </c>
      <c r="AK27" s="2">
        <f>IF(AK$2=0,0,INDEX('Placebo - Data'!$B:$BA,MATCH($Q27,'Placebo - Data'!$A:$A,0),MATCH(AK$1,'Placebo - Data'!$B$1:$BA$1,0)))*AK$5</f>
        <v>0</v>
      </c>
      <c r="AL27" s="2">
        <f>IF(AL$2=0,0,INDEX('Placebo - Data'!$B:$BA,MATCH($Q27,'Placebo - Data'!$A:$A,0),MATCH(AL$1,'Placebo - Data'!$B$1:$BA$1,0)))*AL$5</f>
        <v>0</v>
      </c>
      <c r="AM27" s="2">
        <f>IF(AM$2=0,0,INDEX('Placebo - Data'!$B:$BA,MATCH($Q27,'Placebo - Data'!$A:$A,0),MATCH(AM$1,'Placebo - Data'!$B$1:$BA$1,0)))*AM$5</f>
        <v>0</v>
      </c>
      <c r="AN27" s="2">
        <f>IF(AN$2=0,0,INDEX('Placebo - Data'!$B:$BA,MATCH($Q27,'Placebo - Data'!$A:$A,0),MATCH(AN$1,'Placebo - Data'!$B$1:$BA$1,0)))*AN$5</f>
        <v>0</v>
      </c>
      <c r="AO27" s="2">
        <f>IF(AO$2=0,0,INDEX('Placebo - Data'!$B:$BA,MATCH($Q27,'Placebo - Data'!$A:$A,0),MATCH(AO$1,'Placebo - Data'!$B$1:$BA$1,0)))*AO$5</f>
        <v>0</v>
      </c>
      <c r="AP27" s="2">
        <f>IF(AP$2=0,0,INDEX('Placebo - Data'!$B:$BA,MATCH($Q27,'Placebo - Data'!$A:$A,0),MATCH(AP$1,'Placebo - Data'!$B$1:$BA$1,0)))*AP$5</f>
        <v>0</v>
      </c>
      <c r="AQ27" s="2">
        <f>IF(AQ$2=0,0,INDEX('Placebo - Data'!$B:$BA,MATCH($Q27,'Placebo - Data'!$A:$A,0),MATCH(AQ$1,'Placebo - Data'!$B$1:$BA$1,0)))*AQ$5</f>
        <v>0</v>
      </c>
      <c r="AR27" s="2">
        <f>IF(AR$2=0,0,INDEX('Placebo - Data'!$B:$BA,MATCH($Q27,'Placebo - Data'!$A:$A,0),MATCH(AR$1,'Placebo - Data'!$B$1:$BA$1,0)))*AR$5</f>
        <v>0</v>
      </c>
      <c r="AS27" s="2">
        <f>IF(AS$2=0,0,INDEX('Placebo - Data'!$B:$BA,MATCH($Q27,'Placebo - Data'!$A:$A,0),MATCH(AS$1,'Placebo - Data'!$B$1:$BA$1,0)))*AS$5</f>
        <v>0</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0</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v>
      </c>
      <c r="BG27" s="2">
        <f>IF(BG$2=0,0,INDEX('Placebo - Data'!$B:$BA,MATCH($Q27,'Placebo - Data'!$A:$A,0),MATCH(BG$1,'Placebo - Data'!$B$1:$BA$1,0)))*BG$5</f>
        <v>0</v>
      </c>
      <c r="BH27" s="2">
        <f>IF(BH$2=0,0,INDEX('Placebo - Data'!$B:$BA,MATCH($Q27,'Placebo - Data'!$A:$A,0),MATCH(BH$1,'Placebo - Data'!$B$1:$BA$1,0)))*BH$5</f>
        <v>0</v>
      </c>
      <c r="BI27" s="2">
        <f>IF(BI$2=0,0,INDEX('Placebo - Data'!$B:$BA,MATCH($Q27,'Placebo - Data'!$A:$A,0),MATCH(BI$1,'Placebo - Data'!$B$1:$BA$1,0)))*BI$5</f>
        <v>0</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0</v>
      </c>
      <c r="BP27" s="2">
        <f>IF(BP$2=0,0,INDEX('Placebo - Data'!$B:$BA,MATCH($Q27,'Placebo - Data'!$A:$A,0),MATCH(BP$1,'Placebo - Data'!$B$1:$BA$1,0)))*BP$5</f>
        <v>0</v>
      </c>
      <c r="BQ27" s="2"/>
      <c r="BR27" s="2"/>
    </row>
    <row r="28">
      <c r="A28" t="s">
        <v>108</v>
      </c>
      <c r="B28" s="2" t="e">
        <f t="shared" si="0"/>
        <v>#DIV/0!</v>
      </c>
      <c r="C28" s="2">
        <f t="shared" si="1"/>
        <v>0</v>
      </c>
      <c r="Q28">
        <f>'Placebo - Data'!A23</f>
        <v>2003</v>
      </c>
      <c r="R28" s="2">
        <f>IF(R$2=0,0,INDEX('Placebo - Data'!$B:$BA,MATCH($Q28,'Placebo - Data'!$A:$A,0),MATCH(R$1,'Placebo - Data'!$B$1:$BA$1,0)))*R$5</f>
        <v>0</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0</v>
      </c>
      <c r="V28" s="2">
        <f>IF(V$2=0,0,INDEX('Placebo - Data'!$B:$BA,MATCH($Q28,'Placebo - Data'!$A:$A,0),MATCH(V$1,'Placebo - Data'!$B$1:$BA$1,0)))*V$5</f>
        <v>0</v>
      </c>
      <c r="W28" s="2">
        <f>IF(W$2=0,0,INDEX('Placebo - Data'!$B:$BA,MATCH($Q28,'Placebo - Data'!$A:$A,0),MATCH(W$1,'Placebo - Data'!$B$1:$BA$1,0)))*W$5</f>
        <v>0</v>
      </c>
      <c r="X28" s="2">
        <f>IF(X$2=0,0,INDEX('Placebo - Data'!$B:$BA,MATCH($Q28,'Placebo - Data'!$A:$A,0),MATCH(X$1,'Placebo - Data'!$B$1:$BA$1,0)))*X$5</f>
        <v>0</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0</v>
      </c>
      <c r="AD28" s="2">
        <f>IF(AD$2=0,0,INDEX('Placebo - Data'!$B:$BA,MATCH($Q28,'Placebo - Data'!$A:$A,0),MATCH(AD$1,'Placebo - Data'!$B$1:$BA$1,0)))*AD$5</f>
        <v>0</v>
      </c>
      <c r="AE28" s="2">
        <f>IF(AE$2=0,0,INDEX('Placebo - Data'!$B:$BA,MATCH($Q28,'Placebo - Data'!$A:$A,0),MATCH(AE$1,'Placebo - Data'!$B$1:$BA$1,0)))*AE$5</f>
        <v>0</v>
      </c>
      <c r="AF28" s="2">
        <f>IF(AF$2=0,0,INDEX('Placebo - Data'!$B:$BA,MATCH($Q28,'Placebo - Data'!$A:$A,0),MATCH(AF$1,'Placebo - Data'!$B$1:$BA$1,0)))*AF$5</f>
        <v>0</v>
      </c>
      <c r="AG28" s="2">
        <f>IF(AG$2=0,0,INDEX('Placebo - Data'!$B:$BA,MATCH($Q28,'Placebo - Data'!$A:$A,0),MATCH(AG$1,'Placebo - Data'!$B$1:$BA$1,0)))*AG$5</f>
        <v>0</v>
      </c>
      <c r="AH28" s="2">
        <f>IF(AH$2=0,0,INDEX('Placebo - Data'!$B:$BA,MATCH($Q28,'Placebo - Data'!$A:$A,0),MATCH(AH$1,'Placebo - Data'!$B$1:$BA$1,0)))*AH$5</f>
        <v>0</v>
      </c>
      <c r="AI28" s="2">
        <f>IF(AI$2=0,0,INDEX('Placebo - Data'!$B:$BA,MATCH($Q28,'Placebo - Data'!$A:$A,0),MATCH(AI$1,'Placebo - Data'!$B$1:$BA$1,0)))*AI$5</f>
        <v>0</v>
      </c>
      <c r="AJ28" s="2">
        <f>IF(AJ$2=0,0,INDEX('Placebo - Data'!$B:$BA,MATCH($Q28,'Placebo - Data'!$A:$A,0),MATCH(AJ$1,'Placebo - Data'!$B$1:$BA$1,0)))*AJ$5</f>
        <v>0</v>
      </c>
      <c r="AK28" s="2">
        <f>IF(AK$2=0,0,INDEX('Placebo - Data'!$B:$BA,MATCH($Q28,'Placebo - Data'!$A:$A,0),MATCH(AK$1,'Placebo - Data'!$B$1:$BA$1,0)))*AK$5</f>
        <v>0</v>
      </c>
      <c r="AL28" s="2">
        <f>IF(AL$2=0,0,INDEX('Placebo - Data'!$B:$BA,MATCH($Q28,'Placebo - Data'!$A:$A,0),MATCH(AL$1,'Placebo - Data'!$B$1:$BA$1,0)))*AL$5</f>
        <v>0</v>
      </c>
      <c r="AM28" s="2">
        <f>IF(AM$2=0,0,INDEX('Placebo - Data'!$B:$BA,MATCH($Q28,'Placebo - Data'!$A:$A,0),MATCH(AM$1,'Placebo - Data'!$B$1:$BA$1,0)))*AM$5</f>
        <v>0</v>
      </c>
      <c r="AN28" s="2">
        <f>IF(AN$2=0,0,INDEX('Placebo - Data'!$B:$BA,MATCH($Q28,'Placebo - Data'!$A:$A,0),MATCH(AN$1,'Placebo - Data'!$B$1:$BA$1,0)))*AN$5</f>
        <v>0</v>
      </c>
      <c r="AO28" s="2">
        <f>IF(AO$2=0,0,INDEX('Placebo - Data'!$B:$BA,MATCH($Q28,'Placebo - Data'!$A:$A,0),MATCH(AO$1,'Placebo - Data'!$B$1:$BA$1,0)))*AO$5</f>
        <v>0</v>
      </c>
      <c r="AP28" s="2">
        <f>IF(AP$2=0,0,INDEX('Placebo - Data'!$B:$BA,MATCH($Q28,'Placebo - Data'!$A:$A,0),MATCH(AP$1,'Placebo - Data'!$B$1:$BA$1,0)))*AP$5</f>
        <v>0</v>
      </c>
      <c r="AQ28" s="2">
        <f>IF(AQ$2=0,0,INDEX('Placebo - Data'!$B:$BA,MATCH($Q28,'Placebo - Data'!$A:$A,0),MATCH(AQ$1,'Placebo - Data'!$B$1:$BA$1,0)))*AQ$5</f>
        <v>0</v>
      </c>
      <c r="AR28" s="2">
        <f>IF(AR$2=0,0,INDEX('Placebo - Data'!$B:$BA,MATCH($Q28,'Placebo - Data'!$A:$A,0),MATCH(AR$1,'Placebo - Data'!$B$1:$BA$1,0)))*AR$5</f>
        <v>0</v>
      </c>
      <c r="AS28" s="2">
        <f>IF(AS$2=0,0,INDEX('Placebo - Data'!$B:$BA,MATCH($Q28,'Placebo - Data'!$A:$A,0),MATCH(AS$1,'Placebo - Data'!$B$1:$BA$1,0)))*AS$5</f>
        <v>0</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0</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0</v>
      </c>
      <c r="BG28" s="2">
        <f>IF(BG$2=0,0,INDEX('Placebo - Data'!$B:$BA,MATCH($Q28,'Placebo - Data'!$A:$A,0),MATCH(BG$1,'Placebo - Data'!$B$1:$BA$1,0)))*BG$5</f>
        <v>0</v>
      </c>
      <c r="BH28" s="2">
        <f>IF(BH$2=0,0,INDEX('Placebo - Data'!$B:$BA,MATCH($Q28,'Placebo - Data'!$A:$A,0),MATCH(BH$1,'Placebo - Data'!$B$1:$BA$1,0)))*BH$5</f>
        <v>0</v>
      </c>
      <c r="BI28" s="2">
        <f>IF(BI$2=0,0,INDEX('Placebo - Data'!$B:$BA,MATCH($Q28,'Placebo - Data'!$A:$A,0),MATCH(BI$1,'Placebo - Data'!$B$1:$BA$1,0)))*BI$5</f>
        <v>0</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0</v>
      </c>
      <c r="BP28" s="2">
        <f>IF(BP$2=0,0,INDEX('Placebo - Data'!$B:$BA,MATCH($Q28,'Placebo - Data'!$A:$A,0),MATCH(BP$1,'Placebo - Data'!$B$1:$BA$1,0)))*BP$5</f>
        <v>0</v>
      </c>
      <c r="BQ28" s="2"/>
      <c r="BR28" s="2"/>
    </row>
    <row r="29">
      <c r="A29" t="s">
        <v>43</v>
      </c>
      <c r="B29" s="2" t="e">
        <f t="shared" si="0"/>
        <v>#DIV/0!</v>
      </c>
      <c r="C29" s="2">
        <f t="shared" si="1"/>
        <v>0</v>
      </c>
      <c r="Q29">
        <f>'Placebo - Data'!A24</f>
        <v>2004</v>
      </c>
      <c r="R29" s="2">
        <f>IF(R$2=0,0,INDEX('Placebo - Data'!$B:$BA,MATCH($Q29,'Placebo - Data'!$A:$A,0),MATCH(R$1,'Placebo - Data'!$B$1:$BA$1,0)))*R$5</f>
        <v>0</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0</v>
      </c>
      <c r="V29" s="2">
        <f>IF(V$2=0,0,INDEX('Placebo - Data'!$B:$BA,MATCH($Q29,'Placebo - Data'!$A:$A,0),MATCH(V$1,'Placebo - Data'!$B$1:$BA$1,0)))*V$5</f>
        <v>0</v>
      </c>
      <c r="W29" s="2">
        <f>IF(W$2=0,0,INDEX('Placebo - Data'!$B:$BA,MATCH($Q29,'Placebo - Data'!$A:$A,0),MATCH(W$1,'Placebo - Data'!$B$1:$BA$1,0)))*W$5</f>
        <v>0</v>
      </c>
      <c r="X29" s="2">
        <f>IF(X$2=0,0,INDEX('Placebo - Data'!$B:$BA,MATCH($Q29,'Placebo - Data'!$A:$A,0),MATCH(X$1,'Placebo - Data'!$B$1:$BA$1,0)))*X$5</f>
        <v>0</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0</v>
      </c>
      <c r="AD29" s="2">
        <f>IF(AD$2=0,0,INDEX('Placebo - Data'!$B:$BA,MATCH($Q29,'Placebo - Data'!$A:$A,0),MATCH(AD$1,'Placebo - Data'!$B$1:$BA$1,0)))*AD$5</f>
        <v>0</v>
      </c>
      <c r="AE29" s="2">
        <f>IF(AE$2=0,0,INDEX('Placebo - Data'!$B:$BA,MATCH($Q29,'Placebo - Data'!$A:$A,0),MATCH(AE$1,'Placebo - Data'!$B$1:$BA$1,0)))*AE$5</f>
        <v>0</v>
      </c>
      <c r="AF29" s="2">
        <f>IF(AF$2=0,0,INDEX('Placebo - Data'!$B:$BA,MATCH($Q29,'Placebo - Data'!$A:$A,0),MATCH(AF$1,'Placebo - Data'!$B$1:$BA$1,0)))*AF$5</f>
        <v>0</v>
      </c>
      <c r="AG29" s="2">
        <f>IF(AG$2=0,0,INDEX('Placebo - Data'!$B:$BA,MATCH($Q29,'Placebo - Data'!$A:$A,0),MATCH(AG$1,'Placebo - Data'!$B$1:$BA$1,0)))*AG$5</f>
        <v>0</v>
      </c>
      <c r="AH29" s="2">
        <f>IF(AH$2=0,0,INDEX('Placebo - Data'!$B:$BA,MATCH($Q29,'Placebo - Data'!$A:$A,0),MATCH(AH$1,'Placebo - Data'!$B$1:$BA$1,0)))*AH$5</f>
        <v>0</v>
      </c>
      <c r="AI29" s="2">
        <f>IF(AI$2=0,0,INDEX('Placebo - Data'!$B:$BA,MATCH($Q29,'Placebo - Data'!$A:$A,0),MATCH(AI$1,'Placebo - Data'!$B$1:$BA$1,0)))*AI$5</f>
        <v>0</v>
      </c>
      <c r="AJ29" s="2">
        <f>IF(AJ$2=0,0,INDEX('Placebo - Data'!$B:$BA,MATCH($Q29,'Placebo - Data'!$A:$A,0),MATCH(AJ$1,'Placebo - Data'!$B$1:$BA$1,0)))*AJ$5</f>
        <v>0</v>
      </c>
      <c r="AK29" s="2">
        <f>IF(AK$2=0,0,INDEX('Placebo - Data'!$B:$BA,MATCH($Q29,'Placebo - Data'!$A:$A,0),MATCH(AK$1,'Placebo - Data'!$B$1:$BA$1,0)))*AK$5</f>
        <v>0</v>
      </c>
      <c r="AL29" s="2">
        <f>IF(AL$2=0,0,INDEX('Placebo - Data'!$B:$BA,MATCH($Q29,'Placebo - Data'!$A:$A,0),MATCH(AL$1,'Placebo - Data'!$B$1:$BA$1,0)))*AL$5</f>
        <v>0</v>
      </c>
      <c r="AM29" s="2">
        <f>IF(AM$2=0,0,INDEX('Placebo - Data'!$B:$BA,MATCH($Q29,'Placebo - Data'!$A:$A,0),MATCH(AM$1,'Placebo - Data'!$B$1:$BA$1,0)))*AM$5</f>
        <v>0</v>
      </c>
      <c r="AN29" s="2">
        <f>IF(AN$2=0,0,INDEX('Placebo - Data'!$B:$BA,MATCH($Q29,'Placebo - Data'!$A:$A,0),MATCH(AN$1,'Placebo - Data'!$B$1:$BA$1,0)))*AN$5</f>
        <v>0</v>
      </c>
      <c r="AO29" s="2">
        <f>IF(AO$2=0,0,INDEX('Placebo - Data'!$B:$BA,MATCH($Q29,'Placebo - Data'!$A:$A,0),MATCH(AO$1,'Placebo - Data'!$B$1:$BA$1,0)))*AO$5</f>
        <v>0</v>
      </c>
      <c r="AP29" s="2">
        <f>IF(AP$2=0,0,INDEX('Placebo - Data'!$B:$BA,MATCH($Q29,'Placebo - Data'!$A:$A,0),MATCH(AP$1,'Placebo - Data'!$B$1:$BA$1,0)))*AP$5</f>
        <v>0</v>
      </c>
      <c r="AQ29" s="2">
        <f>IF(AQ$2=0,0,INDEX('Placebo - Data'!$B:$BA,MATCH($Q29,'Placebo - Data'!$A:$A,0),MATCH(AQ$1,'Placebo - Data'!$B$1:$BA$1,0)))*AQ$5</f>
        <v>0</v>
      </c>
      <c r="AR29" s="2">
        <f>IF(AR$2=0,0,INDEX('Placebo - Data'!$B:$BA,MATCH($Q29,'Placebo - Data'!$A:$A,0),MATCH(AR$1,'Placebo - Data'!$B$1:$BA$1,0)))*AR$5</f>
        <v>0</v>
      </c>
      <c r="AS29" s="2">
        <f>IF(AS$2=0,0,INDEX('Placebo - Data'!$B:$BA,MATCH($Q29,'Placebo - Data'!$A:$A,0),MATCH(AS$1,'Placebo - Data'!$B$1:$BA$1,0)))*AS$5</f>
        <v>0</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0</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0</v>
      </c>
      <c r="BG29" s="2">
        <f>IF(BG$2=0,0,INDEX('Placebo - Data'!$B:$BA,MATCH($Q29,'Placebo - Data'!$A:$A,0),MATCH(BG$1,'Placebo - Data'!$B$1:$BA$1,0)))*BG$5</f>
        <v>0</v>
      </c>
      <c r="BH29" s="2">
        <f>IF(BH$2=0,0,INDEX('Placebo - Data'!$B:$BA,MATCH($Q29,'Placebo - Data'!$A:$A,0),MATCH(BH$1,'Placebo - Data'!$B$1:$BA$1,0)))*BH$5</f>
        <v>0</v>
      </c>
      <c r="BI29" s="2">
        <f>IF(BI$2=0,0,INDEX('Placebo - Data'!$B:$BA,MATCH($Q29,'Placebo - Data'!$A:$A,0),MATCH(BI$1,'Placebo - Data'!$B$1:$BA$1,0)))*BI$5</f>
        <v>0</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0</v>
      </c>
      <c r="BP29" s="2">
        <f>IF(BP$2=0,0,INDEX('Placebo - Data'!$B:$BA,MATCH($Q29,'Placebo - Data'!$A:$A,0),MATCH(BP$1,'Placebo - Data'!$B$1:$BA$1,0)))*BP$5</f>
        <v>0</v>
      </c>
      <c r="BQ29" s="2"/>
      <c r="BR29" s="2"/>
    </row>
    <row r="30">
      <c r="A30" t="s">
        <v>55</v>
      </c>
      <c r="B30" s="2" t="e">
        <f t="shared" si="0"/>
        <v>#DIV/0!</v>
      </c>
      <c r="C30" s="2">
        <f t="shared" si="1"/>
        <v>0</v>
      </c>
      <c r="Q30">
        <f>'Placebo - Data'!A25</f>
        <v>2005</v>
      </c>
      <c r="R30" s="2">
        <f>IF(R$2=0,0,INDEX('Placebo - Data'!$B:$BA,MATCH($Q30,'Placebo - Data'!$A:$A,0),MATCH(R$1,'Placebo - Data'!$B$1:$BA$1,0)))*R$5</f>
        <v>0</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0</v>
      </c>
      <c r="V30" s="2">
        <f>IF(V$2=0,0,INDEX('Placebo - Data'!$B:$BA,MATCH($Q30,'Placebo - Data'!$A:$A,0),MATCH(V$1,'Placebo - Data'!$B$1:$BA$1,0)))*V$5</f>
        <v>0</v>
      </c>
      <c r="W30" s="2">
        <f>IF(W$2=0,0,INDEX('Placebo - Data'!$B:$BA,MATCH($Q30,'Placebo - Data'!$A:$A,0),MATCH(W$1,'Placebo - Data'!$B$1:$BA$1,0)))*W$5</f>
        <v>0</v>
      </c>
      <c r="X30" s="2">
        <f>IF(X$2=0,0,INDEX('Placebo - Data'!$B:$BA,MATCH($Q30,'Placebo - Data'!$A:$A,0),MATCH(X$1,'Placebo - Data'!$B$1:$BA$1,0)))*X$5</f>
        <v>0</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0</v>
      </c>
      <c r="AD30" s="2">
        <f>IF(AD$2=0,0,INDEX('Placebo - Data'!$B:$BA,MATCH($Q30,'Placebo - Data'!$A:$A,0),MATCH(AD$1,'Placebo - Data'!$B$1:$BA$1,0)))*AD$5</f>
        <v>0</v>
      </c>
      <c r="AE30" s="2">
        <f>IF(AE$2=0,0,INDEX('Placebo - Data'!$B:$BA,MATCH($Q30,'Placebo - Data'!$A:$A,0),MATCH(AE$1,'Placebo - Data'!$B$1:$BA$1,0)))*AE$5</f>
        <v>0</v>
      </c>
      <c r="AF30" s="2">
        <f>IF(AF$2=0,0,INDEX('Placebo - Data'!$B:$BA,MATCH($Q30,'Placebo - Data'!$A:$A,0),MATCH(AF$1,'Placebo - Data'!$B$1:$BA$1,0)))*AF$5</f>
        <v>0</v>
      </c>
      <c r="AG30" s="2">
        <f>IF(AG$2=0,0,INDEX('Placebo - Data'!$B:$BA,MATCH($Q30,'Placebo - Data'!$A:$A,0),MATCH(AG$1,'Placebo - Data'!$B$1:$BA$1,0)))*AG$5</f>
        <v>0</v>
      </c>
      <c r="AH30" s="2">
        <f>IF(AH$2=0,0,INDEX('Placebo - Data'!$B:$BA,MATCH($Q30,'Placebo - Data'!$A:$A,0),MATCH(AH$1,'Placebo - Data'!$B$1:$BA$1,0)))*AH$5</f>
        <v>0</v>
      </c>
      <c r="AI30" s="2">
        <f>IF(AI$2=0,0,INDEX('Placebo - Data'!$B:$BA,MATCH($Q30,'Placebo - Data'!$A:$A,0),MATCH(AI$1,'Placebo - Data'!$B$1:$BA$1,0)))*AI$5</f>
        <v>0</v>
      </c>
      <c r="AJ30" s="2">
        <f>IF(AJ$2=0,0,INDEX('Placebo - Data'!$B:$BA,MATCH($Q30,'Placebo - Data'!$A:$A,0),MATCH(AJ$1,'Placebo - Data'!$B$1:$BA$1,0)))*AJ$5</f>
        <v>0</v>
      </c>
      <c r="AK30" s="2">
        <f>IF(AK$2=0,0,INDEX('Placebo - Data'!$B:$BA,MATCH($Q30,'Placebo - Data'!$A:$A,0),MATCH(AK$1,'Placebo - Data'!$B$1:$BA$1,0)))*AK$5</f>
        <v>0</v>
      </c>
      <c r="AL30" s="2">
        <f>IF(AL$2=0,0,INDEX('Placebo - Data'!$B:$BA,MATCH($Q30,'Placebo - Data'!$A:$A,0),MATCH(AL$1,'Placebo - Data'!$B$1:$BA$1,0)))*AL$5</f>
        <v>0</v>
      </c>
      <c r="AM30" s="2">
        <f>IF(AM$2=0,0,INDEX('Placebo - Data'!$B:$BA,MATCH($Q30,'Placebo - Data'!$A:$A,0),MATCH(AM$1,'Placebo - Data'!$B$1:$BA$1,0)))*AM$5</f>
        <v>0</v>
      </c>
      <c r="AN30" s="2">
        <f>IF(AN$2=0,0,INDEX('Placebo - Data'!$B:$BA,MATCH($Q30,'Placebo - Data'!$A:$A,0),MATCH(AN$1,'Placebo - Data'!$B$1:$BA$1,0)))*AN$5</f>
        <v>0</v>
      </c>
      <c r="AO30" s="2">
        <f>IF(AO$2=0,0,INDEX('Placebo - Data'!$B:$BA,MATCH($Q30,'Placebo - Data'!$A:$A,0),MATCH(AO$1,'Placebo - Data'!$B$1:$BA$1,0)))*AO$5</f>
        <v>0</v>
      </c>
      <c r="AP30" s="2">
        <f>IF(AP$2=0,0,INDEX('Placebo - Data'!$B:$BA,MATCH($Q30,'Placebo - Data'!$A:$A,0),MATCH(AP$1,'Placebo - Data'!$B$1:$BA$1,0)))*AP$5</f>
        <v>0</v>
      </c>
      <c r="AQ30" s="2">
        <f>IF(AQ$2=0,0,INDEX('Placebo - Data'!$B:$BA,MATCH($Q30,'Placebo - Data'!$A:$A,0),MATCH(AQ$1,'Placebo - Data'!$B$1:$BA$1,0)))*AQ$5</f>
        <v>0</v>
      </c>
      <c r="AR30" s="2">
        <f>IF(AR$2=0,0,INDEX('Placebo - Data'!$B:$BA,MATCH($Q30,'Placebo - Data'!$A:$A,0),MATCH(AR$1,'Placebo - Data'!$B$1:$BA$1,0)))*AR$5</f>
        <v>0</v>
      </c>
      <c r="AS30" s="2">
        <f>IF(AS$2=0,0,INDEX('Placebo - Data'!$B:$BA,MATCH($Q30,'Placebo - Data'!$A:$A,0),MATCH(AS$1,'Placebo - Data'!$B$1:$BA$1,0)))*AS$5</f>
        <v>0</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0</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0</v>
      </c>
      <c r="BG30" s="2">
        <f>IF(BG$2=0,0,INDEX('Placebo - Data'!$B:$BA,MATCH($Q30,'Placebo - Data'!$A:$A,0),MATCH(BG$1,'Placebo - Data'!$B$1:$BA$1,0)))*BG$5</f>
        <v>0</v>
      </c>
      <c r="BH30" s="2">
        <f>IF(BH$2=0,0,INDEX('Placebo - Data'!$B:$BA,MATCH($Q30,'Placebo - Data'!$A:$A,0),MATCH(BH$1,'Placebo - Data'!$B$1:$BA$1,0)))*BH$5</f>
        <v>0</v>
      </c>
      <c r="BI30" s="2">
        <f>IF(BI$2=0,0,INDEX('Placebo - Data'!$B:$BA,MATCH($Q30,'Placebo - Data'!$A:$A,0),MATCH(BI$1,'Placebo - Data'!$B$1:$BA$1,0)))*BI$5</f>
        <v>0</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0</v>
      </c>
      <c r="BP30" s="2">
        <f>IF(BP$2=0,0,INDEX('Placebo - Data'!$B:$BA,MATCH($Q30,'Placebo - Data'!$A:$A,0),MATCH(BP$1,'Placebo - Data'!$B$1:$BA$1,0)))*BP$5</f>
        <v>0</v>
      </c>
      <c r="BQ30" s="2"/>
      <c r="BR30" s="2"/>
    </row>
    <row r="31">
      <c r="A31" t="s">
        <v>127</v>
      </c>
      <c r="B31" s="2" t="e">
        <f t="shared" si="0"/>
        <v>#DIV/0!</v>
      </c>
      <c r="C31" s="2">
        <f t="shared" si="1"/>
        <v>0</v>
      </c>
      <c r="Q31">
        <f>'Placebo - Data'!A26</f>
        <v>2006</v>
      </c>
      <c r="R31" s="2">
        <f>IF(R$2=0,0,INDEX('Placebo - Data'!$B:$BA,MATCH($Q31,'Placebo - Data'!$A:$A,0),MATCH(R$1,'Placebo - Data'!$B$1:$BA$1,0)))*R$5</f>
        <v>0</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0</v>
      </c>
      <c r="V31" s="2">
        <f>IF(V$2=0,0,INDEX('Placebo - Data'!$B:$BA,MATCH($Q31,'Placebo - Data'!$A:$A,0),MATCH(V$1,'Placebo - Data'!$B$1:$BA$1,0)))*V$5</f>
        <v>0</v>
      </c>
      <c r="W31" s="2">
        <f>IF(W$2=0,0,INDEX('Placebo - Data'!$B:$BA,MATCH($Q31,'Placebo - Data'!$A:$A,0),MATCH(W$1,'Placebo - Data'!$B$1:$BA$1,0)))*W$5</f>
        <v>0</v>
      </c>
      <c r="X31" s="2">
        <f>IF(X$2=0,0,INDEX('Placebo - Data'!$B:$BA,MATCH($Q31,'Placebo - Data'!$A:$A,0),MATCH(X$1,'Placebo - Data'!$B$1:$BA$1,0)))*X$5</f>
        <v>0</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0</v>
      </c>
      <c r="AD31" s="2">
        <f>IF(AD$2=0,0,INDEX('Placebo - Data'!$B:$BA,MATCH($Q31,'Placebo - Data'!$A:$A,0),MATCH(AD$1,'Placebo - Data'!$B$1:$BA$1,0)))*AD$5</f>
        <v>0</v>
      </c>
      <c r="AE31" s="2">
        <f>IF(AE$2=0,0,INDEX('Placebo - Data'!$B:$BA,MATCH($Q31,'Placebo - Data'!$A:$A,0),MATCH(AE$1,'Placebo - Data'!$B$1:$BA$1,0)))*AE$5</f>
        <v>0</v>
      </c>
      <c r="AF31" s="2">
        <f>IF(AF$2=0,0,INDEX('Placebo - Data'!$B:$BA,MATCH($Q31,'Placebo - Data'!$A:$A,0),MATCH(AF$1,'Placebo - Data'!$B$1:$BA$1,0)))*AF$5</f>
        <v>0</v>
      </c>
      <c r="AG31" s="2">
        <f>IF(AG$2=0,0,INDEX('Placebo - Data'!$B:$BA,MATCH($Q31,'Placebo - Data'!$A:$A,0),MATCH(AG$1,'Placebo - Data'!$B$1:$BA$1,0)))*AG$5</f>
        <v>0</v>
      </c>
      <c r="AH31" s="2">
        <f>IF(AH$2=0,0,INDEX('Placebo - Data'!$B:$BA,MATCH($Q31,'Placebo - Data'!$A:$A,0),MATCH(AH$1,'Placebo - Data'!$B$1:$BA$1,0)))*AH$5</f>
        <v>0</v>
      </c>
      <c r="AI31" s="2">
        <f>IF(AI$2=0,0,INDEX('Placebo - Data'!$B:$BA,MATCH($Q31,'Placebo - Data'!$A:$A,0),MATCH(AI$1,'Placebo - Data'!$B$1:$BA$1,0)))*AI$5</f>
        <v>0</v>
      </c>
      <c r="AJ31" s="2">
        <f>IF(AJ$2=0,0,INDEX('Placebo - Data'!$B:$BA,MATCH($Q31,'Placebo - Data'!$A:$A,0),MATCH(AJ$1,'Placebo - Data'!$B$1:$BA$1,0)))*AJ$5</f>
        <v>0</v>
      </c>
      <c r="AK31" s="2">
        <f>IF(AK$2=0,0,INDEX('Placebo - Data'!$B:$BA,MATCH($Q31,'Placebo - Data'!$A:$A,0),MATCH(AK$1,'Placebo - Data'!$B$1:$BA$1,0)))*AK$5</f>
        <v>0</v>
      </c>
      <c r="AL31" s="2">
        <f>IF(AL$2=0,0,INDEX('Placebo - Data'!$B:$BA,MATCH($Q31,'Placebo - Data'!$A:$A,0),MATCH(AL$1,'Placebo - Data'!$B$1:$BA$1,0)))*AL$5</f>
        <v>0</v>
      </c>
      <c r="AM31" s="2">
        <f>IF(AM$2=0,0,INDEX('Placebo - Data'!$B:$BA,MATCH($Q31,'Placebo - Data'!$A:$A,0),MATCH(AM$1,'Placebo - Data'!$B$1:$BA$1,0)))*AM$5</f>
        <v>0</v>
      </c>
      <c r="AN31" s="2">
        <f>IF(AN$2=0,0,INDEX('Placebo - Data'!$B:$BA,MATCH($Q31,'Placebo - Data'!$A:$A,0),MATCH(AN$1,'Placebo - Data'!$B$1:$BA$1,0)))*AN$5</f>
        <v>0</v>
      </c>
      <c r="AO31" s="2">
        <f>IF(AO$2=0,0,INDEX('Placebo - Data'!$B:$BA,MATCH($Q31,'Placebo - Data'!$A:$A,0),MATCH(AO$1,'Placebo - Data'!$B$1:$BA$1,0)))*AO$5</f>
        <v>0</v>
      </c>
      <c r="AP31" s="2">
        <f>IF(AP$2=0,0,INDEX('Placebo - Data'!$B:$BA,MATCH($Q31,'Placebo - Data'!$A:$A,0),MATCH(AP$1,'Placebo - Data'!$B$1:$BA$1,0)))*AP$5</f>
        <v>0</v>
      </c>
      <c r="AQ31" s="2">
        <f>IF(AQ$2=0,0,INDEX('Placebo - Data'!$B:$BA,MATCH($Q31,'Placebo - Data'!$A:$A,0),MATCH(AQ$1,'Placebo - Data'!$B$1:$BA$1,0)))*AQ$5</f>
        <v>0</v>
      </c>
      <c r="AR31" s="2">
        <f>IF(AR$2=0,0,INDEX('Placebo - Data'!$B:$BA,MATCH($Q31,'Placebo - Data'!$A:$A,0),MATCH(AR$1,'Placebo - Data'!$B$1:$BA$1,0)))*AR$5</f>
        <v>0</v>
      </c>
      <c r="AS31" s="2">
        <f>IF(AS$2=0,0,INDEX('Placebo - Data'!$B:$BA,MATCH($Q31,'Placebo - Data'!$A:$A,0),MATCH(AS$1,'Placebo - Data'!$B$1:$BA$1,0)))*AS$5</f>
        <v>0</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0</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0</v>
      </c>
      <c r="BG31" s="2">
        <f>IF(BG$2=0,0,INDEX('Placebo - Data'!$B:$BA,MATCH($Q31,'Placebo - Data'!$A:$A,0),MATCH(BG$1,'Placebo - Data'!$B$1:$BA$1,0)))*BG$5</f>
        <v>0</v>
      </c>
      <c r="BH31" s="2">
        <f>IF(BH$2=0,0,INDEX('Placebo - Data'!$B:$BA,MATCH($Q31,'Placebo - Data'!$A:$A,0),MATCH(BH$1,'Placebo - Data'!$B$1:$BA$1,0)))*BH$5</f>
        <v>0</v>
      </c>
      <c r="BI31" s="2">
        <f>IF(BI$2=0,0,INDEX('Placebo - Data'!$B:$BA,MATCH($Q31,'Placebo - Data'!$A:$A,0),MATCH(BI$1,'Placebo - Data'!$B$1:$BA$1,0)))*BI$5</f>
        <v>0</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0</v>
      </c>
      <c r="BP31" s="2">
        <f>IF(BP$2=0,0,INDEX('Placebo - Data'!$B:$BA,MATCH($Q31,'Placebo - Data'!$A:$A,0),MATCH(BP$1,'Placebo - Data'!$B$1:$BA$1,0)))*BP$5</f>
        <v>0</v>
      </c>
      <c r="BQ31" s="2"/>
      <c r="BR31" s="2"/>
    </row>
    <row r="32">
      <c r="A32" t="s">
        <v>105</v>
      </c>
      <c r="B32" s="2" t="e">
        <f t="shared" si="0"/>
        <v>#DIV/0!</v>
      </c>
      <c r="C32" s="2">
        <f t="shared" si="1"/>
        <v>0</v>
      </c>
      <c r="Q32">
        <f>'Placebo - Data'!A27</f>
        <v>2007</v>
      </c>
      <c r="R32" s="2">
        <f>IF(R$2=0,0,INDEX('Placebo - Data'!$B:$BA,MATCH($Q32,'Placebo - Data'!$A:$A,0),MATCH(R$1,'Placebo - Data'!$B$1:$BA$1,0)))*R$5</f>
        <v>0</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0</v>
      </c>
      <c r="V32" s="2">
        <f>IF(V$2=0,0,INDEX('Placebo - Data'!$B:$BA,MATCH($Q32,'Placebo - Data'!$A:$A,0),MATCH(V$1,'Placebo - Data'!$B$1:$BA$1,0)))*V$5</f>
        <v>0</v>
      </c>
      <c r="W32" s="2">
        <f>IF(W$2=0,0,INDEX('Placebo - Data'!$B:$BA,MATCH($Q32,'Placebo - Data'!$A:$A,0),MATCH(W$1,'Placebo - Data'!$B$1:$BA$1,0)))*W$5</f>
        <v>0</v>
      </c>
      <c r="X32" s="2">
        <f>IF(X$2=0,0,INDEX('Placebo - Data'!$B:$BA,MATCH($Q32,'Placebo - Data'!$A:$A,0),MATCH(X$1,'Placebo - Data'!$B$1:$BA$1,0)))*X$5</f>
        <v>0</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0</v>
      </c>
      <c r="AD32" s="2">
        <f>IF(AD$2=0,0,INDEX('Placebo - Data'!$B:$BA,MATCH($Q32,'Placebo - Data'!$A:$A,0),MATCH(AD$1,'Placebo - Data'!$B$1:$BA$1,0)))*AD$5</f>
        <v>0</v>
      </c>
      <c r="AE32" s="2">
        <f>IF(AE$2=0,0,INDEX('Placebo - Data'!$B:$BA,MATCH($Q32,'Placebo - Data'!$A:$A,0),MATCH(AE$1,'Placebo - Data'!$B$1:$BA$1,0)))*AE$5</f>
        <v>0</v>
      </c>
      <c r="AF32" s="2">
        <f>IF(AF$2=0,0,INDEX('Placebo - Data'!$B:$BA,MATCH($Q32,'Placebo - Data'!$A:$A,0),MATCH(AF$1,'Placebo - Data'!$B$1:$BA$1,0)))*AF$5</f>
        <v>0</v>
      </c>
      <c r="AG32" s="2">
        <f>IF(AG$2=0,0,INDEX('Placebo - Data'!$B:$BA,MATCH($Q32,'Placebo - Data'!$A:$A,0),MATCH(AG$1,'Placebo - Data'!$B$1:$BA$1,0)))*AG$5</f>
        <v>0</v>
      </c>
      <c r="AH32" s="2">
        <f>IF(AH$2=0,0,INDEX('Placebo - Data'!$B:$BA,MATCH($Q32,'Placebo - Data'!$A:$A,0),MATCH(AH$1,'Placebo - Data'!$B$1:$BA$1,0)))*AH$5</f>
        <v>0</v>
      </c>
      <c r="AI32" s="2">
        <f>IF(AI$2=0,0,INDEX('Placebo - Data'!$B:$BA,MATCH($Q32,'Placebo - Data'!$A:$A,0),MATCH(AI$1,'Placebo - Data'!$B$1:$BA$1,0)))*AI$5</f>
        <v>0</v>
      </c>
      <c r="AJ32" s="2">
        <f>IF(AJ$2=0,0,INDEX('Placebo - Data'!$B:$BA,MATCH($Q32,'Placebo - Data'!$A:$A,0),MATCH(AJ$1,'Placebo - Data'!$B$1:$BA$1,0)))*AJ$5</f>
        <v>0</v>
      </c>
      <c r="AK32" s="2">
        <f>IF(AK$2=0,0,INDEX('Placebo - Data'!$B:$BA,MATCH($Q32,'Placebo - Data'!$A:$A,0),MATCH(AK$1,'Placebo - Data'!$B$1:$BA$1,0)))*AK$5</f>
        <v>0</v>
      </c>
      <c r="AL32" s="2">
        <f>IF(AL$2=0,0,INDEX('Placebo - Data'!$B:$BA,MATCH($Q32,'Placebo - Data'!$A:$A,0),MATCH(AL$1,'Placebo - Data'!$B$1:$BA$1,0)))*AL$5</f>
        <v>0</v>
      </c>
      <c r="AM32" s="2">
        <f>IF(AM$2=0,0,INDEX('Placebo - Data'!$B:$BA,MATCH($Q32,'Placebo - Data'!$A:$A,0),MATCH(AM$1,'Placebo - Data'!$B$1:$BA$1,0)))*AM$5</f>
        <v>0</v>
      </c>
      <c r="AN32" s="2">
        <f>IF(AN$2=0,0,INDEX('Placebo - Data'!$B:$BA,MATCH($Q32,'Placebo - Data'!$A:$A,0),MATCH(AN$1,'Placebo - Data'!$B$1:$BA$1,0)))*AN$5</f>
        <v>0</v>
      </c>
      <c r="AO32" s="2">
        <f>IF(AO$2=0,0,INDEX('Placebo - Data'!$B:$BA,MATCH($Q32,'Placebo - Data'!$A:$A,0),MATCH(AO$1,'Placebo - Data'!$B$1:$BA$1,0)))*AO$5</f>
        <v>0</v>
      </c>
      <c r="AP32" s="2">
        <f>IF(AP$2=0,0,INDEX('Placebo - Data'!$B:$BA,MATCH($Q32,'Placebo - Data'!$A:$A,0),MATCH(AP$1,'Placebo - Data'!$B$1:$BA$1,0)))*AP$5</f>
        <v>0</v>
      </c>
      <c r="AQ32" s="2">
        <f>IF(AQ$2=0,0,INDEX('Placebo - Data'!$B:$BA,MATCH($Q32,'Placebo - Data'!$A:$A,0),MATCH(AQ$1,'Placebo - Data'!$B$1:$BA$1,0)))*AQ$5</f>
        <v>0</v>
      </c>
      <c r="AR32" s="2">
        <f>IF(AR$2=0,0,INDEX('Placebo - Data'!$B:$BA,MATCH($Q32,'Placebo - Data'!$A:$A,0),MATCH(AR$1,'Placebo - Data'!$B$1:$BA$1,0)))*AR$5</f>
        <v>0</v>
      </c>
      <c r="AS32" s="2">
        <f>IF(AS$2=0,0,INDEX('Placebo - Data'!$B:$BA,MATCH($Q32,'Placebo - Data'!$A:$A,0),MATCH(AS$1,'Placebo - Data'!$B$1:$BA$1,0)))*AS$5</f>
        <v>0</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v>
      </c>
      <c r="BG32" s="2">
        <f>IF(BG$2=0,0,INDEX('Placebo - Data'!$B:$BA,MATCH($Q32,'Placebo - Data'!$A:$A,0),MATCH(BG$1,'Placebo - Data'!$B$1:$BA$1,0)))*BG$5</f>
        <v>0</v>
      </c>
      <c r="BH32" s="2">
        <f>IF(BH$2=0,0,INDEX('Placebo - Data'!$B:$BA,MATCH($Q32,'Placebo - Data'!$A:$A,0),MATCH(BH$1,'Placebo - Data'!$B$1:$BA$1,0)))*BH$5</f>
        <v>0</v>
      </c>
      <c r="BI32" s="2">
        <f>IF(BI$2=0,0,INDEX('Placebo - Data'!$B:$BA,MATCH($Q32,'Placebo - Data'!$A:$A,0),MATCH(BI$1,'Placebo - Data'!$B$1:$BA$1,0)))*BI$5</f>
        <v>0</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0</v>
      </c>
      <c r="BP32" s="2">
        <f>IF(BP$2=0,0,INDEX('Placebo - Data'!$B:$BA,MATCH($Q32,'Placebo - Data'!$A:$A,0),MATCH(BP$1,'Placebo - Data'!$B$1:$BA$1,0)))*BP$5</f>
        <v>0</v>
      </c>
      <c r="BQ32" s="2"/>
      <c r="BR32" s="2"/>
    </row>
    <row r="33">
      <c r="A33" t="s">
        <v>113</v>
      </c>
      <c r="B33" s="2" t="e">
        <f t="shared" si="0"/>
        <v>#DIV/0!</v>
      </c>
      <c r="C33" s="2">
        <f t="shared" si="1"/>
        <v>0</v>
      </c>
      <c r="Q33">
        <f>'Placebo - Data'!A28</f>
        <v>2008</v>
      </c>
      <c r="R33" s="2">
        <f>IF(R$2=0,0,INDEX('Placebo - Data'!$B:$BA,MATCH($Q33,'Placebo - Data'!$A:$A,0),MATCH(R$1,'Placebo - Data'!$B$1:$BA$1,0)))*R$5</f>
        <v>0</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0</v>
      </c>
      <c r="V33" s="2">
        <f>IF(V$2=0,0,INDEX('Placebo - Data'!$B:$BA,MATCH($Q33,'Placebo - Data'!$A:$A,0),MATCH(V$1,'Placebo - Data'!$B$1:$BA$1,0)))*V$5</f>
        <v>0</v>
      </c>
      <c r="W33" s="2">
        <f>IF(W$2=0,0,INDEX('Placebo - Data'!$B:$BA,MATCH($Q33,'Placebo - Data'!$A:$A,0),MATCH(W$1,'Placebo - Data'!$B$1:$BA$1,0)))*W$5</f>
        <v>0</v>
      </c>
      <c r="X33" s="2">
        <f>IF(X$2=0,0,INDEX('Placebo - Data'!$B:$BA,MATCH($Q33,'Placebo - Data'!$A:$A,0),MATCH(X$1,'Placebo - Data'!$B$1:$BA$1,0)))*X$5</f>
        <v>0</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0</v>
      </c>
      <c r="AD33" s="2">
        <f>IF(AD$2=0,0,INDEX('Placebo - Data'!$B:$BA,MATCH($Q33,'Placebo - Data'!$A:$A,0),MATCH(AD$1,'Placebo - Data'!$B$1:$BA$1,0)))*AD$5</f>
        <v>0</v>
      </c>
      <c r="AE33" s="2">
        <f>IF(AE$2=0,0,INDEX('Placebo - Data'!$B:$BA,MATCH($Q33,'Placebo - Data'!$A:$A,0),MATCH(AE$1,'Placebo - Data'!$B$1:$BA$1,0)))*AE$5</f>
        <v>0</v>
      </c>
      <c r="AF33" s="2">
        <f>IF(AF$2=0,0,INDEX('Placebo - Data'!$B:$BA,MATCH($Q33,'Placebo - Data'!$A:$A,0),MATCH(AF$1,'Placebo - Data'!$B$1:$BA$1,0)))*AF$5</f>
        <v>0</v>
      </c>
      <c r="AG33" s="2">
        <f>IF(AG$2=0,0,INDEX('Placebo - Data'!$B:$BA,MATCH($Q33,'Placebo - Data'!$A:$A,0),MATCH(AG$1,'Placebo - Data'!$B$1:$BA$1,0)))*AG$5</f>
        <v>0</v>
      </c>
      <c r="AH33" s="2">
        <f>IF(AH$2=0,0,INDEX('Placebo - Data'!$B:$BA,MATCH($Q33,'Placebo - Data'!$A:$A,0),MATCH(AH$1,'Placebo - Data'!$B$1:$BA$1,0)))*AH$5</f>
        <v>0</v>
      </c>
      <c r="AI33" s="2">
        <f>IF(AI$2=0,0,INDEX('Placebo - Data'!$B:$BA,MATCH($Q33,'Placebo - Data'!$A:$A,0),MATCH(AI$1,'Placebo - Data'!$B$1:$BA$1,0)))*AI$5</f>
        <v>0</v>
      </c>
      <c r="AJ33" s="2">
        <f>IF(AJ$2=0,0,INDEX('Placebo - Data'!$B:$BA,MATCH($Q33,'Placebo - Data'!$A:$A,0),MATCH(AJ$1,'Placebo - Data'!$B$1:$BA$1,0)))*AJ$5</f>
        <v>0</v>
      </c>
      <c r="AK33" s="2">
        <f>IF(AK$2=0,0,INDEX('Placebo - Data'!$B:$BA,MATCH($Q33,'Placebo - Data'!$A:$A,0),MATCH(AK$1,'Placebo - Data'!$B$1:$BA$1,0)))*AK$5</f>
        <v>0</v>
      </c>
      <c r="AL33" s="2">
        <f>IF(AL$2=0,0,INDEX('Placebo - Data'!$B:$BA,MATCH($Q33,'Placebo - Data'!$A:$A,0),MATCH(AL$1,'Placebo - Data'!$B$1:$BA$1,0)))*AL$5</f>
        <v>0</v>
      </c>
      <c r="AM33" s="2">
        <f>IF(AM$2=0,0,INDEX('Placebo - Data'!$B:$BA,MATCH($Q33,'Placebo - Data'!$A:$A,0),MATCH(AM$1,'Placebo - Data'!$B$1:$BA$1,0)))*AM$5</f>
        <v>0</v>
      </c>
      <c r="AN33" s="2">
        <f>IF(AN$2=0,0,INDEX('Placebo - Data'!$B:$BA,MATCH($Q33,'Placebo - Data'!$A:$A,0),MATCH(AN$1,'Placebo - Data'!$B$1:$BA$1,0)))*AN$5</f>
        <v>0</v>
      </c>
      <c r="AO33" s="2">
        <f>IF(AO$2=0,0,INDEX('Placebo - Data'!$B:$BA,MATCH($Q33,'Placebo - Data'!$A:$A,0),MATCH(AO$1,'Placebo - Data'!$B$1:$BA$1,0)))*AO$5</f>
        <v>0</v>
      </c>
      <c r="AP33" s="2">
        <f>IF(AP$2=0,0,INDEX('Placebo - Data'!$B:$BA,MATCH($Q33,'Placebo - Data'!$A:$A,0),MATCH(AP$1,'Placebo - Data'!$B$1:$BA$1,0)))*AP$5</f>
        <v>0</v>
      </c>
      <c r="AQ33" s="2">
        <f>IF(AQ$2=0,0,INDEX('Placebo - Data'!$B:$BA,MATCH($Q33,'Placebo - Data'!$A:$A,0),MATCH(AQ$1,'Placebo - Data'!$B$1:$BA$1,0)))*AQ$5</f>
        <v>0</v>
      </c>
      <c r="AR33" s="2">
        <f>IF(AR$2=0,0,INDEX('Placebo - Data'!$B:$BA,MATCH($Q33,'Placebo - Data'!$A:$A,0),MATCH(AR$1,'Placebo - Data'!$B$1:$BA$1,0)))*AR$5</f>
        <v>0</v>
      </c>
      <c r="AS33" s="2">
        <f>IF(AS$2=0,0,INDEX('Placebo - Data'!$B:$BA,MATCH($Q33,'Placebo - Data'!$A:$A,0),MATCH(AS$1,'Placebo - Data'!$B$1:$BA$1,0)))*AS$5</f>
        <v>0</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v>
      </c>
      <c r="BG33" s="2">
        <f>IF(BG$2=0,0,INDEX('Placebo - Data'!$B:$BA,MATCH($Q33,'Placebo - Data'!$A:$A,0),MATCH(BG$1,'Placebo - Data'!$B$1:$BA$1,0)))*BG$5</f>
        <v>0</v>
      </c>
      <c r="BH33" s="2">
        <f>IF(BH$2=0,0,INDEX('Placebo - Data'!$B:$BA,MATCH($Q33,'Placebo - Data'!$A:$A,0),MATCH(BH$1,'Placebo - Data'!$B$1:$BA$1,0)))*BH$5</f>
        <v>0</v>
      </c>
      <c r="BI33" s="2">
        <f>IF(BI$2=0,0,INDEX('Placebo - Data'!$B:$BA,MATCH($Q33,'Placebo - Data'!$A:$A,0),MATCH(BI$1,'Placebo - Data'!$B$1:$BA$1,0)))*BI$5</f>
        <v>0</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0</v>
      </c>
      <c r="BP33" s="2">
        <f>IF(BP$2=0,0,INDEX('Placebo - Data'!$B:$BA,MATCH($Q33,'Placebo - Data'!$A:$A,0),MATCH(BP$1,'Placebo - Data'!$B$1:$BA$1,0)))*BP$5</f>
        <v>0</v>
      </c>
      <c r="BQ33" s="2"/>
      <c r="BR33" s="2"/>
    </row>
    <row r="34">
      <c r="A34" t="s">
        <v>59</v>
      </c>
      <c r="B34" s="2" t="e">
        <f t="shared" ref="B34:B52" si="5">INDEX($R$2:$BP$2,1,MATCH($A34,$R$6:$BP$6,0))/INDEX($R$2:$BP$2,1,MATCH("IL",$R$6:$BP$6,0))</f>
        <v>#DIV/0!</v>
      </c>
      <c r="C34" s="2">
        <f t="shared" ref="C34:C52" si="6">INDEX($R$43:$BP$43,1,MATCH($A34,$R$6:$BP$6,0))</f>
        <v>0</v>
      </c>
      <c r="Q34">
        <f>'Placebo - Data'!A29</f>
        <v>2009</v>
      </c>
      <c r="R34" s="2">
        <f>IF(R$2=0,0,INDEX('Placebo - Data'!$B:$BA,MATCH($Q34,'Placebo - Data'!$A:$A,0),MATCH(R$1,'Placebo - Data'!$B$1:$BA$1,0)))*R$5</f>
        <v>0</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0</v>
      </c>
      <c r="V34" s="2">
        <f>IF(V$2=0,0,INDEX('Placebo - Data'!$B:$BA,MATCH($Q34,'Placebo - Data'!$A:$A,0),MATCH(V$1,'Placebo - Data'!$B$1:$BA$1,0)))*V$5</f>
        <v>0</v>
      </c>
      <c r="W34" s="2">
        <f>IF(W$2=0,0,INDEX('Placebo - Data'!$B:$BA,MATCH($Q34,'Placebo - Data'!$A:$A,0),MATCH(W$1,'Placebo - Data'!$B$1:$BA$1,0)))*W$5</f>
        <v>0</v>
      </c>
      <c r="X34" s="2">
        <f>IF(X$2=0,0,INDEX('Placebo - Data'!$B:$BA,MATCH($Q34,'Placebo - Data'!$A:$A,0),MATCH(X$1,'Placebo - Data'!$B$1:$BA$1,0)))*X$5</f>
        <v>0</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0</v>
      </c>
      <c r="AD34" s="2">
        <f>IF(AD$2=0,0,INDEX('Placebo - Data'!$B:$BA,MATCH($Q34,'Placebo - Data'!$A:$A,0),MATCH(AD$1,'Placebo - Data'!$B$1:$BA$1,0)))*AD$5</f>
        <v>0</v>
      </c>
      <c r="AE34" s="2">
        <f>IF(AE$2=0,0,INDEX('Placebo - Data'!$B:$BA,MATCH($Q34,'Placebo - Data'!$A:$A,0),MATCH(AE$1,'Placebo - Data'!$B$1:$BA$1,0)))*AE$5</f>
        <v>0</v>
      </c>
      <c r="AF34" s="2">
        <f>IF(AF$2=0,0,INDEX('Placebo - Data'!$B:$BA,MATCH($Q34,'Placebo - Data'!$A:$A,0),MATCH(AF$1,'Placebo - Data'!$B$1:$BA$1,0)))*AF$5</f>
        <v>0</v>
      </c>
      <c r="AG34" s="2">
        <f>IF(AG$2=0,0,INDEX('Placebo - Data'!$B:$BA,MATCH($Q34,'Placebo - Data'!$A:$A,0),MATCH(AG$1,'Placebo - Data'!$B$1:$BA$1,0)))*AG$5</f>
        <v>0</v>
      </c>
      <c r="AH34" s="2">
        <f>IF(AH$2=0,0,INDEX('Placebo - Data'!$B:$BA,MATCH($Q34,'Placebo - Data'!$A:$A,0),MATCH(AH$1,'Placebo - Data'!$B$1:$BA$1,0)))*AH$5</f>
        <v>0</v>
      </c>
      <c r="AI34" s="2">
        <f>IF(AI$2=0,0,INDEX('Placebo - Data'!$B:$BA,MATCH($Q34,'Placebo - Data'!$A:$A,0),MATCH(AI$1,'Placebo - Data'!$B$1:$BA$1,0)))*AI$5</f>
        <v>0</v>
      </c>
      <c r="AJ34" s="2">
        <f>IF(AJ$2=0,0,INDEX('Placebo - Data'!$B:$BA,MATCH($Q34,'Placebo - Data'!$A:$A,0),MATCH(AJ$1,'Placebo - Data'!$B$1:$BA$1,0)))*AJ$5</f>
        <v>0</v>
      </c>
      <c r="AK34" s="2">
        <f>IF(AK$2=0,0,INDEX('Placebo - Data'!$B:$BA,MATCH($Q34,'Placebo - Data'!$A:$A,0),MATCH(AK$1,'Placebo - Data'!$B$1:$BA$1,0)))*AK$5</f>
        <v>0</v>
      </c>
      <c r="AL34" s="2">
        <f>IF(AL$2=0,0,INDEX('Placebo - Data'!$B:$BA,MATCH($Q34,'Placebo - Data'!$A:$A,0),MATCH(AL$1,'Placebo - Data'!$B$1:$BA$1,0)))*AL$5</f>
        <v>0</v>
      </c>
      <c r="AM34" s="2">
        <f>IF(AM$2=0,0,INDEX('Placebo - Data'!$B:$BA,MATCH($Q34,'Placebo - Data'!$A:$A,0),MATCH(AM$1,'Placebo - Data'!$B$1:$BA$1,0)))*AM$5</f>
        <v>0</v>
      </c>
      <c r="AN34" s="2">
        <f>IF(AN$2=0,0,INDEX('Placebo - Data'!$B:$BA,MATCH($Q34,'Placebo - Data'!$A:$A,0),MATCH(AN$1,'Placebo - Data'!$B$1:$BA$1,0)))*AN$5</f>
        <v>0</v>
      </c>
      <c r="AO34" s="2">
        <f>IF(AO$2=0,0,INDEX('Placebo - Data'!$B:$BA,MATCH($Q34,'Placebo - Data'!$A:$A,0),MATCH(AO$1,'Placebo - Data'!$B$1:$BA$1,0)))*AO$5</f>
        <v>0</v>
      </c>
      <c r="AP34" s="2">
        <f>IF(AP$2=0,0,INDEX('Placebo - Data'!$B:$BA,MATCH($Q34,'Placebo - Data'!$A:$A,0),MATCH(AP$1,'Placebo - Data'!$B$1:$BA$1,0)))*AP$5</f>
        <v>0</v>
      </c>
      <c r="AQ34" s="2">
        <f>IF(AQ$2=0,0,INDEX('Placebo - Data'!$B:$BA,MATCH($Q34,'Placebo - Data'!$A:$A,0),MATCH(AQ$1,'Placebo - Data'!$B$1:$BA$1,0)))*AQ$5</f>
        <v>0</v>
      </c>
      <c r="AR34" s="2">
        <f>IF(AR$2=0,0,INDEX('Placebo - Data'!$B:$BA,MATCH($Q34,'Placebo - Data'!$A:$A,0),MATCH(AR$1,'Placebo - Data'!$B$1:$BA$1,0)))*AR$5</f>
        <v>0</v>
      </c>
      <c r="AS34" s="2">
        <f>IF(AS$2=0,0,INDEX('Placebo - Data'!$B:$BA,MATCH($Q34,'Placebo - Data'!$A:$A,0),MATCH(AS$1,'Placebo - Data'!$B$1:$BA$1,0)))*AS$5</f>
        <v>0</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0</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0</v>
      </c>
      <c r="BG34" s="2">
        <f>IF(BG$2=0,0,INDEX('Placebo - Data'!$B:$BA,MATCH($Q34,'Placebo - Data'!$A:$A,0),MATCH(BG$1,'Placebo - Data'!$B$1:$BA$1,0)))*BG$5</f>
        <v>0</v>
      </c>
      <c r="BH34" s="2">
        <f>IF(BH$2=0,0,INDEX('Placebo - Data'!$B:$BA,MATCH($Q34,'Placebo - Data'!$A:$A,0),MATCH(BH$1,'Placebo - Data'!$B$1:$BA$1,0)))*BH$5</f>
        <v>0</v>
      </c>
      <c r="BI34" s="2">
        <f>IF(BI$2=0,0,INDEX('Placebo - Data'!$B:$BA,MATCH($Q34,'Placebo - Data'!$A:$A,0),MATCH(BI$1,'Placebo - Data'!$B$1:$BA$1,0)))*BI$5</f>
        <v>0</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0</v>
      </c>
      <c r="BP34" s="2">
        <f>IF(BP$2=0,0,INDEX('Placebo - Data'!$B:$BA,MATCH($Q34,'Placebo - Data'!$A:$A,0),MATCH(BP$1,'Placebo - Data'!$B$1:$BA$1,0)))*BP$5</f>
        <v>0</v>
      </c>
      <c r="BQ34" s="2"/>
      <c r="BR34" s="2"/>
    </row>
    <row r="35">
      <c r="A35" t="s">
        <v>37</v>
      </c>
      <c r="B35" s="2" t="e">
        <f t="shared" si="5"/>
        <v>#DIV/0!</v>
      </c>
      <c r="C35" s="2">
        <f t="shared" si="6"/>
        <v>0</v>
      </c>
      <c r="Q35">
        <f>'Placebo - Data'!A30</f>
        <v>2010</v>
      </c>
      <c r="R35" s="2">
        <f>IF(R$2=0,0,INDEX('Placebo - Data'!$B:$BA,MATCH($Q35,'Placebo - Data'!$A:$A,0),MATCH(R$1,'Placebo - Data'!$B$1:$BA$1,0)))*R$5</f>
        <v>0</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0</v>
      </c>
      <c r="V35" s="2">
        <f>IF(V$2=0,0,INDEX('Placebo - Data'!$B:$BA,MATCH($Q35,'Placebo - Data'!$A:$A,0),MATCH(V$1,'Placebo - Data'!$B$1:$BA$1,0)))*V$5</f>
        <v>0</v>
      </c>
      <c r="W35" s="2">
        <f>IF(W$2=0,0,INDEX('Placebo - Data'!$B:$BA,MATCH($Q35,'Placebo - Data'!$A:$A,0),MATCH(W$1,'Placebo - Data'!$B$1:$BA$1,0)))*W$5</f>
        <v>0</v>
      </c>
      <c r="X35" s="2">
        <f>IF(X$2=0,0,INDEX('Placebo - Data'!$B:$BA,MATCH($Q35,'Placebo - Data'!$A:$A,0),MATCH(X$1,'Placebo - Data'!$B$1:$BA$1,0)))*X$5</f>
        <v>0</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0</v>
      </c>
      <c r="AD35" s="2">
        <f>IF(AD$2=0,0,INDEX('Placebo - Data'!$B:$BA,MATCH($Q35,'Placebo - Data'!$A:$A,0),MATCH(AD$1,'Placebo - Data'!$B$1:$BA$1,0)))*AD$5</f>
        <v>0</v>
      </c>
      <c r="AE35" s="2">
        <f>IF(AE$2=0,0,INDEX('Placebo - Data'!$B:$BA,MATCH($Q35,'Placebo - Data'!$A:$A,0),MATCH(AE$1,'Placebo - Data'!$B$1:$BA$1,0)))*AE$5</f>
        <v>0</v>
      </c>
      <c r="AF35" s="2">
        <f>IF(AF$2=0,0,INDEX('Placebo - Data'!$B:$BA,MATCH($Q35,'Placebo - Data'!$A:$A,0),MATCH(AF$1,'Placebo - Data'!$B$1:$BA$1,0)))*AF$5</f>
        <v>0</v>
      </c>
      <c r="AG35" s="2">
        <f>IF(AG$2=0,0,INDEX('Placebo - Data'!$B:$BA,MATCH($Q35,'Placebo - Data'!$A:$A,0),MATCH(AG$1,'Placebo - Data'!$B$1:$BA$1,0)))*AG$5</f>
        <v>0</v>
      </c>
      <c r="AH35" s="2">
        <f>IF(AH$2=0,0,INDEX('Placebo - Data'!$B:$BA,MATCH($Q35,'Placebo - Data'!$A:$A,0),MATCH(AH$1,'Placebo - Data'!$B$1:$BA$1,0)))*AH$5</f>
        <v>0</v>
      </c>
      <c r="AI35" s="2">
        <f>IF(AI$2=0,0,INDEX('Placebo - Data'!$B:$BA,MATCH($Q35,'Placebo - Data'!$A:$A,0),MATCH(AI$1,'Placebo - Data'!$B$1:$BA$1,0)))*AI$5</f>
        <v>0</v>
      </c>
      <c r="AJ35" s="2">
        <f>IF(AJ$2=0,0,INDEX('Placebo - Data'!$B:$BA,MATCH($Q35,'Placebo - Data'!$A:$A,0),MATCH(AJ$1,'Placebo - Data'!$B$1:$BA$1,0)))*AJ$5</f>
        <v>0</v>
      </c>
      <c r="AK35" s="2">
        <f>IF(AK$2=0,0,INDEX('Placebo - Data'!$B:$BA,MATCH($Q35,'Placebo - Data'!$A:$A,0),MATCH(AK$1,'Placebo - Data'!$B$1:$BA$1,0)))*AK$5</f>
        <v>0</v>
      </c>
      <c r="AL35" s="2">
        <f>IF(AL$2=0,0,INDEX('Placebo - Data'!$B:$BA,MATCH($Q35,'Placebo - Data'!$A:$A,0),MATCH(AL$1,'Placebo - Data'!$B$1:$BA$1,0)))*AL$5</f>
        <v>0</v>
      </c>
      <c r="AM35" s="2">
        <f>IF(AM$2=0,0,INDEX('Placebo - Data'!$B:$BA,MATCH($Q35,'Placebo - Data'!$A:$A,0),MATCH(AM$1,'Placebo - Data'!$B$1:$BA$1,0)))*AM$5</f>
        <v>0</v>
      </c>
      <c r="AN35" s="2">
        <f>IF(AN$2=0,0,INDEX('Placebo - Data'!$B:$BA,MATCH($Q35,'Placebo - Data'!$A:$A,0),MATCH(AN$1,'Placebo - Data'!$B$1:$BA$1,0)))*AN$5</f>
        <v>0</v>
      </c>
      <c r="AO35" s="2">
        <f>IF(AO$2=0,0,INDEX('Placebo - Data'!$B:$BA,MATCH($Q35,'Placebo - Data'!$A:$A,0),MATCH(AO$1,'Placebo - Data'!$B$1:$BA$1,0)))*AO$5</f>
        <v>0</v>
      </c>
      <c r="AP35" s="2">
        <f>IF(AP$2=0,0,INDEX('Placebo - Data'!$B:$BA,MATCH($Q35,'Placebo - Data'!$A:$A,0),MATCH(AP$1,'Placebo - Data'!$B$1:$BA$1,0)))*AP$5</f>
        <v>0</v>
      </c>
      <c r="AQ35" s="2">
        <f>IF(AQ$2=0,0,INDEX('Placebo - Data'!$B:$BA,MATCH($Q35,'Placebo - Data'!$A:$A,0),MATCH(AQ$1,'Placebo - Data'!$B$1:$BA$1,0)))*AQ$5</f>
        <v>0</v>
      </c>
      <c r="AR35" s="2">
        <f>IF(AR$2=0,0,INDEX('Placebo - Data'!$B:$BA,MATCH($Q35,'Placebo - Data'!$A:$A,0),MATCH(AR$1,'Placebo - Data'!$B$1:$BA$1,0)))*AR$5</f>
        <v>0</v>
      </c>
      <c r="AS35" s="2">
        <f>IF(AS$2=0,0,INDEX('Placebo - Data'!$B:$BA,MATCH($Q35,'Placebo - Data'!$A:$A,0),MATCH(AS$1,'Placebo - Data'!$B$1:$BA$1,0)))*AS$5</f>
        <v>0</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0</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v>
      </c>
      <c r="BG35" s="2">
        <f>IF(BG$2=0,0,INDEX('Placebo - Data'!$B:$BA,MATCH($Q35,'Placebo - Data'!$A:$A,0),MATCH(BG$1,'Placebo - Data'!$B$1:$BA$1,0)))*BG$5</f>
        <v>0</v>
      </c>
      <c r="BH35" s="2">
        <f>IF(BH$2=0,0,INDEX('Placebo - Data'!$B:$BA,MATCH($Q35,'Placebo - Data'!$A:$A,0),MATCH(BH$1,'Placebo - Data'!$B$1:$BA$1,0)))*BH$5</f>
        <v>0</v>
      </c>
      <c r="BI35" s="2">
        <f>IF(BI$2=0,0,INDEX('Placebo - Data'!$B:$BA,MATCH($Q35,'Placebo - Data'!$A:$A,0),MATCH(BI$1,'Placebo - Data'!$B$1:$BA$1,0)))*BI$5</f>
        <v>0</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0</v>
      </c>
      <c r="BP35" s="2">
        <f>IF(BP$2=0,0,INDEX('Placebo - Data'!$B:$BA,MATCH($Q35,'Placebo - Data'!$A:$A,0),MATCH(BP$1,'Placebo - Data'!$B$1:$BA$1,0)))*BP$5</f>
        <v>0</v>
      </c>
      <c r="BQ35" s="2"/>
      <c r="BR35" s="2"/>
    </row>
    <row r="36">
      <c r="A36" t="s">
        <v>39</v>
      </c>
      <c r="B36" s="2" t="e">
        <f t="shared" si="5"/>
        <v>#DIV/0!</v>
      </c>
      <c r="C36" s="2">
        <f t="shared" si="6"/>
        <v>0</v>
      </c>
      <c r="Q36">
        <f>'Placebo - Data'!A31</f>
        <v>2011</v>
      </c>
      <c r="R36" s="2">
        <f>IF(R$2=0,0,INDEX('Placebo - Data'!$B:$BA,MATCH($Q36,'Placebo - Data'!$A:$A,0),MATCH(R$1,'Placebo - Data'!$B$1:$BA$1,0)))*R$5</f>
        <v>0</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0</v>
      </c>
      <c r="V36" s="2">
        <f>IF(V$2=0,0,INDEX('Placebo - Data'!$B:$BA,MATCH($Q36,'Placebo - Data'!$A:$A,0),MATCH(V$1,'Placebo - Data'!$B$1:$BA$1,0)))*V$5</f>
        <v>0</v>
      </c>
      <c r="W36" s="2">
        <f>IF(W$2=0,0,INDEX('Placebo - Data'!$B:$BA,MATCH($Q36,'Placebo - Data'!$A:$A,0),MATCH(W$1,'Placebo - Data'!$B$1:$BA$1,0)))*W$5</f>
        <v>0</v>
      </c>
      <c r="X36" s="2">
        <f>IF(X$2=0,0,INDEX('Placebo - Data'!$B:$BA,MATCH($Q36,'Placebo - Data'!$A:$A,0),MATCH(X$1,'Placebo - Data'!$B$1:$BA$1,0)))*X$5</f>
        <v>0</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0</v>
      </c>
      <c r="AD36" s="2">
        <f>IF(AD$2=0,0,INDEX('Placebo - Data'!$B:$BA,MATCH($Q36,'Placebo - Data'!$A:$A,0),MATCH(AD$1,'Placebo - Data'!$B$1:$BA$1,0)))*AD$5</f>
        <v>0</v>
      </c>
      <c r="AE36" s="2">
        <f>IF(AE$2=0,0,INDEX('Placebo - Data'!$B:$BA,MATCH($Q36,'Placebo - Data'!$A:$A,0),MATCH(AE$1,'Placebo - Data'!$B$1:$BA$1,0)))*AE$5</f>
        <v>0</v>
      </c>
      <c r="AF36" s="2">
        <f>IF(AF$2=0,0,INDEX('Placebo - Data'!$B:$BA,MATCH($Q36,'Placebo - Data'!$A:$A,0),MATCH(AF$1,'Placebo - Data'!$B$1:$BA$1,0)))*AF$5</f>
        <v>0</v>
      </c>
      <c r="AG36" s="2">
        <f>IF(AG$2=0,0,INDEX('Placebo - Data'!$B:$BA,MATCH($Q36,'Placebo - Data'!$A:$A,0),MATCH(AG$1,'Placebo - Data'!$B$1:$BA$1,0)))*AG$5</f>
        <v>0</v>
      </c>
      <c r="AH36" s="2">
        <f>IF(AH$2=0,0,INDEX('Placebo - Data'!$B:$BA,MATCH($Q36,'Placebo - Data'!$A:$A,0),MATCH(AH$1,'Placebo - Data'!$B$1:$BA$1,0)))*AH$5</f>
        <v>0</v>
      </c>
      <c r="AI36" s="2">
        <f>IF(AI$2=0,0,INDEX('Placebo - Data'!$B:$BA,MATCH($Q36,'Placebo - Data'!$A:$A,0),MATCH(AI$1,'Placebo - Data'!$B$1:$BA$1,0)))*AI$5</f>
        <v>0</v>
      </c>
      <c r="AJ36" s="2">
        <f>IF(AJ$2=0,0,INDEX('Placebo - Data'!$B:$BA,MATCH($Q36,'Placebo - Data'!$A:$A,0),MATCH(AJ$1,'Placebo - Data'!$B$1:$BA$1,0)))*AJ$5</f>
        <v>0</v>
      </c>
      <c r="AK36" s="2">
        <f>IF(AK$2=0,0,INDEX('Placebo - Data'!$B:$BA,MATCH($Q36,'Placebo - Data'!$A:$A,0),MATCH(AK$1,'Placebo - Data'!$B$1:$BA$1,0)))*AK$5</f>
        <v>0</v>
      </c>
      <c r="AL36" s="2">
        <f>IF(AL$2=0,0,INDEX('Placebo - Data'!$B:$BA,MATCH($Q36,'Placebo - Data'!$A:$A,0),MATCH(AL$1,'Placebo - Data'!$B$1:$BA$1,0)))*AL$5</f>
        <v>0</v>
      </c>
      <c r="AM36" s="2">
        <f>IF(AM$2=0,0,INDEX('Placebo - Data'!$B:$BA,MATCH($Q36,'Placebo - Data'!$A:$A,0),MATCH(AM$1,'Placebo - Data'!$B$1:$BA$1,0)))*AM$5</f>
        <v>0</v>
      </c>
      <c r="AN36" s="2">
        <f>IF(AN$2=0,0,INDEX('Placebo - Data'!$B:$BA,MATCH($Q36,'Placebo - Data'!$A:$A,0),MATCH(AN$1,'Placebo - Data'!$B$1:$BA$1,0)))*AN$5</f>
        <v>0</v>
      </c>
      <c r="AO36" s="2">
        <f>IF(AO$2=0,0,INDEX('Placebo - Data'!$B:$BA,MATCH($Q36,'Placebo - Data'!$A:$A,0),MATCH(AO$1,'Placebo - Data'!$B$1:$BA$1,0)))*AO$5</f>
        <v>0</v>
      </c>
      <c r="AP36" s="2">
        <f>IF(AP$2=0,0,INDEX('Placebo - Data'!$B:$BA,MATCH($Q36,'Placebo - Data'!$A:$A,0),MATCH(AP$1,'Placebo - Data'!$B$1:$BA$1,0)))*AP$5</f>
        <v>0</v>
      </c>
      <c r="AQ36" s="2">
        <f>IF(AQ$2=0,0,INDEX('Placebo - Data'!$B:$BA,MATCH($Q36,'Placebo - Data'!$A:$A,0),MATCH(AQ$1,'Placebo - Data'!$B$1:$BA$1,0)))*AQ$5</f>
        <v>0</v>
      </c>
      <c r="AR36" s="2">
        <f>IF(AR$2=0,0,INDEX('Placebo - Data'!$B:$BA,MATCH($Q36,'Placebo - Data'!$A:$A,0),MATCH(AR$1,'Placebo - Data'!$B$1:$BA$1,0)))*AR$5</f>
        <v>0</v>
      </c>
      <c r="AS36" s="2">
        <f>IF(AS$2=0,0,INDEX('Placebo - Data'!$B:$BA,MATCH($Q36,'Placebo - Data'!$A:$A,0),MATCH(AS$1,'Placebo - Data'!$B$1:$BA$1,0)))*AS$5</f>
        <v>0</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0</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0</v>
      </c>
      <c r="BG36" s="2">
        <f>IF(BG$2=0,0,INDEX('Placebo - Data'!$B:$BA,MATCH($Q36,'Placebo - Data'!$A:$A,0),MATCH(BG$1,'Placebo - Data'!$B$1:$BA$1,0)))*BG$5</f>
        <v>0</v>
      </c>
      <c r="BH36" s="2">
        <f>IF(BH$2=0,0,INDEX('Placebo - Data'!$B:$BA,MATCH($Q36,'Placebo - Data'!$A:$A,0),MATCH(BH$1,'Placebo - Data'!$B$1:$BA$1,0)))*BH$5</f>
        <v>0</v>
      </c>
      <c r="BI36" s="2">
        <f>IF(BI$2=0,0,INDEX('Placebo - Data'!$B:$BA,MATCH($Q36,'Placebo - Data'!$A:$A,0),MATCH(BI$1,'Placebo - Data'!$B$1:$BA$1,0)))*BI$5</f>
        <v>0</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0</v>
      </c>
      <c r="BP36" s="2">
        <f>IF(BP$2=0,0,INDEX('Placebo - Data'!$B:$BA,MATCH($Q36,'Placebo - Data'!$A:$A,0),MATCH(BP$1,'Placebo - Data'!$B$1:$BA$1,0)))*BP$5</f>
        <v>0</v>
      </c>
      <c r="BQ36" s="2"/>
      <c r="BR36" s="2"/>
    </row>
    <row r="37">
      <c r="A37" t="s">
        <v>125</v>
      </c>
      <c r="B37" s="2" t="e">
        <f t="shared" si="5"/>
        <v>#DIV/0!</v>
      </c>
      <c r="C37" s="2">
        <f t="shared" si="6"/>
        <v>0</v>
      </c>
      <c r="Q37">
        <f>'Placebo - Data'!A32</f>
        <v>2012</v>
      </c>
      <c r="R37" s="2">
        <f>IF(R$2=0,0,INDEX('Placebo - Data'!$B:$BA,MATCH($Q37,'Placebo - Data'!$A:$A,0),MATCH(R$1,'Placebo - Data'!$B$1:$BA$1,0)))*R$5</f>
        <v>0</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0</v>
      </c>
      <c r="V37" s="2">
        <f>IF(V$2=0,0,INDEX('Placebo - Data'!$B:$BA,MATCH($Q37,'Placebo - Data'!$A:$A,0),MATCH(V$1,'Placebo - Data'!$B$1:$BA$1,0)))*V$5</f>
        <v>0</v>
      </c>
      <c r="W37" s="2">
        <f>IF(W$2=0,0,INDEX('Placebo - Data'!$B:$BA,MATCH($Q37,'Placebo - Data'!$A:$A,0),MATCH(W$1,'Placebo - Data'!$B$1:$BA$1,0)))*W$5</f>
        <v>0</v>
      </c>
      <c r="X37" s="2">
        <f>IF(X$2=0,0,INDEX('Placebo - Data'!$B:$BA,MATCH($Q37,'Placebo - Data'!$A:$A,0),MATCH(X$1,'Placebo - Data'!$B$1:$BA$1,0)))*X$5</f>
        <v>0</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0</v>
      </c>
      <c r="AD37" s="2">
        <f>IF(AD$2=0,0,INDEX('Placebo - Data'!$B:$BA,MATCH($Q37,'Placebo - Data'!$A:$A,0),MATCH(AD$1,'Placebo - Data'!$B$1:$BA$1,0)))*AD$5</f>
        <v>0</v>
      </c>
      <c r="AE37" s="2">
        <f>IF(AE$2=0,0,INDEX('Placebo - Data'!$B:$BA,MATCH($Q37,'Placebo - Data'!$A:$A,0),MATCH(AE$1,'Placebo - Data'!$B$1:$BA$1,0)))*AE$5</f>
        <v>0</v>
      </c>
      <c r="AF37" s="2">
        <f>IF(AF$2=0,0,INDEX('Placebo - Data'!$B:$BA,MATCH($Q37,'Placebo - Data'!$A:$A,0),MATCH(AF$1,'Placebo - Data'!$B$1:$BA$1,0)))*AF$5</f>
        <v>0</v>
      </c>
      <c r="AG37" s="2">
        <f>IF(AG$2=0,0,INDEX('Placebo - Data'!$B:$BA,MATCH($Q37,'Placebo - Data'!$A:$A,0),MATCH(AG$1,'Placebo - Data'!$B$1:$BA$1,0)))*AG$5</f>
        <v>0</v>
      </c>
      <c r="AH37" s="2">
        <f>IF(AH$2=0,0,INDEX('Placebo - Data'!$B:$BA,MATCH($Q37,'Placebo - Data'!$A:$A,0),MATCH(AH$1,'Placebo - Data'!$B$1:$BA$1,0)))*AH$5</f>
        <v>0</v>
      </c>
      <c r="AI37" s="2">
        <f>IF(AI$2=0,0,INDEX('Placebo - Data'!$B:$BA,MATCH($Q37,'Placebo - Data'!$A:$A,0),MATCH(AI$1,'Placebo - Data'!$B$1:$BA$1,0)))*AI$5</f>
        <v>0</v>
      </c>
      <c r="AJ37" s="2">
        <f>IF(AJ$2=0,0,INDEX('Placebo - Data'!$B:$BA,MATCH($Q37,'Placebo - Data'!$A:$A,0),MATCH(AJ$1,'Placebo - Data'!$B$1:$BA$1,0)))*AJ$5</f>
        <v>0</v>
      </c>
      <c r="AK37" s="2">
        <f>IF(AK$2=0,0,INDEX('Placebo - Data'!$B:$BA,MATCH($Q37,'Placebo - Data'!$A:$A,0),MATCH(AK$1,'Placebo - Data'!$B$1:$BA$1,0)))*AK$5</f>
        <v>0</v>
      </c>
      <c r="AL37" s="2">
        <f>IF(AL$2=0,0,INDEX('Placebo - Data'!$B:$BA,MATCH($Q37,'Placebo - Data'!$A:$A,0),MATCH(AL$1,'Placebo - Data'!$B$1:$BA$1,0)))*AL$5</f>
        <v>0</v>
      </c>
      <c r="AM37" s="2">
        <f>IF(AM$2=0,0,INDEX('Placebo - Data'!$B:$BA,MATCH($Q37,'Placebo - Data'!$A:$A,0),MATCH(AM$1,'Placebo - Data'!$B$1:$BA$1,0)))*AM$5</f>
        <v>0</v>
      </c>
      <c r="AN37" s="2">
        <f>IF(AN$2=0,0,INDEX('Placebo - Data'!$B:$BA,MATCH($Q37,'Placebo - Data'!$A:$A,0),MATCH(AN$1,'Placebo - Data'!$B$1:$BA$1,0)))*AN$5</f>
        <v>0</v>
      </c>
      <c r="AO37" s="2">
        <f>IF(AO$2=0,0,INDEX('Placebo - Data'!$B:$BA,MATCH($Q37,'Placebo - Data'!$A:$A,0),MATCH(AO$1,'Placebo - Data'!$B$1:$BA$1,0)))*AO$5</f>
        <v>0</v>
      </c>
      <c r="AP37" s="2">
        <f>IF(AP$2=0,0,INDEX('Placebo - Data'!$B:$BA,MATCH($Q37,'Placebo - Data'!$A:$A,0),MATCH(AP$1,'Placebo - Data'!$B$1:$BA$1,0)))*AP$5</f>
        <v>0</v>
      </c>
      <c r="AQ37" s="2">
        <f>IF(AQ$2=0,0,INDEX('Placebo - Data'!$B:$BA,MATCH($Q37,'Placebo - Data'!$A:$A,0),MATCH(AQ$1,'Placebo - Data'!$B$1:$BA$1,0)))*AQ$5</f>
        <v>0</v>
      </c>
      <c r="AR37" s="2">
        <f>IF(AR$2=0,0,INDEX('Placebo - Data'!$B:$BA,MATCH($Q37,'Placebo - Data'!$A:$A,0),MATCH(AR$1,'Placebo - Data'!$B$1:$BA$1,0)))*AR$5</f>
        <v>0</v>
      </c>
      <c r="AS37" s="2">
        <f>IF(AS$2=0,0,INDEX('Placebo - Data'!$B:$BA,MATCH($Q37,'Placebo - Data'!$A:$A,0),MATCH(AS$1,'Placebo - Data'!$B$1:$BA$1,0)))*AS$5</f>
        <v>0</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0</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0</v>
      </c>
      <c r="BG37" s="2">
        <f>IF(BG$2=0,0,INDEX('Placebo - Data'!$B:$BA,MATCH($Q37,'Placebo - Data'!$A:$A,0),MATCH(BG$1,'Placebo - Data'!$B$1:$BA$1,0)))*BG$5</f>
        <v>0</v>
      </c>
      <c r="BH37" s="2">
        <f>IF(BH$2=0,0,INDEX('Placebo - Data'!$B:$BA,MATCH($Q37,'Placebo - Data'!$A:$A,0),MATCH(BH$1,'Placebo - Data'!$B$1:$BA$1,0)))*BH$5</f>
        <v>0</v>
      </c>
      <c r="BI37" s="2">
        <f>IF(BI$2=0,0,INDEX('Placebo - Data'!$B:$BA,MATCH($Q37,'Placebo - Data'!$A:$A,0),MATCH(BI$1,'Placebo - Data'!$B$1:$BA$1,0)))*BI$5</f>
        <v>0</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0</v>
      </c>
      <c r="BP37" s="2">
        <f>IF(BP$2=0,0,INDEX('Placebo - Data'!$B:$BA,MATCH($Q37,'Placebo - Data'!$A:$A,0),MATCH(BP$1,'Placebo - Data'!$B$1:$BA$1,0)))*BP$5</f>
        <v>0</v>
      </c>
      <c r="BQ37" s="2"/>
      <c r="BR37" s="2"/>
    </row>
    <row r="38">
      <c r="A38" t="s">
        <v>50</v>
      </c>
      <c r="B38" s="2" t="e">
        <f t="shared" si="5"/>
        <v>#DIV/0!</v>
      </c>
      <c r="C38" s="2">
        <f t="shared" si="6"/>
        <v>0</v>
      </c>
      <c r="Q38">
        <f>'Placebo - Data'!A33</f>
        <v>2013</v>
      </c>
      <c r="R38" s="2">
        <f>IF(R$2=0,0,INDEX('Placebo - Data'!$B:$BA,MATCH($Q38,'Placebo - Data'!$A:$A,0),MATCH(R$1,'Placebo - Data'!$B$1:$BA$1,0)))*R$5</f>
        <v>0</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0</v>
      </c>
      <c r="V38" s="2">
        <f>IF(V$2=0,0,INDEX('Placebo - Data'!$B:$BA,MATCH($Q38,'Placebo - Data'!$A:$A,0),MATCH(V$1,'Placebo - Data'!$B$1:$BA$1,0)))*V$5</f>
        <v>0</v>
      </c>
      <c r="W38" s="2">
        <f>IF(W$2=0,0,INDEX('Placebo - Data'!$B:$BA,MATCH($Q38,'Placebo - Data'!$A:$A,0),MATCH(W$1,'Placebo - Data'!$B$1:$BA$1,0)))*W$5</f>
        <v>0</v>
      </c>
      <c r="X38" s="2">
        <f>IF(X$2=0,0,INDEX('Placebo - Data'!$B:$BA,MATCH($Q38,'Placebo - Data'!$A:$A,0),MATCH(X$1,'Placebo - Data'!$B$1:$BA$1,0)))*X$5</f>
        <v>0</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0</v>
      </c>
      <c r="AD38" s="2">
        <f>IF(AD$2=0,0,INDEX('Placebo - Data'!$B:$BA,MATCH($Q38,'Placebo - Data'!$A:$A,0),MATCH(AD$1,'Placebo - Data'!$B$1:$BA$1,0)))*AD$5</f>
        <v>0</v>
      </c>
      <c r="AE38" s="2">
        <f>IF(AE$2=0,0,INDEX('Placebo - Data'!$B:$BA,MATCH($Q38,'Placebo - Data'!$A:$A,0),MATCH(AE$1,'Placebo - Data'!$B$1:$BA$1,0)))*AE$5</f>
        <v>0</v>
      </c>
      <c r="AF38" s="2">
        <f>IF(AF$2=0,0,INDEX('Placebo - Data'!$B:$BA,MATCH($Q38,'Placebo - Data'!$A:$A,0),MATCH(AF$1,'Placebo - Data'!$B$1:$BA$1,0)))*AF$5</f>
        <v>0</v>
      </c>
      <c r="AG38" s="2">
        <f>IF(AG$2=0,0,INDEX('Placebo - Data'!$B:$BA,MATCH($Q38,'Placebo - Data'!$A:$A,0),MATCH(AG$1,'Placebo - Data'!$B$1:$BA$1,0)))*AG$5</f>
        <v>0</v>
      </c>
      <c r="AH38" s="2">
        <f>IF(AH$2=0,0,INDEX('Placebo - Data'!$B:$BA,MATCH($Q38,'Placebo - Data'!$A:$A,0),MATCH(AH$1,'Placebo - Data'!$B$1:$BA$1,0)))*AH$5</f>
        <v>0</v>
      </c>
      <c r="AI38" s="2">
        <f>IF(AI$2=0,0,INDEX('Placebo - Data'!$B:$BA,MATCH($Q38,'Placebo - Data'!$A:$A,0),MATCH(AI$1,'Placebo - Data'!$B$1:$BA$1,0)))*AI$5</f>
        <v>0</v>
      </c>
      <c r="AJ38" s="2">
        <f>IF(AJ$2=0,0,INDEX('Placebo - Data'!$B:$BA,MATCH($Q38,'Placebo - Data'!$A:$A,0),MATCH(AJ$1,'Placebo - Data'!$B$1:$BA$1,0)))*AJ$5</f>
        <v>0</v>
      </c>
      <c r="AK38" s="2">
        <f>IF(AK$2=0,0,INDEX('Placebo - Data'!$B:$BA,MATCH($Q38,'Placebo - Data'!$A:$A,0),MATCH(AK$1,'Placebo - Data'!$B$1:$BA$1,0)))*AK$5</f>
        <v>0</v>
      </c>
      <c r="AL38" s="2">
        <f>IF(AL$2=0,0,INDEX('Placebo - Data'!$B:$BA,MATCH($Q38,'Placebo - Data'!$A:$A,0),MATCH(AL$1,'Placebo - Data'!$B$1:$BA$1,0)))*AL$5</f>
        <v>0</v>
      </c>
      <c r="AM38" s="2">
        <f>IF(AM$2=0,0,INDEX('Placebo - Data'!$B:$BA,MATCH($Q38,'Placebo - Data'!$A:$A,0),MATCH(AM$1,'Placebo - Data'!$B$1:$BA$1,0)))*AM$5</f>
        <v>0</v>
      </c>
      <c r="AN38" s="2">
        <f>IF(AN$2=0,0,INDEX('Placebo - Data'!$B:$BA,MATCH($Q38,'Placebo - Data'!$A:$A,0),MATCH(AN$1,'Placebo - Data'!$B$1:$BA$1,0)))*AN$5</f>
        <v>0</v>
      </c>
      <c r="AO38" s="2">
        <f>IF(AO$2=0,0,INDEX('Placebo - Data'!$B:$BA,MATCH($Q38,'Placebo - Data'!$A:$A,0),MATCH(AO$1,'Placebo - Data'!$B$1:$BA$1,0)))*AO$5</f>
        <v>0</v>
      </c>
      <c r="AP38" s="2">
        <f>IF(AP$2=0,0,INDEX('Placebo - Data'!$B:$BA,MATCH($Q38,'Placebo - Data'!$A:$A,0),MATCH(AP$1,'Placebo - Data'!$B$1:$BA$1,0)))*AP$5</f>
        <v>0</v>
      </c>
      <c r="AQ38" s="2">
        <f>IF(AQ$2=0,0,INDEX('Placebo - Data'!$B:$BA,MATCH($Q38,'Placebo - Data'!$A:$A,0),MATCH(AQ$1,'Placebo - Data'!$B$1:$BA$1,0)))*AQ$5</f>
        <v>0</v>
      </c>
      <c r="AR38" s="2">
        <f>IF(AR$2=0,0,INDEX('Placebo - Data'!$B:$BA,MATCH($Q38,'Placebo - Data'!$A:$A,0),MATCH(AR$1,'Placebo - Data'!$B$1:$BA$1,0)))*AR$5</f>
        <v>0</v>
      </c>
      <c r="AS38" s="2">
        <f>IF(AS$2=0,0,INDEX('Placebo - Data'!$B:$BA,MATCH($Q38,'Placebo - Data'!$A:$A,0),MATCH(AS$1,'Placebo - Data'!$B$1:$BA$1,0)))*AS$5</f>
        <v>0</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0</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v>
      </c>
      <c r="BG38" s="2">
        <f>IF(BG$2=0,0,INDEX('Placebo - Data'!$B:$BA,MATCH($Q38,'Placebo - Data'!$A:$A,0),MATCH(BG$1,'Placebo - Data'!$B$1:$BA$1,0)))*BG$5</f>
        <v>0</v>
      </c>
      <c r="BH38" s="2">
        <f>IF(BH$2=0,0,INDEX('Placebo - Data'!$B:$BA,MATCH($Q38,'Placebo - Data'!$A:$A,0),MATCH(BH$1,'Placebo - Data'!$B$1:$BA$1,0)))*BH$5</f>
        <v>0</v>
      </c>
      <c r="BI38" s="2">
        <f>IF(BI$2=0,0,INDEX('Placebo - Data'!$B:$BA,MATCH($Q38,'Placebo - Data'!$A:$A,0),MATCH(BI$1,'Placebo - Data'!$B$1:$BA$1,0)))*BI$5</f>
        <v>0</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0</v>
      </c>
      <c r="BP38" s="2">
        <f>IF(BP$2=0,0,INDEX('Placebo - Data'!$B:$BA,MATCH($Q38,'Placebo - Data'!$A:$A,0),MATCH(BP$1,'Placebo - Data'!$B$1:$BA$1,0)))*BP$5</f>
        <v>0</v>
      </c>
      <c r="BQ38" s="2"/>
      <c r="BR38" s="2"/>
    </row>
    <row r="39">
      <c r="A39" t="s">
        <v>49</v>
      </c>
      <c r="B39" s="2" t="e">
        <f t="shared" si="5"/>
        <v>#DIV/0!</v>
      </c>
      <c r="C39" s="2">
        <f t="shared" si="6"/>
        <v>0</v>
      </c>
      <c r="Q39">
        <f>'Placebo - Data'!A34</f>
        <v>2014</v>
      </c>
      <c r="R39" s="2">
        <f>IF(R$2=0,0,INDEX('Placebo - Data'!$B:$BA,MATCH($Q39,'Placebo - Data'!$A:$A,0),MATCH(R$1,'Placebo - Data'!$B$1:$BA$1,0)))*R$5</f>
        <v>0</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0</v>
      </c>
      <c r="V39" s="2">
        <f>IF(V$2=0,0,INDEX('Placebo - Data'!$B:$BA,MATCH($Q39,'Placebo - Data'!$A:$A,0),MATCH(V$1,'Placebo - Data'!$B$1:$BA$1,0)))*V$5</f>
        <v>0</v>
      </c>
      <c r="W39" s="2">
        <f>IF(W$2=0,0,INDEX('Placebo - Data'!$B:$BA,MATCH($Q39,'Placebo - Data'!$A:$A,0),MATCH(W$1,'Placebo - Data'!$B$1:$BA$1,0)))*W$5</f>
        <v>0</v>
      </c>
      <c r="X39" s="2">
        <f>IF(X$2=0,0,INDEX('Placebo - Data'!$B:$BA,MATCH($Q39,'Placebo - Data'!$A:$A,0),MATCH(X$1,'Placebo - Data'!$B$1:$BA$1,0)))*X$5</f>
        <v>0</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0</v>
      </c>
      <c r="AD39" s="2">
        <f>IF(AD$2=0,0,INDEX('Placebo - Data'!$B:$BA,MATCH($Q39,'Placebo - Data'!$A:$A,0),MATCH(AD$1,'Placebo - Data'!$B$1:$BA$1,0)))*AD$5</f>
        <v>0</v>
      </c>
      <c r="AE39" s="2">
        <f>IF(AE$2=0,0,INDEX('Placebo - Data'!$B:$BA,MATCH($Q39,'Placebo - Data'!$A:$A,0),MATCH(AE$1,'Placebo - Data'!$B$1:$BA$1,0)))*AE$5</f>
        <v>0</v>
      </c>
      <c r="AF39" s="2">
        <f>IF(AF$2=0,0,INDEX('Placebo - Data'!$B:$BA,MATCH($Q39,'Placebo - Data'!$A:$A,0),MATCH(AF$1,'Placebo - Data'!$B$1:$BA$1,0)))*AF$5</f>
        <v>0</v>
      </c>
      <c r="AG39" s="2">
        <f>IF(AG$2=0,0,INDEX('Placebo - Data'!$B:$BA,MATCH($Q39,'Placebo - Data'!$A:$A,0),MATCH(AG$1,'Placebo - Data'!$B$1:$BA$1,0)))*AG$5</f>
        <v>0</v>
      </c>
      <c r="AH39" s="2">
        <f>IF(AH$2=0,0,INDEX('Placebo - Data'!$B:$BA,MATCH($Q39,'Placebo - Data'!$A:$A,0),MATCH(AH$1,'Placebo - Data'!$B$1:$BA$1,0)))*AH$5</f>
        <v>0</v>
      </c>
      <c r="AI39" s="2">
        <f>IF(AI$2=0,0,INDEX('Placebo - Data'!$B:$BA,MATCH($Q39,'Placebo - Data'!$A:$A,0),MATCH(AI$1,'Placebo - Data'!$B$1:$BA$1,0)))*AI$5</f>
        <v>0</v>
      </c>
      <c r="AJ39" s="2">
        <f>IF(AJ$2=0,0,INDEX('Placebo - Data'!$B:$BA,MATCH($Q39,'Placebo - Data'!$A:$A,0),MATCH(AJ$1,'Placebo - Data'!$B$1:$BA$1,0)))*AJ$5</f>
        <v>0</v>
      </c>
      <c r="AK39" s="2">
        <f>IF(AK$2=0,0,INDEX('Placebo - Data'!$B:$BA,MATCH($Q39,'Placebo - Data'!$A:$A,0),MATCH(AK$1,'Placebo - Data'!$B$1:$BA$1,0)))*AK$5</f>
        <v>0</v>
      </c>
      <c r="AL39" s="2">
        <f>IF(AL$2=0,0,INDEX('Placebo - Data'!$B:$BA,MATCH($Q39,'Placebo - Data'!$A:$A,0),MATCH(AL$1,'Placebo - Data'!$B$1:$BA$1,0)))*AL$5</f>
        <v>0</v>
      </c>
      <c r="AM39" s="2">
        <f>IF(AM$2=0,0,INDEX('Placebo - Data'!$B:$BA,MATCH($Q39,'Placebo - Data'!$A:$A,0),MATCH(AM$1,'Placebo - Data'!$B$1:$BA$1,0)))*AM$5</f>
        <v>0</v>
      </c>
      <c r="AN39" s="2">
        <f>IF(AN$2=0,0,INDEX('Placebo - Data'!$B:$BA,MATCH($Q39,'Placebo - Data'!$A:$A,0),MATCH(AN$1,'Placebo - Data'!$B$1:$BA$1,0)))*AN$5</f>
        <v>0</v>
      </c>
      <c r="AO39" s="2">
        <f>IF(AO$2=0,0,INDEX('Placebo - Data'!$B:$BA,MATCH($Q39,'Placebo - Data'!$A:$A,0),MATCH(AO$1,'Placebo - Data'!$B$1:$BA$1,0)))*AO$5</f>
        <v>0</v>
      </c>
      <c r="AP39" s="2">
        <f>IF(AP$2=0,0,INDEX('Placebo - Data'!$B:$BA,MATCH($Q39,'Placebo - Data'!$A:$A,0),MATCH(AP$1,'Placebo - Data'!$B$1:$BA$1,0)))*AP$5</f>
        <v>0</v>
      </c>
      <c r="AQ39" s="2">
        <f>IF(AQ$2=0,0,INDEX('Placebo - Data'!$B:$BA,MATCH($Q39,'Placebo - Data'!$A:$A,0),MATCH(AQ$1,'Placebo - Data'!$B$1:$BA$1,0)))*AQ$5</f>
        <v>0</v>
      </c>
      <c r="AR39" s="2">
        <f>IF(AR$2=0,0,INDEX('Placebo - Data'!$B:$BA,MATCH($Q39,'Placebo - Data'!$A:$A,0),MATCH(AR$1,'Placebo - Data'!$B$1:$BA$1,0)))*AR$5</f>
        <v>0</v>
      </c>
      <c r="AS39" s="2">
        <f>IF(AS$2=0,0,INDEX('Placebo - Data'!$B:$BA,MATCH($Q39,'Placebo - Data'!$A:$A,0),MATCH(AS$1,'Placebo - Data'!$B$1:$BA$1,0)))*AS$5</f>
        <v>0</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0</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0</v>
      </c>
      <c r="BG39" s="2">
        <f>IF(BG$2=0,0,INDEX('Placebo - Data'!$B:$BA,MATCH($Q39,'Placebo - Data'!$A:$A,0),MATCH(BG$1,'Placebo - Data'!$B$1:$BA$1,0)))*BG$5</f>
        <v>0</v>
      </c>
      <c r="BH39" s="2">
        <f>IF(BH$2=0,0,INDEX('Placebo - Data'!$B:$BA,MATCH($Q39,'Placebo - Data'!$A:$A,0),MATCH(BH$1,'Placebo - Data'!$B$1:$BA$1,0)))*BH$5</f>
        <v>0</v>
      </c>
      <c r="BI39" s="2">
        <f>IF(BI$2=0,0,INDEX('Placebo - Data'!$B:$BA,MATCH($Q39,'Placebo - Data'!$A:$A,0),MATCH(BI$1,'Placebo - Data'!$B$1:$BA$1,0)))*BI$5</f>
        <v>0</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0</v>
      </c>
      <c r="BP39" s="2">
        <f>IF(BP$2=0,0,INDEX('Placebo - Data'!$B:$BA,MATCH($Q39,'Placebo - Data'!$A:$A,0),MATCH(BP$1,'Placebo - Data'!$B$1:$BA$1,0)))*BP$5</f>
        <v>0</v>
      </c>
    </row>
    <row r="40">
      <c r="A40" t="s">
        <v>36</v>
      </c>
      <c r="B40" s="2" t="e">
        <f t="shared" si="5"/>
        <v>#DIV/0!</v>
      </c>
      <c r="C40" s="2">
        <f t="shared" si="6"/>
        <v>0</v>
      </c>
      <c r="Q40">
        <f>'Placebo - Data'!A35</f>
        <v>2015</v>
      </c>
      <c r="R40" s="2">
        <f>IF(R$2=0,0,INDEX('Placebo - Data'!$B:$BA,MATCH($Q40,'Placebo - Data'!$A:$A,0),MATCH(R$1,'Placebo - Data'!$B$1:$BA$1,0)))*R$5</f>
        <v>0</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0</v>
      </c>
      <c r="V40" s="2">
        <f>IF(V$2=0,0,INDEX('Placebo - Data'!$B:$BA,MATCH($Q40,'Placebo - Data'!$A:$A,0),MATCH(V$1,'Placebo - Data'!$B$1:$BA$1,0)))*V$5</f>
        <v>0</v>
      </c>
      <c r="W40" s="2">
        <f>IF(W$2=0,0,INDEX('Placebo - Data'!$B:$BA,MATCH($Q40,'Placebo - Data'!$A:$A,0),MATCH(W$1,'Placebo - Data'!$B$1:$BA$1,0)))*W$5</f>
        <v>0</v>
      </c>
      <c r="X40" s="2">
        <f>IF(X$2=0,0,INDEX('Placebo - Data'!$B:$BA,MATCH($Q40,'Placebo - Data'!$A:$A,0),MATCH(X$1,'Placebo - Data'!$B$1:$BA$1,0)))*X$5</f>
        <v>0</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0</v>
      </c>
      <c r="AD40" s="2">
        <f>IF(AD$2=0,0,INDEX('Placebo - Data'!$B:$BA,MATCH($Q40,'Placebo - Data'!$A:$A,0),MATCH(AD$1,'Placebo - Data'!$B$1:$BA$1,0)))*AD$5</f>
        <v>0</v>
      </c>
      <c r="AE40" s="2">
        <f>IF(AE$2=0,0,INDEX('Placebo - Data'!$B:$BA,MATCH($Q40,'Placebo - Data'!$A:$A,0),MATCH(AE$1,'Placebo - Data'!$B$1:$BA$1,0)))*AE$5</f>
        <v>0</v>
      </c>
      <c r="AF40" s="2">
        <f>IF(AF$2=0,0,INDEX('Placebo - Data'!$B:$BA,MATCH($Q40,'Placebo - Data'!$A:$A,0),MATCH(AF$1,'Placebo - Data'!$B$1:$BA$1,0)))*AF$5</f>
        <v>0</v>
      </c>
      <c r="AG40" s="2">
        <f>IF(AG$2=0,0,INDEX('Placebo - Data'!$B:$BA,MATCH($Q40,'Placebo - Data'!$A:$A,0),MATCH(AG$1,'Placebo - Data'!$B$1:$BA$1,0)))*AG$5</f>
        <v>0</v>
      </c>
      <c r="AH40" s="2">
        <f>IF(AH$2=0,0,INDEX('Placebo - Data'!$B:$BA,MATCH($Q40,'Placebo - Data'!$A:$A,0),MATCH(AH$1,'Placebo - Data'!$B$1:$BA$1,0)))*AH$5</f>
        <v>0</v>
      </c>
      <c r="AI40" s="2">
        <f>IF(AI$2=0,0,INDEX('Placebo - Data'!$B:$BA,MATCH($Q40,'Placebo - Data'!$A:$A,0),MATCH(AI$1,'Placebo - Data'!$B$1:$BA$1,0)))*AI$5</f>
        <v>0</v>
      </c>
      <c r="AJ40" s="2">
        <f>IF(AJ$2=0,0,INDEX('Placebo - Data'!$B:$BA,MATCH($Q40,'Placebo - Data'!$A:$A,0),MATCH(AJ$1,'Placebo - Data'!$B$1:$BA$1,0)))*AJ$5</f>
        <v>0</v>
      </c>
      <c r="AK40" s="2">
        <f>IF(AK$2=0,0,INDEX('Placebo - Data'!$B:$BA,MATCH($Q40,'Placebo - Data'!$A:$A,0),MATCH(AK$1,'Placebo - Data'!$B$1:$BA$1,0)))*AK$5</f>
        <v>0</v>
      </c>
      <c r="AL40" s="2">
        <f>IF(AL$2=0,0,INDEX('Placebo - Data'!$B:$BA,MATCH($Q40,'Placebo - Data'!$A:$A,0),MATCH(AL$1,'Placebo - Data'!$B$1:$BA$1,0)))*AL$5</f>
        <v>0</v>
      </c>
      <c r="AM40" s="2">
        <f>IF(AM$2=0,0,INDEX('Placebo - Data'!$B:$BA,MATCH($Q40,'Placebo - Data'!$A:$A,0),MATCH(AM$1,'Placebo - Data'!$B$1:$BA$1,0)))*AM$5</f>
        <v>0</v>
      </c>
      <c r="AN40" s="2">
        <f>IF(AN$2=0,0,INDEX('Placebo - Data'!$B:$BA,MATCH($Q40,'Placebo - Data'!$A:$A,0),MATCH(AN$1,'Placebo - Data'!$B$1:$BA$1,0)))*AN$5</f>
        <v>0</v>
      </c>
      <c r="AO40" s="2">
        <f>IF(AO$2=0,0,INDEX('Placebo - Data'!$B:$BA,MATCH($Q40,'Placebo - Data'!$A:$A,0),MATCH(AO$1,'Placebo - Data'!$B$1:$BA$1,0)))*AO$5</f>
        <v>0</v>
      </c>
      <c r="AP40" s="2">
        <f>IF(AP$2=0,0,INDEX('Placebo - Data'!$B:$BA,MATCH($Q40,'Placebo - Data'!$A:$A,0),MATCH(AP$1,'Placebo - Data'!$B$1:$BA$1,0)))*AP$5</f>
        <v>0</v>
      </c>
      <c r="AQ40" s="2">
        <f>IF(AQ$2=0,0,INDEX('Placebo - Data'!$B:$BA,MATCH($Q40,'Placebo - Data'!$A:$A,0),MATCH(AQ$1,'Placebo - Data'!$B$1:$BA$1,0)))*AQ$5</f>
        <v>0</v>
      </c>
      <c r="AR40" s="2">
        <f>IF(AR$2=0,0,INDEX('Placebo - Data'!$B:$BA,MATCH($Q40,'Placebo - Data'!$A:$A,0),MATCH(AR$1,'Placebo - Data'!$B$1:$BA$1,0)))*AR$5</f>
        <v>0</v>
      </c>
      <c r="AS40" s="2">
        <f>IF(AS$2=0,0,INDEX('Placebo - Data'!$B:$BA,MATCH($Q40,'Placebo - Data'!$A:$A,0),MATCH(AS$1,'Placebo - Data'!$B$1:$BA$1,0)))*AS$5</f>
        <v>0</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0</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0</v>
      </c>
      <c r="BG40" s="2">
        <f>IF(BG$2=0,0,INDEX('Placebo - Data'!$B:$BA,MATCH($Q40,'Placebo - Data'!$A:$A,0),MATCH(BG$1,'Placebo - Data'!$B$1:$BA$1,0)))*BG$5</f>
        <v>0</v>
      </c>
      <c r="BH40" s="2">
        <f>IF(BH$2=0,0,INDEX('Placebo - Data'!$B:$BA,MATCH($Q40,'Placebo - Data'!$A:$A,0),MATCH(BH$1,'Placebo - Data'!$B$1:$BA$1,0)))*BH$5</f>
        <v>0</v>
      </c>
      <c r="BI40" s="2">
        <f>IF(BI$2=0,0,INDEX('Placebo - Data'!$B:$BA,MATCH($Q40,'Placebo - Data'!$A:$A,0),MATCH(BI$1,'Placebo - Data'!$B$1:$BA$1,0)))*BI$5</f>
        <v>0</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0</v>
      </c>
      <c r="BP40" s="2">
        <f>IF(BP$2=0,0,INDEX('Placebo - Data'!$B:$BA,MATCH($Q40,'Placebo - Data'!$A:$A,0),MATCH(BP$1,'Placebo - Data'!$B$1:$BA$1,0)))*BP$5</f>
        <v>0</v>
      </c>
    </row>
    <row r="41">
      <c r="A41" t="s">
        <v>52</v>
      </c>
      <c r="B41" s="2" t="e">
        <f t="shared" si="5"/>
        <v>#DIV/0!</v>
      </c>
      <c r="C41" s="2">
        <f t="shared" si="6"/>
        <v>0</v>
      </c>
    </row>
    <row r="42">
      <c r="A42" t="s">
        <v>34</v>
      </c>
      <c r="B42" s="2" t="e">
        <f t="shared" si="5"/>
        <v>#DIV/0!</v>
      </c>
      <c r="C42" s="2">
        <f t="shared" si="6"/>
        <v>0</v>
      </c>
    </row>
    <row r="43">
      <c r="A43" t="s">
        <v>61</v>
      </c>
      <c r="B43" s="2" t="e">
        <f t="shared" si="5"/>
        <v>#DIV/0!</v>
      </c>
      <c r="C43" s="2">
        <f t="shared" si="6"/>
        <v>0</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c r="A44" t="s">
        <v>65</v>
      </c>
      <c r="B44" s="2" t="e">
        <f t="shared" si="5"/>
        <v>#DIV/0!</v>
      </c>
      <c r="C44" s="2">
        <f t="shared" si="6"/>
        <v>0</v>
      </c>
    </row>
    <row r="45">
      <c r="A45" t="s">
        <v>69</v>
      </c>
      <c r="B45" s="2" t="e">
        <f t="shared" si="5"/>
        <v>#DIV/0!</v>
      </c>
      <c r="C45" s="2">
        <f t="shared" si="6"/>
        <v>0</v>
      </c>
      <c r="R45" s="12"/>
      <c r="S45" s="12"/>
    </row>
    <row r="46">
      <c r="A46" t="s">
        <v>35</v>
      </c>
      <c r="B46" s="2" t="e">
        <f t="shared" si="5"/>
        <v>#DIV/0!</v>
      </c>
      <c r="C46" s="2">
        <f t="shared" si="6"/>
        <v>0</v>
      </c>
    </row>
    <row r="47">
      <c r="A47" t="s">
        <v>74</v>
      </c>
      <c r="B47" s="2" t="e">
        <f t="shared" si="5"/>
        <v>#DIV/0!</v>
      </c>
      <c r="C47" s="2">
        <f t="shared" si="6"/>
        <v>0</v>
      </c>
    </row>
    <row r="48">
      <c r="A48" t="s">
        <v>79</v>
      </c>
      <c r="B48" s="2" t="e">
        <f t="shared" si="5"/>
        <v>#DIV/0!</v>
      </c>
      <c r="C48" s="2">
        <f t="shared" si="6"/>
        <v>0</v>
      </c>
    </row>
    <row r="49">
      <c r="A49" t="s">
        <v>101</v>
      </c>
      <c r="B49" s="2" t="e">
        <f t="shared" si="5"/>
        <v>#DIV/0!</v>
      </c>
      <c r="C49" s="2">
        <f t="shared" si="6"/>
        <v>0</v>
      </c>
    </row>
    <row r="50">
      <c r="A50" t="s">
        <v>103</v>
      </c>
      <c r="B50" s="2" t="e">
        <f t="shared" si="5"/>
        <v>#DIV/0!</v>
      </c>
      <c r="C50" s="2">
        <f t="shared" si="6"/>
        <v>0</v>
      </c>
    </row>
    <row r="51">
      <c r="A51" t="s">
        <v>115</v>
      </c>
      <c r="B51" s="2" t="e">
        <f t="shared" si="5"/>
        <v>#DIV/0!</v>
      </c>
      <c r="C51" s="2">
        <f t="shared" si="6"/>
        <v>0</v>
      </c>
    </row>
    <row r="52">
      <c r="A52" t="s">
        <v>121</v>
      </c>
      <c r="B52" s="2" t="e">
        <f t="shared" si="5"/>
        <v>#DIV/0!</v>
      </c>
      <c r="C52" s="2">
        <f t="shared" si="6"/>
        <v>0</v>
      </c>
    </row>
  </sheetData>
  <sortState ref="A2:C52">
    <sortCondition descending="true"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BS52"/>
  <sheetViews>
    <sheetView topLeftCell="A22" workbookViewId="0">
      <selection activeCell="R2" sqref="R2"/>
    </sheetView>
  </sheetViews>
  <sheetFormatPr defaultColWidth="8.85546875" defaultRowHeight="15"/>
  <cols>
    <col min="13" max="14" width="9.140625" customWidth="true"/>
    <col min="19" max="19" width="12.42578125" bestFit="true" customWidth="true"/>
  </cols>
  <sheetData>
    <row r="1">
      <c r="A1" t="s">
        <v>155</v>
      </c>
      <c r="B1" t="s">
        <v>255</v>
      </c>
      <c r="Q1" t="str">
        <f>'Placebo Lags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c r="A2" t="s">
        <v>91</v>
      </c>
      <c r="B2" s="2" t="e">
        <f t="shared" ref="B2:B33" si="0">INDEX($R$2:$BP$2,1,MATCH($A2,$R$6:$BP$6,0))/INDEX($R$2:$BP$2,1,MATCH("IL",$R$6:$BP$6,0))</f>
        <v>#DIV/0!</v>
      </c>
      <c r="Q2" s="13" t="s">
        <v>260</v>
      </c>
      <c r="R2" s="3">
        <f>IFERROR(SQRT(SUMSQ(INDEX('Placebo Lags - Data'!$B$2:$BA$28,0,MATCH(R$1,'Placebo Lags - Data'!$B$1:$BA$1,0)))/COUNT(INDEX('Placebo Lags - Data'!$B$2:$BA$28,0,MATCH(R$1,'Placebo Lags - Data'!$B$1:$BA$1,0)))),0)</f>
        <v>0</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0</v>
      </c>
      <c r="V2" s="3">
        <f>IFERROR(SQRT(SUMSQ(INDEX('Placebo Lags - Data'!$B$2:$BA$28,0,MATCH(V$1,'Placebo Lags - Data'!$B$1:$BA$1,0)))/COUNT(INDEX('Placebo Lags - Data'!$B$2:$BA$28,0,MATCH(V$1,'Placebo Lags - Data'!$B$1:$BA$1,0)))),0)</f>
        <v>0</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0</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0</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0</v>
      </c>
      <c r="AF2" s="3">
        <f>IFERROR(SQRT(SUMSQ(INDEX('Placebo Lags - Data'!$B$2:$BA$28,0,MATCH(AF$1,'Placebo Lags - Data'!$B$1:$BA$1,0)))/COUNT(INDEX('Placebo Lags - Data'!$B$2:$BA$28,0,MATCH(AF$1,'Placebo Lags - Data'!$B$1:$BA$1,0)))),0)</f>
        <v>0</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0</v>
      </c>
      <c r="AI2" s="3">
        <f>IFERROR(SQRT(SUMSQ(INDEX('Placebo Lags - Data'!$B$2:$BA$28,0,MATCH(AI$1,'Placebo Lags - Data'!$B$1:$BA$1,0)))/COUNT(INDEX('Placebo Lags - Data'!$B$2:$BA$28,0,MATCH(AI$1,'Placebo Lags - Data'!$B$1:$BA$1,0)))),0)</f>
        <v>0</v>
      </c>
      <c r="AJ2" s="3">
        <f>IFERROR(SQRT(SUMSQ(INDEX('Placebo Lags - Data'!$B$2:$BA$28,0,MATCH(AJ$1,'Placebo Lags - Data'!$B$1:$BA$1,0)))/COUNT(INDEX('Placebo Lags - Data'!$B$2:$BA$28,0,MATCH(AJ$1,'Placebo Lags - Data'!$B$1:$BA$1,0)))),0)</f>
        <v>0</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0</v>
      </c>
      <c r="AM2" s="3">
        <f>IFERROR(SQRT(SUMSQ(INDEX('Placebo Lags - Data'!$B$2:$BA$28,0,MATCH(AM$1,'Placebo Lags - Data'!$B$1:$BA$1,0)))/COUNT(INDEX('Placebo Lags - Data'!$B$2:$BA$28,0,MATCH(AM$1,'Placebo Lags - Data'!$B$1:$BA$1,0)))),0)</f>
        <v>0</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0</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0</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0</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0</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0</v>
      </c>
      <c r="BG2" s="3">
        <f>IFERROR(SQRT(SUMSQ(INDEX('Placebo Lags - Data'!$B$2:$BA$28,0,MATCH(BG$1,'Placebo Lags - Data'!$B$1:$BA$1,0)))/COUNT(INDEX('Placebo Lags - Data'!$B$2:$BA$28,0,MATCH(BG$1,'Placebo Lags - Data'!$B$1:$BA$1,0)))),0)</f>
        <v>0</v>
      </c>
      <c r="BH2" s="3">
        <f>IFERROR(SQRT(SUMSQ(INDEX('Placebo Lags - Data'!$B$2:$BA$28,0,MATCH(BH$1,'Placebo Lags - Data'!$B$1:$BA$1,0)))/COUNT(INDEX('Placebo Lags - Data'!$B$2:$BA$28,0,MATCH(BH$1,'Placebo Lags - Data'!$B$1:$BA$1,0)))),0)</f>
        <v>0</v>
      </c>
      <c r="BI2" s="3">
        <f>IFERROR(SQRT(SUMSQ(INDEX('Placebo Lags - Data'!$B$2:$BA$28,0,MATCH(BI$1,'Placebo Lags - Data'!$B$1:$BA$1,0)))/COUNT(INDEX('Placebo Lags - Data'!$B$2:$BA$28,0,MATCH(BI$1,'Placebo Lags - Data'!$B$1:$BA$1,0)))),0)</f>
        <v>0</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0</v>
      </c>
      <c r="BP2" s="3">
        <f>IFERROR(SQRT(SUMSQ(INDEX('Placebo Lags - Data'!$B$2:$BA$28,0,MATCH(BP$1,'Placebo Lags - Data'!$B$1:$BA$1,0)))/COUNT(INDEX('Placebo Lags - Data'!$B$2:$BA$28,0,MATCH(BP$1,'Placebo Lags - Data'!$B$1:$BA$1,0)))),0)</f>
        <v>0</v>
      </c>
      <c r="BQ2" s="3"/>
      <c r="BR2" s="3"/>
    </row>
    <row r="3">
      <c r="A3" t="s">
        <v>32</v>
      </c>
      <c r="B3" s="2" t="e">
        <f t="shared" si="0"/>
        <v>#DIV/0!</v>
      </c>
      <c r="N3" s="8" t="s">
        <v>138</v>
      </c>
      <c r="P3" s="7" t="s">
        <v>137</v>
      </c>
      <c r="Q3" s="13" t="s">
        <v>259</v>
      </c>
      <c r="R3" s="3">
        <f>IFERROR(SQRT(SUMSQ(INDEX('Placebo Lags - Data'!$B$28:$BA$35,0,MATCH(R$1,'Placebo Lags - Data'!$B$1:$BA$1,0)))/COUNT(INDEX('Placebo Lags - Data'!$B$28:$BA$35,0,MATCH(R$1,'Placebo Lags - Data'!$B$1:$BA$1,0)))),0)</f>
        <v>0</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0</v>
      </c>
      <c r="V3" s="3">
        <f>IFERROR(SQRT(SUMSQ(INDEX('Placebo Lags - Data'!$B$28:$BA$35,0,MATCH(V$1,'Placebo Lags - Data'!$B$1:$BA$1,0)))/COUNT(INDEX('Placebo Lags - Data'!$B$28:$BA$35,0,MATCH(V$1,'Placebo Lags - Data'!$B$1:$BA$1,0)))),0)</f>
        <v>0</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0</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0</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0</v>
      </c>
      <c r="AF3" s="3">
        <f>IFERROR(SQRT(SUMSQ(INDEX('Placebo Lags - Data'!$B$28:$BA$35,0,MATCH(AF$1,'Placebo Lags - Data'!$B$1:$BA$1,0)))/COUNT(INDEX('Placebo Lags - Data'!$B$28:$BA$35,0,MATCH(AF$1,'Placebo Lags - Data'!$B$1:$BA$1,0)))),0)</f>
        <v>0</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0</v>
      </c>
      <c r="AI3" s="3">
        <f>IFERROR(SQRT(SUMSQ(INDEX('Placebo Lags - Data'!$B$28:$BA$35,0,MATCH(AI$1,'Placebo Lags - Data'!$B$1:$BA$1,0)))/COUNT(INDEX('Placebo Lags - Data'!$B$28:$BA$35,0,MATCH(AI$1,'Placebo Lags - Data'!$B$1:$BA$1,0)))),0)</f>
        <v>0</v>
      </c>
      <c r="AJ3" s="3">
        <f>IFERROR(SQRT(SUMSQ(INDEX('Placebo Lags - Data'!$B$28:$BA$35,0,MATCH(AJ$1,'Placebo Lags - Data'!$B$1:$BA$1,0)))/COUNT(INDEX('Placebo Lags - Data'!$B$28:$BA$35,0,MATCH(AJ$1,'Placebo Lags - Data'!$B$1:$BA$1,0)))),0)</f>
        <v>0</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0</v>
      </c>
      <c r="AM3" s="3">
        <f>IFERROR(SQRT(SUMSQ(INDEX('Placebo Lags - Data'!$B$28:$BA$35,0,MATCH(AM$1,'Placebo Lags - Data'!$B$1:$BA$1,0)))/COUNT(INDEX('Placebo Lags - Data'!$B$28:$BA$35,0,MATCH(AM$1,'Placebo Lags - Data'!$B$1:$BA$1,0)))),0)</f>
        <v>0</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0</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0</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0</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0</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0</v>
      </c>
      <c r="BG3" s="3">
        <f>IFERROR(SQRT(SUMSQ(INDEX('Placebo Lags - Data'!$B$28:$BA$35,0,MATCH(BG$1,'Placebo Lags - Data'!$B$1:$BA$1,0)))/COUNT(INDEX('Placebo Lags - Data'!$B$28:$BA$35,0,MATCH(BG$1,'Placebo Lags - Data'!$B$1:$BA$1,0)))),0)</f>
        <v>0</v>
      </c>
      <c r="BH3" s="3">
        <f>IFERROR(SQRT(SUMSQ(INDEX('Placebo Lags - Data'!$B$28:$BA$35,0,MATCH(BH$1,'Placebo Lags - Data'!$B$1:$BA$1,0)))/COUNT(INDEX('Placebo Lags - Data'!$B$28:$BA$35,0,MATCH(BH$1,'Placebo Lags - Data'!$B$1:$BA$1,0)))),0)</f>
        <v>0</v>
      </c>
      <c r="BI3" s="3">
        <f>IFERROR(SQRT(SUMSQ(INDEX('Placebo Lags - Data'!$B$28:$BA$35,0,MATCH(BI$1,'Placebo Lags - Data'!$B$1:$BA$1,0)))/COUNT(INDEX('Placebo Lags - Data'!$B$28:$BA$35,0,MATCH(BI$1,'Placebo Lags - Data'!$B$1:$BA$1,0)))),0)</f>
        <v>0</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0</v>
      </c>
      <c r="BP3" s="3">
        <f>IFERROR(SQRT(SUMSQ(INDEX('Placebo Lags - Data'!$B$28:$BA$35,0,MATCH(BP$1,'Placebo Lags - Data'!$B$1:$BA$1,0)))/COUNT(INDEX('Placebo Lags - Data'!$B$28:$BA$35,0,MATCH(BP$1,'Placebo Lags - Data'!$B$1:$BA$1,0)))),0)</f>
        <v>0</v>
      </c>
      <c r="BQ3" s="5"/>
      <c r="BR3" s="5"/>
    </row>
    <row r="4">
      <c r="A4" t="s">
        <v>51</v>
      </c>
      <c r="B4" s="2" t="e">
        <f t="shared" si="0"/>
        <v>#DIV/0!</v>
      </c>
      <c r="Q4" s="13" t="s">
        <v>261</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c r="A5" t="s">
        <v>53</v>
      </c>
      <c r="B5" s="2" t="e">
        <f t="shared" si="0"/>
        <v>#DIV/0!</v>
      </c>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c r="A6" t="s">
        <v>94</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c r="A7" t="s">
        <v>123</v>
      </c>
      <c r="B7" s="2" t="e">
        <f t="shared" si="0"/>
        <v>#DIV/0!</v>
      </c>
      <c r="Q7">
        <f>'Placebo Lags - Data'!A2</f>
        <v>1982</v>
      </c>
      <c r="R7" s="2">
        <f>IF(R$2=0,0,INDEX('Placebo Lags - Data'!$B:$BA,MATCH($Q7,'Placebo Lags - Data'!$A:$A,0),MATCH(R$1,'Placebo Lags - Data'!$B$1:$BA$1,0)))*R$5</f>
        <v>0</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0</v>
      </c>
      <c r="V7" s="2">
        <f>IF(V$2=0,0,INDEX('Placebo Lags - Data'!$B:$BA,MATCH($Q7,'Placebo Lags - Data'!$A:$A,0),MATCH(V$1,'Placebo Lags - Data'!$B$1:$BA$1,0)))*V$5</f>
        <v>0</v>
      </c>
      <c r="W7" s="2">
        <f>IF(W$2=0,0,INDEX('Placebo Lags - Data'!$B:$BA,MATCH($Q7,'Placebo Lags - Data'!$A:$A,0),MATCH(W$1,'Placebo Lags - Data'!$B$1:$BA$1,0)))*W$5</f>
        <v>0</v>
      </c>
      <c r="X7" s="2">
        <f>IF(X$2=0,0,INDEX('Placebo Lags - Data'!$B:$BA,MATCH($Q7,'Placebo Lags - Data'!$A:$A,0),MATCH(X$1,'Placebo Lags - Data'!$B$1:$BA$1,0)))*X$5</f>
        <v>0</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0</v>
      </c>
      <c r="AD7" s="2">
        <f>IF(AD$2=0,0,INDEX('Placebo Lags - Data'!$B:$BA,MATCH($Q7,'Placebo Lags - Data'!$A:$A,0),MATCH(AD$1,'Placebo Lags - Data'!$B$1:$BA$1,0)))*AD$5</f>
        <v>0</v>
      </c>
      <c r="AE7" s="2">
        <f>IF(AE$2=0,0,INDEX('Placebo Lags - Data'!$B:$BA,MATCH($Q7,'Placebo Lags - Data'!$A:$A,0),MATCH(AE$1,'Placebo Lags - Data'!$B$1:$BA$1,0)))*AE$5</f>
        <v>0</v>
      </c>
      <c r="AF7" s="2">
        <f>IF(AF$2=0,0,INDEX('Placebo Lags - Data'!$B:$BA,MATCH($Q7,'Placebo Lags - Data'!$A:$A,0),MATCH(AF$1,'Placebo Lags - Data'!$B$1:$BA$1,0)))*AF$5</f>
        <v>0</v>
      </c>
      <c r="AG7" s="2">
        <f>IF(AG$2=0,0,INDEX('Placebo Lags - Data'!$B:$BA,MATCH($Q7,'Placebo Lags - Data'!$A:$A,0),MATCH(AG$1,'Placebo Lags - Data'!$B$1:$BA$1,0)))*AG$5</f>
        <v>0</v>
      </c>
      <c r="AH7" s="2">
        <f>IF(AH$2=0,0,INDEX('Placebo Lags - Data'!$B:$BA,MATCH($Q7,'Placebo Lags - Data'!$A:$A,0),MATCH(AH$1,'Placebo Lags - Data'!$B$1:$BA$1,0)))*AH$5</f>
        <v>0</v>
      </c>
      <c r="AI7" s="2">
        <f>IF(AI$2=0,0,INDEX('Placebo Lags - Data'!$B:$BA,MATCH($Q7,'Placebo Lags - Data'!$A:$A,0),MATCH(AI$1,'Placebo Lags - Data'!$B$1:$BA$1,0)))*AI$5</f>
        <v>0</v>
      </c>
      <c r="AJ7" s="2">
        <f>IF(AJ$2=0,0,INDEX('Placebo Lags - Data'!$B:$BA,MATCH($Q7,'Placebo Lags - Data'!$A:$A,0),MATCH(AJ$1,'Placebo Lags - Data'!$B$1:$BA$1,0)))*AJ$5</f>
        <v>0</v>
      </c>
      <c r="AK7" s="2">
        <f>IF(AK$2=0,0,INDEX('Placebo Lags - Data'!$B:$BA,MATCH($Q7,'Placebo Lags - Data'!$A:$A,0),MATCH(AK$1,'Placebo Lags - Data'!$B$1:$BA$1,0)))*AK$5</f>
        <v>0</v>
      </c>
      <c r="AL7" s="2">
        <f>IF(AL$2=0,0,INDEX('Placebo Lags - Data'!$B:$BA,MATCH($Q7,'Placebo Lags - Data'!$A:$A,0),MATCH(AL$1,'Placebo Lags - Data'!$B$1:$BA$1,0)))*AL$5</f>
        <v>0</v>
      </c>
      <c r="AM7" s="2">
        <f>IF(AM$2=0,0,INDEX('Placebo Lags - Data'!$B:$BA,MATCH($Q7,'Placebo Lags - Data'!$A:$A,0),MATCH(AM$1,'Placebo Lags - Data'!$B$1:$BA$1,0)))*AM$5</f>
        <v>0</v>
      </c>
      <c r="AN7" s="2">
        <f>IF(AN$2=0,0,INDEX('Placebo Lags - Data'!$B:$BA,MATCH($Q7,'Placebo Lags - Data'!$A:$A,0),MATCH(AN$1,'Placebo Lags - Data'!$B$1:$BA$1,0)))*AN$5</f>
        <v>0</v>
      </c>
      <c r="AO7" s="2">
        <f>IF(AO$2=0,0,INDEX('Placebo Lags - Data'!$B:$BA,MATCH($Q7,'Placebo Lags - Data'!$A:$A,0),MATCH(AO$1,'Placebo Lags - Data'!$B$1:$BA$1,0)))*AO$5</f>
        <v>0</v>
      </c>
      <c r="AP7" s="2">
        <f>IF(AP$2=0,0,INDEX('Placebo Lags - Data'!$B:$BA,MATCH($Q7,'Placebo Lags - Data'!$A:$A,0),MATCH(AP$1,'Placebo Lags - Data'!$B$1:$BA$1,0)))*AP$5</f>
        <v>0</v>
      </c>
      <c r="AQ7" s="2">
        <f>IF(AQ$2=0,0,INDEX('Placebo Lags - Data'!$B:$BA,MATCH($Q7,'Placebo Lags - Data'!$A:$A,0),MATCH(AQ$1,'Placebo Lags - Data'!$B$1:$BA$1,0)))*AQ$5</f>
        <v>0</v>
      </c>
      <c r="AR7" s="2">
        <f>IF(AR$2=0,0,INDEX('Placebo Lags - Data'!$B:$BA,MATCH($Q7,'Placebo Lags - Data'!$A:$A,0),MATCH(AR$1,'Placebo Lags - Data'!$B$1:$BA$1,0)))*AR$5</f>
        <v>0</v>
      </c>
      <c r="AS7" s="2">
        <f>IF(AS$2=0,0,INDEX('Placebo Lags - Data'!$B:$BA,MATCH($Q7,'Placebo Lags - Data'!$A:$A,0),MATCH(AS$1,'Placebo Lags - Data'!$B$1:$BA$1,0)))*AS$5</f>
        <v>0</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0</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0</v>
      </c>
      <c r="BG7" s="2">
        <f>IF(BG$2=0,0,INDEX('Placebo Lags - Data'!$B:$BA,MATCH($Q7,'Placebo Lags - Data'!$A:$A,0),MATCH(BG$1,'Placebo Lags - Data'!$B$1:$BA$1,0)))*BG$5</f>
        <v>0</v>
      </c>
      <c r="BH7" s="2">
        <f>IF(BH$2=0,0,INDEX('Placebo Lags - Data'!$B:$BA,MATCH($Q7,'Placebo Lags - Data'!$A:$A,0),MATCH(BH$1,'Placebo Lags - Data'!$B$1:$BA$1,0)))*BH$5</f>
        <v>0</v>
      </c>
      <c r="BI7" s="2">
        <f>IF(BI$2=0,0,INDEX('Placebo Lags - Data'!$B:$BA,MATCH($Q7,'Placebo Lags - Data'!$A:$A,0),MATCH(BI$1,'Placebo Lags - Data'!$B$1:$BA$1,0)))*BI$5</f>
        <v>0</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0</v>
      </c>
      <c r="BP7" s="2">
        <f>IF(BP$2=0,0,INDEX('Placebo Lags - Data'!$B:$BA,MATCH($Q7,'Placebo Lags - Data'!$A:$A,0),MATCH(BP$1,'Placebo Lags - Data'!$B$1:$BA$1,0)))*BP$5</f>
        <v>0</v>
      </c>
      <c r="BQ7" s="2"/>
      <c r="BR7" s="2"/>
    </row>
    <row r="8">
      <c r="A8" t="s">
        <v>132</v>
      </c>
      <c r="B8" s="2" t="e">
        <f t="shared" si="0"/>
        <v>#DIV/0!</v>
      </c>
      <c r="Q8">
        <f>'Placebo Lags - Data'!A3</f>
        <v>1983</v>
      </c>
      <c r="R8" s="2">
        <f>IF(R$2=0,0,INDEX('Placebo Lags - Data'!$B:$BA,MATCH($Q8,'Placebo Lags - Data'!$A:$A,0),MATCH(R$1,'Placebo Lags - Data'!$B$1:$BA$1,0)))*R$5</f>
        <v>0</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0</v>
      </c>
      <c r="V8" s="2">
        <f>IF(V$2=0,0,INDEX('Placebo Lags - Data'!$B:$BA,MATCH($Q8,'Placebo Lags - Data'!$A:$A,0),MATCH(V$1,'Placebo Lags - Data'!$B$1:$BA$1,0)))*V$5</f>
        <v>0</v>
      </c>
      <c r="W8" s="2">
        <f>IF(W$2=0,0,INDEX('Placebo Lags - Data'!$B:$BA,MATCH($Q8,'Placebo Lags - Data'!$A:$A,0),MATCH(W$1,'Placebo Lags - Data'!$B$1:$BA$1,0)))*W$5</f>
        <v>0</v>
      </c>
      <c r="X8" s="2">
        <f>IF(X$2=0,0,INDEX('Placebo Lags - Data'!$B:$BA,MATCH($Q8,'Placebo Lags - Data'!$A:$A,0),MATCH(X$1,'Placebo Lags - Data'!$B$1:$BA$1,0)))*X$5</f>
        <v>0</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0</v>
      </c>
      <c r="AD8" s="2">
        <f>IF(AD$2=0,0,INDEX('Placebo Lags - Data'!$B:$BA,MATCH($Q8,'Placebo Lags - Data'!$A:$A,0),MATCH(AD$1,'Placebo Lags - Data'!$B$1:$BA$1,0)))*AD$5</f>
        <v>0</v>
      </c>
      <c r="AE8" s="2">
        <f>IF(AE$2=0,0,INDEX('Placebo Lags - Data'!$B:$BA,MATCH($Q8,'Placebo Lags - Data'!$A:$A,0),MATCH(AE$1,'Placebo Lags - Data'!$B$1:$BA$1,0)))*AE$5</f>
        <v>0</v>
      </c>
      <c r="AF8" s="2">
        <f>IF(AF$2=0,0,INDEX('Placebo Lags - Data'!$B:$BA,MATCH($Q8,'Placebo Lags - Data'!$A:$A,0),MATCH(AF$1,'Placebo Lags - Data'!$B$1:$BA$1,0)))*AF$5</f>
        <v>0</v>
      </c>
      <c r="AG8" s="2">
        <f>IF(AG$2=0,0,INDEX('Placebo Lags - Data'!$B:$BA,MATCH($Q8,'Placebo Lags - Data'!$A:$A,0),MATCH(AG$1,'Placebo Lags - Data'!$B$1:$BA$1,0)))*AG$5</f>
        <v>0</v>
      </c>
      <c r="AH8" s="2">
        <f>IF(AH$2=0,0,INDEX('Placebo Lags - Data'!$B:$BA,MATCH($Q8,'Placebo Lags - Data'!$A:$A,0),MATCH(AH$1,'Placebo Lags - Data'!$B$1:$BA$1,0)))*AH$5</f>
        <v>0</v>
      </c>
      <c r="AI8" s="2">
        <f>IF(AI$2=0,0,INDEX('Placebo Lags - Data'!$B:$BA,MATCH($Q8,'Placebo Lags - Data'!$A:$A,0),MATCH(AI$1,'Placebo Lags - Data'!$B$1:$BA$1,0)))*AI$5</f>
        <v>0</v>
      </c>
      <c r="AJ8" s="2">
        <f>IF(AJ$2=0,0,INDEX('Placebo Lags - Data'!$B:$BA,MATCH($Q8,'Placebo Lags - Data'!$A:$A,0),MATCH(AJ$1,'Placebo Lags - Data'!$B$1:$BA$1,0)))*AJ$5</f>
        <v>0</v>
      </c>
      <c r="AK8" s="2">
        <f>IF(AK$2=0,0,INDEX('Placebo Lags - Data'!$B:$BA,MATCH($Q8,'Placebo Lags - Data'!$A:$A,0),MATCH(AK$1,'Placebo Lags - Data'!$B$1:$BA$1,0)))*AK$5</f>
        <v>0</v>
      </c>
      <c r="AL8" s="2">
        <f>IF(AL$2=0,0,INDEX('Placebo Lags - Data'!$B:$BA,MATCH($Q8,'Placebo Lags - Data'!$A:$A,0),MATCH(AL$1,'Placebo Lags - Data'!$B$1:$BA$1,0)))*AL$5</f>
        <v>0</v>
      </c>
      <c r="AM8" s="2">
        <f>IF(AM$2=0,0,INDEX('Placebo Lags - Data'!$B:$BA,MATCH($Q8,'Placebo Lags - Data'!$A:$A,0),MATCH(AM$1,'Placebo Lags - Data'!$B$1:$BA$1,0)))*AM$5</f>
        <v>0</v>
      </c>
      <c r="AN8" s="2">
        <f>IF(AN$2=0,0,INDEX('Placebo Lags - Data'!$B:$BA,MATCH($Q8,'Placebo Lags - Data'!$A:$A,0),MATCH(AN$1,'Placebo Lags - Data'!$B$1:$BA$1,0)))*AN$5</f>
        <v>0</v>
      </c>
      <c r="AO8" s="2">
        <f>IF(AO$2=0,0,INDEX('Placebo Lags - Data'!$B:$BA,MATCH($Q8,'Placebo Lags - Data'!$A:$A,0),MATCH(AO$1,'Placebo Lags - Data'!$B$1:$BA$1,0)))*AO$5</f>
        <v>0</v>
      </c>
      <c r="AP8" s="2">
        <f>IF(AP$2=0,0,INDEX('Placebo Lags - Data'!$B:$BA,MATCH($Q8,'Placebo Lags - Data'!$A:$A,0),MATCH(AP$1,'Placebo Lags - Data'!$B$1:$BA$1,0)))*AP$5</f>
        <v>0</v>
      </c>
      <c r="AQ8" s="2">
        <f>IF(AQ$2=0,0,INDEX('Placebo Lags - Data'!$B:$BA,MATCH($Q8,'Placebo Lags - Data'!$A:$A,0),MATCH(AQ$1,'Placebo Lags - Data'!$B$1:$BA$1,0)))*AQ$5</f>
        <v>0</v>
      </c>
      <c r="AR8" s="2">
        <f>IF(AR$2=0,0,INDEX('Placebo Lags - Data'!$B:$BA,MATCH($Q8,'Placebo Lags - Data'!$A:$A,0),MATCH(AR$1,'Placebo Lags - Data'!$B$1:$BA$1,0)))*AR$5</f>
        <v>0</v>
      </c>
      <c r="AS8" s="2">
        <f>IF(AS$2=0,0,INDEX('Placebo Lags - Data'!$B:$BA,MATCH($Q8,'Placebo Lags - Data'!$A:$A,0),MATCH(AS$1,'Placebo Lags - Data'!$B$1:$BA$1,0)))*AS$5</f>
        <v>0</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0</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0</v>
      </c>
      <c r="BG8" s="2">
        <f>IF(BG$2=0,0,INDEX('Placebo Lags - Data'!$B:$BA,MATCH($Q8,'Placebo Lags - Data'!$A:$A,0),MATCH(BG$1,'Placebo Lags - Data'!$B$1:$BA$1,0)))*BG$5</f>
        <v>0</v>
      </c>
      <c r="BH8" s="2">
        <f>IF(BH$2=0,0,INDEX('Placebo Lags - Data'!$B:$BA,MATCH($Q8,'Placebo Lags - Data'!$A:$A,0),MATCH(BH$1,'Placebo Lags - Data'!$B$1:$BA$1,0)))*BH$5</f>
        <v>0</v>
      </c>
      <c r="BI8" s="2">
        <f>IF(BI$2=0,0,INDEX('Placebo Lags - Data'!$B:$BA,MATCH($Q8,'Placebo Lags - Data'!$A:$A,0),MATCH(BI$1,'Placebo Lags - Data'!$B$1:$BA$1,0)))*BI$5</f>
        <v>0</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0</v>
      </c>
      <c r="BP8" s="2">
        <f>IF(BP$2=0,0,INDEX('Placebo Lags - Data'!$B:$BA,MATCH($Q8,'Placebo Lags - Data'!$A:$A,0),MATCH(BP$1,'Placebo Lags - Data'!$B$1:$BA$1,0)))*BP$5</f>
        <v>0</v>
      </c>
      <c r="BQ8" s="2"/>
      <c r="BR8" s="2"/>
    </row>
    <row r="9">
      <c r="A9" t="s">
        <v>84</v>
      </c>
      <c r="B9" s="2" t="e">
        <f t="shared" si="0"/>
        <v>#DIV/0!</v>
      </c>
      <c r="Q9">
        <f>'Placebo Lags - Data'!A4</f>
        <v>1984</v>
      </c>
      <c r="R9" s="2">
        <f>IF(R$2=0,0,INDEX('Placebo Lags - Data'!$B:$BA,MATCH($Q9,'Placebo Lags - Data'!$A:$A,0),MATCH(R$1,'Placebo Lags - Data'!$B$1:$BA$1,0)))*R$5</f>
        <v>0</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0</v>
      </c>
      <c r="V9" s="2">
        <f>IF(V$2=0,0,INDEX('Placebo Lags - Data'!$B:$BA,MATCH($Q9,'Placebo Lags - Data'!$A:$A,0),MATCH(V$1,'Placebo Lags - Data'!$B$1:$BA$1,0)))*V$5</f>
        <v>0</v>
      </c>
      <c r="W9" s="2">
        <f>IF(W$2=0,0,INDEX('Placebo Lags - Data'!$B:$BA,MATCH($Q9,'Placebo Lags - Data'!$A:$A,0),MATCH(W$1,'Placebo Lags - Data'!$B$1:$BA$1,0)))*W$5</f>
        <v>0</v>
      </c>
      <c r="X9" s="2">
        <f>IF(X$2=0,0,INDEX('Placebo Lags - Data'!$B:$BA,MATCH($Q9,'Placebo Lags - Data'!$A:$A,0),MATCH(X$1,'Placebo Lags - Data'!$B$1:$BA$1,0)))*X$5</f>
        <v>0</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0</v>
      </c>
      <c r="AD9" s="2">
        <f>IF(AD$2=0,0,INDEX('Placebo Lags - Data'!$B:$BA,MATCH($Q9,'Placebo Lags - Data'!$A:$A,0),MATCH(AD$1,'Placebo Lags - Data'!$B$1:$BA$1,0)))*AD$5</f>
        <v>0</v>
      </c>
      <c r="AE9" s="2">
        <f>IF(AE$2=0,0,INDEX('Placebo Lags - Data'!$B:$BA,MATCH($Q9,'Placebo Lags - Data'!$A:$A,0),MATCH(AE$1,'Placebo Lags - Data'!$B$1:$BA$1,0)))*AE$5</f>
        <v>0</v>
      </c>
      <c r="AF9" s="2">
        <f>IF(AF$2=0,0,INDEX('Placebo Lags - Data'!$B:$BA,MATCH($Q9,'Placebo Lags - Data'!$A:$A,0),MATCH(AF$1,'Placebo Lags - Data'!$B$1:$BA$1,0)))*AF$5</f>
        <v>0</v>
      </c>
      <c r="AG9" s="2">
        <f>IF(AG$2=0,0,INDEX('Placebo Lags - Data'!$B:$BA,MATCH($Q9,'Placebo Lags - Data'!$A:$A,0),MATCH(AG$1,'Placebo Lags - Data'!$B$1:$BA$1,0)))*AG$5</f>
        <v>0</v>
      </c>
      <c r="AH9" s="2">
        <f>IF(AH$2=0,0,INDEX('Placebo Lags - Data'!$B:$BA,MATCH($Q9,'Placebo Lags - Data'!$A:$A,0),MATCH(AH$1,'Placebo Lags - Data'!$B$1:$BA$1,0)))*AH$5</f>
        <v>0</v>
      </c>
      <c r="AI9" s="2">
        <f>IF(AI$2=0,0,INDEX('Placebo Lags - Data'!$B:$BA,MATCH($Q9,'Placebo Lags - Data'!$A:$A,0),MATCH(AI$1,'Placebo Lags - Data'!$B$1:$BA$1,0)))*AI$5</f>
        <v>0</v>
      </c>
      <c r="AJ9" s="2">
        <f>IF(AJ$2=0,0,INDEX('Placebo Lags - Data'!$B:$BA,MATCH($Q9,'Placebo Lags - Data'!$A:$A,0),MATCH(AJ$1,'Placebo Lags - Data'!$B$1:$BA$1,0)))*AJ$5</f>
        <v>0</v>
      </c>
      <c r="AK9" s="2">
        <f>IF(AK$2=0,0,INDEX('Placebo Lags - Data'!$B:$BA,MATCH($Q9,'Placebo Lags - Data'!$A:$A,0),MATCH(AK$1,'Placebo Lags - Data'!$B$1:$BA$1,0)))*AK$5</f>
        <v>0</v>
      </c>
      <c r="AL9" s="2">
        <f>IF(AL$2=0,0,INDEX('Placebo Lags - Data'!$B:$BA,MATCH($Q9,'Placebo Lags - Data'!$A:$A,0),MATCH(AL$1,'Placebo Lags - Data'!$B$1:$BA$1,0)))*AL$5</f>
        <v>0</v>
      </c>
      <c r="AM9" s="2">
        <f>IF(AM$2=0,0,INDEX('Placebo Lags - Data'!$B:$BA,MATCH($Q9,'Placebo Lags - Data'!$A:$A,0),MATCH(AM$1,'Placebo Lags - Data'!$B$1:$BA$1,0)))*AM$5</f>
        <v>0</v>
      </c>
      <c r="AN9" s="2">
        <f>IF(AN$2=0,0,INDEX('Placebo Lags - Data'!$B:$BA,MATCH($Q9,'Placebo Lags - Data'!$A:$A,0),MATCH(AN$1,'Placebo Lags - Data'!$B$1:$BA$1,0)))*AN$5</f>
        <v>0</v>
      </c>
      <c r="AO9" s="2">
        <f>IF(AO$2=0,0,INDEX('Placebo Lags - Data'!$B:$BA,MATCH($Q9,'Placebo Lags - Data'!$A:$A,0),MATCH(AO$1,'Placebo Lags - Data'!$B$1:$BA$1,0)))*AO$5</f>
        <v>0</v>
      </c>
      <c r="AP9" s="2">
        <f>IF(AP$2=0,0,INDEX('Placebo Lags - Data'!$B:$BA,MATCH($Q9,'Placebo Lags - Data'!$A:$A,0),MATCH(AP$1,'Placebo Lags - Data'!$B$1:$BA$1,0)))*AP$5</f>
        <v>0</v>
      </c>
      <c r="AQ9" s="2">
        <f>IF(AQ$2=0,0,INDEX('Placebo Lags - Data'!$B:$BA,MATCH($Q9,'Placebo Lags - Data'!$A:$A,0),MATCH(AQ$1,'Placebo Lags - Data'!$B$1:$BA$1,0)))*AQ$5</f>
        <v>0</v>
      </c>
      <c r="AR9" s="2">
        <f>IF(AR$2=0,0,INDEX('Placebo Lags - Data'!$B:$BA,MATCH($Q9,'Placebo Lags - Data'!$A:$A,0),MATCH(AR$1,'Placebo Lags - Data'!$B$1:$BA$1,0)))*AR$5</f>
        <v>0</v>
      </c>
      <c r="AS9" s="2">
        <f>IF(AS$2=0,0,INDEX('Placebo Lags - Data'!$B:$BA,MATCH($Q9,'Placebo Lags - Data'!$A:$A,0),MATCH(AS$1,'Placebo Lags - Data'!$B$1:$BA$1,0)))*AS$5</f>
        <v>0</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0</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0</v>
      </c>
      <c r="BG9" s="2">
        <f>IF(BG$2=0,0,INDEX('Placebo Lags - Data'!$B:$BA,MATCH($Q9,'Placebo Lags - Data'!$A:$A,0),MATCH(BG$1,'Placebo Lags - Data'!$B$1:$BA$1,0)))*BG$5</f>
        <v>0</v>
      </c>
      <c r="BH9" s="2">
        <f>IF(BH$2=0,0,INDEX('Placebo Lags - Data'!$B:$BA,MATCH($Q9,'Placebo Lags - Data'!$A:$A,0),MATCH(BH$1,'Placebo Lags - Data'!$B$1:$BA$1,0)))*BH$5</f>
        <v>0</v>
      </c>
      <c r="BI9" s="2">
        <f>IF(BI$2=0,0,INDEX('Placebo Lags - Data'!$B:$BA,MATCH($Q9,'Placebo Lags - Data'!$A:$A,0),MATCH(BI$1,'Placebo Lags - Data'!$B$1:$BA$1,0)))*BI$5</f>
        <v>0</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0</v>
      </c>
      <c r="BP9" s="2">
        <f>IF(BP$2=0,0,INDEX('Placebo Lags - Data'!$B:$BA,MATCH($Q9,'Placebo Lags - Data'!$A:$A,0),MATCH(BP$1,'Placebo Lags - Data'!$B$1:$BA$1,0)))*BP$5</f>
        <v>0</v>
      </c>
      <c r="BQ9" s="2"/>
      <c r="BR9" s="2"/>
    </row>
    <row r="10">
      <c r="A10" t="s">
        <v>98</v>
      </c>
      <c r="B10" s="2" t="e">
        <f t="shared" si="0"/>
        <v>#DIV/0!</v>
      </c>
      <c r="Q10">
        <f>'Placebo Lags - Data'!A5</f>
        <v>1985</v>
      </c>
      <c r="R10" s="2">
        <f>IF(R$2=0,0,INDEX('Placebo Lags - Data'!$B:$BA,MATCH($Q10,'Placebo Lags - Data'!$A:$A,0),MATCH(R$1,'Placebo Lags - Data'!$B$1:$BA$1,0)))*R$5</f>
        <v>0</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0</v>
      </c>
      <c r="V10" s="2">
        <f>IF(V$2=0,0,INDEX('Placebo Lags - Data'!$B:$BA,MATCH($Q10,'Placebo Lags - Data'!$A:$A,0),MATCH(V$1,'Placebo Lags - Data'!$B$1:$BA$1,0)))*V$5</f>
        <v>0</v>
      </c>
      <c r="W10" s="2">
        <f>IF(W$2=0,0,INDEX('Placebo Lags - Data'!$B:$BA,MATCH($Q10,'Placebo Lags - Data'!$A:$A,0),MATCH(W$1,'Placebo Lags - Data'!$B$1:$BA$1,0)))*W$5</f>
        <v>0</v>
      </c>
      <c r="X10" s="2">
        <f>IF(X$2=0,0,INDEX('Placebo Lags - Data'!$B:$BA,MATCH($Q10,'Placebo Lags - Data'!$A:$A,0),MATCH(X$1,'Placebo Lags - Data'!$B$1:$BA$1,0)))*X$5</f>
        <v>0</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0</v>
      </c>
      <c r="AD10" s="2">
        <f>IF(AD$2=0,0,INDEX('Placebo Lags - Data'!$B:$BA,MATCH($Q10,'Placebo Lags - Data'!$A:$A,0),MATCH(AD$1,'Placebo Lags - Data'!$B$1:$BA$1,0)))*AD$5</f>
        <v>0</v>
      </c>
      <c r="AE10" s="2">
        <f>IF(AE$2=0,0,INDEX('Placebo Lags - Data'!$B:$BA,MATCH($Q10,'Placebo Lags - Data'!$A:$A,0),MATCH(AE$1,'Placebo Lags - Data'!$B$1:$BA$1,0)))*AE$5</f>
        <v>0</v>
      </c>
      <c r="AF10" s="2">
        <f>IF(AF$2=0,0,INDEX('Placebo Lags - Data'!$B:$BA,MATCH($Q10,'Placebo Lags - Data'!$A:$A,0),MATCH(AF$1,'Placebo Lags - Data'!$B$1:$BA$1,0)))*AF$5</f>
        <v>0</v>
      </c>
      <c r="AG10" s="2">
        <f>IF(AG$2=0,0,INDEX('Placebo Lags - Data'!$B:$BA,MATCH($Q10,'Placebo Lags - Data'!$A:$A,0),MATCH(AG$1,'Placebo Lags - Data'!$B$1:$BA$1,0)))*AG$5</f>
        <v>0</v>
      </c>
      <c r="AH10" s="2">
        <f>IF(AH$2=0,0,INDEX('Placebo Lags - Data'!$B:$BA,MATCH($Q10,'Placebo Lags - Data'!$A:$A,0),MATCH(AH$1,'Placebo Lags - Data'!$B$1:$BA$1,0)))*AH$5</f>
        <v>0</v>
      </c>
      <c r="AI10" s="2">
        <f>IF(AI$2=0,0,INDEX('Placebo Lags - Data'!$B:$BA,MATCH($Q10,'Placebo Lags - Data'!$A:$A,0),MATCH(AI$1,'Placebo Lags - Data'!$B$1:$BA$1,0)))*AI$5</f>
        <v>0</v>
      </c>
      <c r="AJ10" s="2">
        <f>IF(AJ$2=0,0,INDEX('Placebo Lags - Data'!$B:$BA,MATCH($Q10,'Placebo Lags - Data'!$A:$A,0),MATCH(AJ$1,'Placebo Lags - Data'!$B$1:$BA$1,0)))*AJ$5</f>
        <v>0</v>
      </c>
      <c r="AK10" s="2">
        <f>IF(AK$2=0,0,INDEX('Placebo Lags - Data'!$B:$BA,MATCH($Q10,'Placebo Lags - Data'!$A:$A,0),MATCH(AK$1,'Placebo Lags - Data'!$B$1:$BA$1,0)))*AK$5</f>
        <v>0</v>
      </c>
      <c r="AL10" s="2">
        <f>IF(AL$2=0,0,INDEX('Placebo Lags - Data'!$B:$BA,MATCH($Q10,'Placebo Lags - Data'!$A:$A,0),MATCH(AL$1,'Placebo Lags - Data'!$B$1:$BA$1,0)))*AL$5</f>
        <v>0</v>
      </c>
      <c r="AM10" s="2">
        <f>IF(AM$2=0,0,INDEX('Placebo Lags - Data'!$B:$BA,MATCH($Q10,'Placebo Lags - Data'!$A:$A,0),MATCH(AM$1,'Placebo Lags - Data'!$B$1:$BA$1,0)))*AM$5</f>
        <v>0</v>
      </c>
      <c r="AN10" s="2">
        <f>IF(AN$2=0,0,INDEX('Placebo Lags - Data'!$B:$BA,MATCH($Q10,'Placebo Lags - Data'!$A:$A,0),MATCH(AN$1,'Placebo Lags - Data'!$B$1:$BA$1,0)))*AN$5</f>
        <v>0</v>
      </c>
      <c r="AO10" s="2">
        <f>IF(AO$2=0,0,INDEX('Placebo Lags - Data'!$B:$BA,MATCH($Q10,'Placebo Lags - Data'!$A:$A,0),MATCH(AO$1,'Placebo Lags - Data'!$B$1:$BA$1,0)))*AO$5</f>
        <v>0</v>
      </c>
      <c r="AP10" s="2">
        <f>IF(AP$2=0,0,INDEX('Placebo Lags - Data'!$B:$BA,MATCH($Q10,'Placebo Lags - Data'!$A:$A,0),MATCH(AP$1,'Placebo Lags - Data'!$B$1:$BA$1,0)))*AP$5</f>
        <v>0</v>
      </c>
      <c r="AQ10" s="2">
        <f>IF(AQ$2=0,0,INDEX('Placebo Lags - Data'!$B:$BA,MATCH($Q10,'Placebo Lags - Data'!$A:$A,0),MATCH(AQ$1,'Placebo Lags - Data'!$B$1:$BA$1,0)))*AQ$5</f>
        <v>0</v>
      </c>
      <c r="AR10" s="2">
        <f>IF(AR$2=0,0,INDEX('Placebo Lags - Data'!$B:$BA,MATCH($Q10,'Placebo Lags - Data'!$A:$A,0),MATCH(AR$1,'Placebo Lags - Data'!$B$1:$BA$1,0)))*AR$5</f>
        <v>0</v>
      </c>
      <c r="AS10" s="2">
        <f>IF(AS$2=0,0,INDEX('Placebo Lags - Data'!$B:$BA,MATCH($Q10,'Placebo Lags - Data'!$A:$A,0),MATCH(AS$1,'Placebo Lags - Data'!$B$1:$BA$1,0)))*AS$5</f>
        <v>0</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0</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0</v>
      </c>
      <c r="BG10" s="2">
        <f>IF(BG$2=0,0,INDEX('Placebo Lags - Data'!$B:$BA,MATCH($Q10,'Placebo Lags - Data'!$A:$A,0),MATCH(BG$1,'Placebo Lags - Data'!$B$1:$BA$1,0)))*BG$5</f>
        <v>0</v>
      </c>
      <c r="BH10" s="2">
        <f>IF(BH$2=0,0,INDEX('Placebo Lags - Data'!$B:$BA,MATCH($Q10,'Placebo Lags - Data'!$A:$A,0),MATCH(BH$1,'Placebo Lags - Data'!$B$1:$BA$1,0)))*BH$5</f>
        <v>0</v>
      </c>
      <c r="BI10" s="2">
        <f>IF(BI$2=0,0,INDEX('Placebo Lags - Data'!$B:$BA,MATCH($Q10,'Placebo Lags - Data'!$A:$A,0),MATCH(BI$1,'Placebo Lags - Data'!$B$1:$BA$1,0)))*BI$5</f>
        <v>0</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0</v>
      </c>
      <c r="BP10" s="2">
        <f>IF(BP$2=0,0,INDEX('Placebo Lags - Data'!$B:$BA,MATCH($Q10,'Placebo Lags - Data'!$A:$A,0),MATCH(BP$1,'Placebo Lags - Data'!$B$1:$BA$1,0)))*BP$5</f>
        <v>0</v>
      </c>
      <c r="BQ10" s="2"/>
      <c r="BR10" s="2"/>
    </row>
    <row r="11">
      <c r="A11" t="s">
        <v>54</v>
      </c>
      <c r="B11" s="2" t="e">
        <f t="shared" si="0"/>
        <v>#DIV/0!</v>
      </c>
      <c r="Q11">
        <f>'Placebo Lags - Data'!A6</f>
        <v>1986</v>
      </c>
      <c r="R11" s="2">
        <f>IF(R$2=0,0,INDEX('Placebo Lags - Data'!$B:$BA,MATCH($Q11,'Placebo Lags - Data'!$A:$A,0),MATCH(R$1,'Placebo Lags - Data'!$B$1:$BA$1,0)))*R$5</f>
        <v>0</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0</v>
      </c>
      <c r="V11" s="2">
        <f>IF(V$2=0,0,INDEX('Placebo Lags - Data'!$B:$BA,MATCH($Q11,'Placebo Lags - Data'!$A:$A,0),MATCH(V$1,'Placebo Lags - Data'!$B$1:$BA$1,0)))*V$5</f>
        <v>0</v>
      </c>
      <c r="W11" s="2">
        <f>IF(W$2=0,0,INDEX('Placebo Lags - Data'!$B:$BA,MATCH($Q11,'Placebo Lags - Data'!$A:$A,0),MATCH(W$1,'Placebo Lags - Data'!$B$1:$BA$1,0)))*W$5</f>
        <v>0</v>
      </c>
      <c r="X11" s="2">
        <f>IF(X$2=0,0,INDEX('Placebo Lags - Data'!$B:$BA,MATCH($Q11,'Placebo Lags - Data'!$A:$A,0),MATCH(X$1,'Placebo Lags - Data'!$B$1:$BA$1,0)))*X$5</f>
        <v>0</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0</v>
      </c>
      <c r="AD11" s="2">
        <f>IF(AD$2=0,0,INDEX('Placebo Lags - Data'!$B:$BA,MATCH($Q11,'Placebo Lags - Data'!$A:$A,0),MATCH(AD$1,'Placebo Lags - Data'!$B$1:$BA$1,0)))*AD$5</f>
        <v>0</v>
      </c>
      <c r="AE11" s="2">
        <f>IF(AE$2=0,0,INDEX('Placebo Lags - Data'!$B:$BA,MATCH($Q11,'Placebo Lags - Data'!$A:$A,0),MATCH(AE$1,'Placebo Lags - Data'!$B$1:$BA$1,0)))*AE$5</f>
        <v>0</v>
      </c>
      <c r="AF11" s="2">
        <f>IF(AF$2=0,0,INDEX('Placebo Lags - Data'!$B:$BA,MATCH($Q11,'Placebo Lags - Data'!$A:$A,0),MATCH(AF$1,'Placebo Lags - Data'!$B$1:$BA$1,0)))*AF$5</f>
        <v>0</v>
      </c>
      <c r="AG11" s="2">
        <f>IF(AG$2=0,0,INDEX('Placebo Lags - Data'!$B:$BA,MATCH($Q11,'Placebo Lags - Data'!$A:$A,0),MATCH(AG$1,'Placebo Lags - Data'!$B$1:$BA$1,0)))*AG$5</f>
        <v>0</v>
      </c>
      <c r="AH11" s="2">
        <f>IF(AH$2=0,0,INDEX('Placebo Lags - Data'!$B:$BA,MATCH($Q11,'Placebo Lags - Data'!$A:$A,0),MATCH(AH$1,'Placebo Lags - Data'!$B$1:$BA$1,0)))*AH$5</f>
        <v>0</v>
      </c>
      <c r="AI11" s="2">
        <f>IF(AI$2=0,0,INDEX('Placebo Lags - Data'!$B:$BA,MATCH($Q11,'Placebo Lags - Data'!$A:$A,0),MATCH(AI$1,'Placebo Lags - Data'!$B$1:$BA$1,0)))*AI$5</f>
        <v>0</v>
      </c>
      <c r="AJ11" s="2">
        <f>IF(AJ$2=0,0,INDEX('Placebo Lags - Data'!$B:$BA,MATCH($Q11,'Placebo Lags - Data'!$A:$A,0),MATCH(AJ$1,'Placebo Lags - Data'!$B$1:$BA$1,0)))*AJ$5</f>
        <v>0</v>
      </c>
      <c r="AK11" s="2">
        <f>IF(AK$2=0,0,INDEX('Placebo Lags - Data'!$B:$BA,MATCH($Q11,'Placebo Lags - Data'!$A:$A,0),MATCH(AK$1,'Placebo Lags - Data'!$B$1:$BA$1,0)))*AK$5</f>
        <v>0</v>
      </c>
      <c r="AL11" s="2">
        <f>IF(AL$2=0,0,INDEX('Placebo Lags - Data'!$B:$BA,MATCH($Q11,'Placebo Lags - Data'!$A:$A,0),MATCH(AL$1,'Placebo Lags - Data'!$B$1:$BA$1,0)))*AL$5</f>
        <v>0</v>
      </c>
      <c r="AM11" s="2">
        <f>IF(AM$2=0,0,INDEX('Placebo Lags - Data'!$B:$BA,MATCH($Q11,'Placebo Lags - Data'!$A:$A,0),MATCH(AM$1,'Placebo Lags - Data'!$B$1:$BA$1,0)))*AM$5</f>
        <v>0</v>
      </c>
      <c r="AN11" s="2">
        <f>IF(AN$2=0,0,INDEX('Placebo Lags - Data'!$B:$BA,MATCH($Q11,'Placebo Lags - Data'!$A:$A,0),MATCH(AN$1,'Placebo Lags - Data'!$B$1:$BA$1,0)))*AN$5</f>
        <v>0</v>
      </c>
      <c r="AO11" s="2">
        <f>IF(AO$2=0,0,INDEX('Placebo Lags - Data'!$B:$BA,MATCH($Q11,'Placebo Lags - Data'!$A:$A,0),MATCH(AO$1,'Placebo Lags - Data'!$B$1:$BA$1,0)))*AO$5</f>
        <v>0</v>
      </c>
      <c r="AP11" s="2">
        <f>IF(AP$2=0,0,INDEX('Placebo Lags - Data'!$B:$BA,MATCH($Q11,'Placebo Lags - Data'!$A:$A,0),MATCH(AP$1,'Placebo Lags - Data'!$B$1:$BA$1,0)))*AP$5</f>
        <v>0</v>
      </c>
      <c r="AQ11" s="2">
        <f>IF(AQ$2=0,0,INDEX('Placebo Lags - Data'!$B:$BA,MATCH($Q11,'Placebo Lags - Data'!$A:$A,0),MATCH(AQ$1,'Placebo Lags - Data'!$B$1:$BA$1,0)))*AQ$5</f>
        <v>0</v>
      </c>
      <c r="AR11" s="2">
        <f>IF(AR$2=0,0,INDEX('Placebo Lags - Data'!$B:$BA,MATCH($Q11,'Placebo Lags - Data'!$A:$A,0),MATCH(AR$1,'Placebo Lags - Data'!$B$1:$BA$1,0)))*AR$5</f>
        <v>0</v>
      </c>
      <c r="AS11" s="2">
        <f>IF(AS$2=0,0,INDEX('Placebo Lags - Data'!$B:$BA,MATCH($Q11,'Placebo Lags - Data'!$A:$A,0),MATCH(AS$1,'Placebo Lags - Data'!$B$1:$BA$1,0)))*AS$5</f>
        <v>0</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0</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0</v>
      </c>
      <c r="BG11" s="2">
        <f>IF(BG$2=0,0,INDEX('Placebo Lags - Data'!$B:$BA,MATCH($Q11,'Placebo Lags - Data'!$A:$A,0),MATCH(BG$1,'Placebo Lags - Data'!$B$1:$BA$1,0)))*BG$5</f>
        <v>0</v>
      </c>
      <c r="BH11" s="2">
        <f>IF(BH$2=0,0,INDEX('Placebo Lags - Data'!$B:$BA,MATCH($Q11,'Placebo Lags - Data'!$A:$A,0),MATCH(BH$1,'Placebo Lags - Data'!$B$1:$BA$1,0)))*BH$5</f>
        <v>0</v>
      </c>
      <c r="BI11" s="2">
        <f>IF(BI$2=0,0,INDEX('Placebo Lags - Data'!$B:$BA,MATCH($Q11,'Placebo Lags - Data'!$A:$A,0),MATCH(BI$1,'Placebo Lags - Data'!$B$1:$BA$1,0)))*BI$5</f>
        <v>0</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0</v>
      </c>
      <c r="BP11" s="2">
        <f>IF(BP$2=0,0,INDEX('Placebo Lags - Data'!$B:$BA,MATCH($Q11,'Placebo Lags - Data'!$A:$A,0),MATCH(BP$1,'Placebo Lags - Data'!$B$1:$BA$1,0)))*BP$5</f>
        <v>0</v>
      </c>
      <c r="BQ11" s="2"/>
      <c r="BR11" s="2"/>
    </row>
    <row r="12">
      <c r="A12" t="s">
        <v>41</v>
      </c>
      <c r="B12" s="2" t="e">
        <f t="shared" si="0"/>
        <v>#DIV/0!</v>
      </c>
      <c r="Q12">
        <f>'Placebo Lags - Data'!A7</f>
        <v>1987</v>
      </c>
      <c r="R12" s="2">
        <f>IF(R$2=0,0,INDEX('Placebo Lags - Data'!$B:$BA,MATCH($Q12,'Placebo Lags - Data'!$A:$A,0),MATCH(R$1,'Placebo Lags - Data'!$B$1:$BA$1,0)))*R$5</f>
        <v>0</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0</v>
      </c>
      <c r="V12" s="2">
        <f>IF(V$2=0,0,INDEX('Placebo Lags - Data'!$B:$BA,MATCH($Q12,'Placebo Lags - Data'!$A:$A,0),MATCH(V$1,'Placebo Lags - Data'!$B$1:$BA$1,0)))*V$5</f>
        <v>0</v>
      </c>
      <c r="W12" s="2">
        <f>IF(W$2=0,0,INDEX('Placebo Lags - Data'!$B:$BA,MATCH($Q12,'Placebo Lags - Data'!$A:$A,0),MATCH(W$1,'Placebo Lags - Data'!$B$1:$BA$1,0)))*W$5</f>
        <v>0</v>
      </c>
      <c r="X12" s="2">
        <f>IF(X$2=0,0,INDEX('Placebo Lags - Data'!$B:$BA,MATCH($Q12,'Placebo Lags - Data'!$A:$A,0),MATCH(X$1,'Placebo Lags - Data'!$B$1:$BA$1,0)))*X$5</f>
        <v>0</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0</v>
      </c>
      <c r="AD12" s="2">
        <f>IF(AD$2=0,0,INDEX('Placebo Lags - Data'!$B:$BA,MATCH($Q12,'Placebo Lags - Data'!$A:$A,0),MATCH(AD$1,'Placebo Lags - Data'!$B$1:$BA$1,0)))*AD$5</f>
        <v>0</v>
      </c>
      <c r="AE12" s="2">
        <f>IF(AE$2=0,0,INDEX('Placebo Lags - Data'!$B:$BA,MATCH($Q12,'Placebo Lags - Data'!$A:$A,0),MATCH(AE$1,'Placebo Lags - Data'!$B$1:$BA$1,0)))*AE$5</f>
        <v>0</v>
      </c>
      <c r="AF12" s="2">
        <f>IF(AF$2=0,0,INDEX('Placebo Lags - Data'!$B:$BA,MATCH($Q12,'Placebo Lags - Data'!$A:$A,0),MATCH(AF$1,'Placebo Lags - Data'!$B$1:$BA$1,0)))*AF$5</f>
        <v>0</v>
      </c>
      <c r="AG12" s="2">
        <f>IF(AG$2=0,0,INDEX('Placebo Lags - Data'!$B:$BA,MATCH($Q12,'Placebo Lags - Data'!$A:$A,0),MATCH(AG$1,'Placebo Lags - Data'!$B$1:$BA$1,0)))*AG$5</f>
        <v>0</v>
      </c>
      <c r="AH12" s="2">
        <f>IF(AH$2=0,0,INDEX('Placebo Lags - Data'!$B:$BA,MATCH($Q12,'Placebo Lags - Data'!$A:$A,0),MATCH(AH$1,'Placebo Lags - Data'!$B$1:$BA$1,0)))*AH$5</f>
        <v>0</v>
      </c>
      <c r="AI12" s="2">
        <f>IF(AI$2=0,0,INDEX('Placebo Lags - Data'!$B:$BA,MATCH($Q12,'Placebo Lags - Data'!$A:$A,0),MATCH(AI$1,'Placebo Lags - Data'!$B$1:$BA$1,0)))*AI$5</f>
        <v>0</v>
      </c>
      <c r="AJ12" s="2">
        <f>IF(AJ$2=0,0,INDEX('Placebo Lags - Data'!$B:$BA,MATCH($Q12,'Placebo Lags - Data'!$A:$A,0),MATCH(AJ$1,'Placebo Lags - Data'!$B$1:$BA$1,0)))*AJ$5</f>
        <v>0</v>
      </c>
      <c r="AK12" s="2">
        <f>IF(AK$2=0,0,INDEX('Placebo Lags - Data'!$B:$BA,MATCH($Q12,'Placebo Lags - Data'!$A:$A,0),MATCH(AK$1,'Placebo Lags - Data'!$B$1:$BA$1,0)))*AK$5</f>
        <v>0</v>
      </c>
      <c r="AL12" s="2">
        <f>IF(AL$2=0,0,INDEX('Placebo Lags - Data'!$B:$BA,MATCH($Q12,'Placebo Lags - Data'!$A:$A,0),MATCH(AL$1,'Placebo Lags - Data'!$B$1:$BA$1,0)))*AL$5</f>
        <v>0</v>
      </c>
      <c r="AM12" s="2">
        <f>IF(AM$2=0,0,INDEX('Placebo Lags - Data'!$B:$BA,MATCH($Q12,'Placebo Lags - Data'!$A:$A,0),MATCH(AM$1,'Placebo Lags - Data'!$B$1:$BA$1,0)))*AM$5</f>
        <v>0</v>
      </c>
      <c r="AN12" s="2">
        <f>IF(AN$2=0,0,INDEX('Placebo Lags - Data'!$B:$BA,MATCH($Q12,'Placebo Lags - Data'!$A:$A,0),MATCH(AN$1,'Placebo Lags - Data'!$B$1:$BA$1,0)))*AN$5</f>
        <v>0</v>
      </c>
      <c r="AO12" s="2">
        <f>IF(AO$2=0,0,INDEX('Placebo Lags - Data'!$B:$BA,MATCH($Q12,'Placebo Lags - Data'!$A:$A,0),MATCH(AO$1,'Placebo Lags - Data'!$B$1:$BA$1,0)))*AO$5</f>
        <v>0</v>
      </c>
      <c r="AP12" s="2">
        <f>IF(AP$2=0,0,INDEX('Placebo Lags - Data'!$B:$BA,MATCH($Q12,'Placebo Lags - Data'!$A:$A,0),MATCH(AP$1,'Placebo Lags - Data'!$B$1:$BA$1,0)))*AP$5</f>
        <v>0</v>
      </c>
      <c r="AQ12" s="2">
        <f>IF(AQ$2=0,0,INDEX('Placebo Lags - Data'!$B:$BA,MATCH($Q12,'Placebo Lags - Data'!$A:$A,0),MATCH(AQ$1,'Placebo Lags - Data'!$B$1:$BA$1,0)))*AQ$5</f>
        <v>0</v>
      </c>
      <c r="AR12" s="2">
        <f>IF(AR$2=0,0,INDEX('Placebo Lags - Data'!$B:$BA,MATCH($Q12,'Placebo Lags - Data'!$A:$A,0),MATCH(AR$1,'Placebo Lags - Data'!$B$1:$BA$1,0)))*AR$5</f>
        <v>0</v>
      </c>
      <c r="AS12" s="2">
        <f>IF(AS$2=0,0,INDEX('Placebo Lags - Data'!$B:$BA,MATCH($Q12,'Placebo Lags - Data'!$A:$A,0),MATCH(AS$1,'Placebo Lags - Data'!$B$1:$BA$1,0)))*AS$5</f>
        <v>0</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0</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0</v>
      </c>
      <c r="BG12" s="2">
        <f>IF(BG$2=0,0,INDEX('Placebo Lags - Data'!$B:$BA,MATCH($Q12,'Placebo Lags - Data'!$A:$A,0),MATCH(BG$1,'Placebo Lags - Data'!$B$1:$BA$1,0)))*BG$5</f>
        <v>0</v>
      </c>
      <c r="BH12" s="2">
        <f>IF(BH$2=0,0,INDEX('Placebo Lags - Data'!$B:$BA,MATCH($Q12,'Placebo Lags - Data'!$A:$A,0),MATCH(BH$1,'Placebo Lags - Data'!$B$1:$BA$1,0)))*BH$5</f>
        <v>0</v>
      </c>
      <c r="BI12" s="2">
        <f>IF(BI$2=0,0,INDEX('Placebo Lags - Data'!$B:$BA,MATCH($Q12,'Placebo Lags - Data'!$A:$A,0),MATCH(BI$1,'Placebo Lags - Data'!$B$1:$BA$1,0)))*BI$5</f>
        <v>0</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0</v>
      </c>
      <c r="BP12" s="2">
        <f>IF(BP$2=0,0,INDEX('Placebo Lags - Data'!$B:$BA,MATCH($Q12,'Placebo Lags - Data'!$A:$A,0),MATCH(BP$1,'Placebo Lags - Data'!$B$1:$BA$1,0)))*BP$5</f>
        <v>0</v>
      </c>
      <c r="BQ12" s="2"/>
      <c r="BR12" s="2"/>
    </row>
    <row r="13">
      <c r="A13" t="s">
        <v>48</v>
      </c>
      <c r="B13" s="2" t="e">
        <f t="shared" si="0"/>
        <v>#DIV/0!</v>
      </c>
      <c r="Q13">
        <f>'Placebo Lags - Data'!A8</f>
        <v>1988</v>
      </c>
      <c r="R13" s="2">
        <f>IF(R$2=0,0,INDEX('Placebo Lags - Data'!$B:$BA,MATCH($Q13,'Placebo Lags - Data'!$A:$A,0),MATCH(R$1,'Placebo Lags - Data'!$B$1:$BA$1,0)))*R$5</f>
        <v>0</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0</v>
      </c>
      <c r="V13" s="2">
        <f>IF(V$2=0,0,INDEX('Placebo Lags - Data'!$B:$BA,MATCH($Q13,'Placebo Lags - Data'!$A:$A,0),MATCH(V$1,'Placebo Lags - Data'!$B$1:$BA$1,0)))*V$5</f>
        <v>0</v>
      </c>
      <c r="W13" s="2">
        <f>IF(W$2=0,0,INDEX('Placebo Lags - Data'!$B:$BA,MATCH($Q13,'Placebo Lags - Data'!$A:$A,0),MATCH(W$1,'Placebo Lags - Data'!$B$1:$BA$1,0)))*W$5</f>
        <v>0</v>
      </c>
      <c r="X13" s="2">
        <f>IF(X$2=0,0,INDEX('Placebo Lags - Data'!$B:$BA,MATCH($Q13,'Placebo Lags - Data'!$A:$A,0),MATCH(X$1,'Placebo Lags - Data'!$B$1:$BA$1,0)))*X$5</f>
        <v>0</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0</v>
      </c>
      <c r="AD13" s="2">
        <f>IF(AD$2=0,0,INDEX('Placebo Lags - Data'!$B:$BA,MATCH($Q13,'Placebo Lags - Data'!$A:$A,0),MATCH(AD$1,'Placebo Lags - Data'!$B$1:$BA$1,0)))*AD$5</f>
        <v>0</v>
      </c>
      <c r="AE13" s="2">
        <f>IF(AE$2=0,0,INDEX('Placebo Lags - Data'!$B:$BA,MATCH($Q13,'Placebo Lags - Data'!$A:$A,0),MATCH(AE$1,'Placebo Lags - Data'!$B$1:$BA$1,0)))*AE$5</f>
        <v>0</v>
      </c>
      <c r="AF13" s="2">
        <f>IF(AF$2=0,0,INDEX('Placebo Lags - Data'!$B:$BA,MATCH($Q13,'Placebo Lags - Data'!$A:$A,0),MATCH(AF$1,'Placebo Lags - Data'!$B$1:$BA$1,0)))*AF$5</f>
        <v>0</v>
      </c>
      <c r="AG13" s="2">
        <f>IF(AG$2=0,0,INDEX('Placebo Lags - Data'!$B:$BA,MATCH($Q13,'Placebo Lags - Data'!$A:$A,0),MATCH(AG$1,'Placebo Lags - Data'!$B$1:$BA$1,0)))*AG$5</f>
        <v>0</v>
      </c>
      <c r="AH13" s="2">
        <f>IF(AH$2=0,0,INDEX('Placebo Lags - Data'!$B:$BA,MATCH($Q13,'Placebo Lags - Data'!$A:$A,0),MATCH(AH$1,'Placebo Lags - Data'!$B$1:$BA$1,0)))*AH$5</f>
        <v>0</v>
      </c>
      <c r="AI13" s="2">
        <f>IF(AI$2=0,0,INDEX('Placebo Lags - Data'!$B:$BA,MATCH($Q13,'Placebo Lags - Data'!$A:$A,0),MATCH(AI$1,'Placebo Lags - Data'!$B$1:$BA$1,0)))*AI$5</f>
        <v>0</v>
      </c>
      <c r="AJ13" s="2">
        <f>IF(AJ$2=0,0,INDEX('Placebo Lags - Data'!$B:$BA,MATCH($Q13,'Placebo Lags - Data'!$A:$A,0),MATCH(AJ$1,'Placebo Lags - Data'!$B$1:$BA$1,0)))*AJ$5</f>
        <v>0</v>
      </c>
      <c r="AK13" s="2">
        <f>IF(AK$2=0,0,INDEX('Placebo Lags - Data'!$B:$BA,MATCH($Q13,'Placebo Lags - Data'!$A:$A,0),MATCH(AK$1,'Placebo Lags - Data'!$B$1:$BA$1,0)))*AK$5</f>
        <v>0</v>
      </c>
      <c r="AL13" s="2">
        <f>IF(AL$2=0,0,INDEX('Placebo Lags - Data'!$B:$BA,MATCH($Q13,'Placebo Lags - Data'!$A:$A,0),MATCH(AL$1,'Placebo Lags - Data'!$B$1:$BA$1,0)))*AL$5</f>
        <v>0</v>
      </c>
      <c r="AM13" s="2">
        <f>IF(AM$2=0,0,INDEX('Placebo Lags - Data'!$B:$BA,MATCH($Q13,'Placebo Lags - Data'!$A:$A,0),MATCH(AM$1,'Placebo Lags - Data'!$B$1:$BA$1,0)))*AM$5</f>
        <v>0</v>
      </c>
      <c r="AN13" s="2">
        <f>IF(AN$2=0,0,INDEX('Placebo Lags - Data'!$B:$BA,MATCH($Q13,'Placebo Lags - Data'!$A:$A,0),MATCH(AN$1,'Placebo Lags - Data'!$B$1:$BA$1,0)))*AN$5</f>
        <v>0</v>
      </c>
      <c r="AO13" s="2">
        <f>IF(AO$2=0,0,INDEX('Placebo Lags - Data'!$B:$BA,MATCH($Q13,'Placebo Lags - Data'!$A:$A,0),MATCH(AO$1,'Placebo Lags - Data'!$B$1:$BA$1,0)))*AO$5</f>
        <v>0</v>
      </c>
      <c r="AP13" s="2">
        <f>IF(AP$2=0,0,INDEX('Placebo Lags - Data'!$B:$BA,MATCH($Q13,'Placebo Lags - Data'!$A:$A,0),MATCH(AP$1,'Placebo Lags - Data'!$B$1:$BA$1,0)))*AP$5</f>
        <v>0</v>
      </c>
      <c r="AQ13" s="2">
        <f>IF(AQ$2=0,0,INDEX('Placebo Lags - Data'!$B:$BA,MATCH($Q13,'Placebo Lags - Data'!$A:$A,0),MATCH(AQ$1,'Placebo Lags - Data'!$B$1:$BA$1,0)))*AQ$5</f>
        <v>0</v>
      </c>
      <c r="AR13" s="2">
        <f>IF(AR$2=0,0,INDEX('Placebo Lags - Data'!$B:$BA,MATCH($Q13,'Placebo Lags - Data'!$A:$A,0),MATCH(AR$1,'Placebo Lags - Data'!$B$1:$BA$1,0)))*AR$5</f>
        <v>0</v>
      </c>
      <c r="AS13" s="2">
        <f>IF(AS$2=0,0,INDEX('Placebo Lags - Data'!$B:$BA,MATCH($Q13,'Placebo Lags - Data'!$A:$A,0),MATCH(AS$1,'Placebo Lags - Data'!$B$1:$BA$1,0)))*AS$5</f>
        <v>0</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0</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0</v>
      </c>
      <c r="BG13" s="2">
        <f>IF(BG$2=0,0,INDEX('Placebo Lags - Data'!$B:$BA,MATCH($Q13,'Placebo Lags - Data'!$A:$A,0),MATCH(BG$1,'Placebo Lags - Data'!$B$1:$BA$1,0)))*BG$5</f>
        <v>0</v>
      </c>
      <c r="BH13" s="2">
        <f>IF(BH$2=0,0,INDEX('Placebo Lags - Data'!$B:$BA,MATCH($Q13,'Placebo Lags - Data'!$A:$A,0),MATCH(BH$1,'Placebo Lags - Data'!$B$1:$BA$1,0)))*BH$5</f>
        <v>0</v>
      </c>
      <c r="BI13" s="2">
        <f>IF(BI$2=0,0,INDEX('Placebo Lags - Data'!$B:$BA,MATCH($Q13,'Placebo Lags - Data'!$A:$A,0),MATCH(BI$1,'Placebo Lags - Data'!$B$1:$BA$1,0)))*BI$5</f>
        <v>0</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0</v>
      </c>
      <c r="BP13" s="2">
        <f>IF(BP$2=0,0,INDEX('Placebo Lags - Data'!$B:$BA,MATCH($Q13,'Placebo Lags - Data'!$A:$A,0),MATCH(BP$1,'Placebo Lags - Data'!$B$1:$BA$1,0)))*BP$5</f>
        <v>0</v>
      </c>
      <c r="BQ13" s="2"/>
      <c r="BR13" s="2"/>
    </row>
    <row r="14">
      <c r="A14" t="s">
        <v>38</v>
      </c>
      <c r="B14" s="2" t="e">
        <f t="shared" si="0"/>
        <v>#DIV/0!</v>
      </c>
      <c r="Q14">
        <f>'Placebo Lags - Data'!A9</f>
        <v>1989</v>
      </c>
      <c r="R14" s="2">
        <f>IF(R$2=0,0,INDEX('Placebo Lags - Data'!$B:$BA,MATCH($Q14,'Placebo Lags - Data'!$A:$A,0),MATCH(R$1,'Placebo Lags - Data'!$B$1:$BA$1,0)))*R$5</f>
        <v>0</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0</v>
      </c>
      <c r="V14" s="2">
        <f>IF(V$2=0,0,INDEX('Placebo Lags - Data'!$B:$BA,MATCH($Q14,'Placebo Lags - Data'!$A:$A,0),MATCH(V$1,'Placebo Lags - Data'!$B$1:$BA$1,0)))*V$5</f>
        <v>0</v>
      </c>
      <c r="W14" s="2">
        <f>IF(W$2=0,0,INDEX('Placebo Lags - Data'!$B:$BA,MATCH($Q14,'Placebo Lags - Data'!$A:$A,0),MATCH(W$1,'Placebo Lags - Data'!$B$1:$BA$1,0)))*W$5</f>
        <v>0</v>
      </c>
      <c r="X14" s="2">
        <f>IF(X$2=0,0,INDEX('Placebo Lags - Data'!$B:$BA,MATCH($Q14,'Placebo Lags - Data'!$A:$A,0),MATCH(X$1,'Placebo Lags - Data'!$B$1:$BA$1,0)))*X$5</f>
        <v>0</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0</v>
      </c>
      <c r="AD14" s="2">
        <f>IF(AD$2=0,0,INDEX('Placebo Lags - Data'!$B:$BA,MATCH($Q14,'Placebo Lags - Data'!$A:$A,0),MATCH(AD$1,'Placebo Lags - Data'!$B$1:$BA$1,0)))*AD$5</f>
        <v>0</v>
      </c>
      <c r="AE14" s="2">
        <f>IF(AE$2=0,0,INDEX('Placebo Lags - Data'!$B:$BA,MATCH($Q14,'Placebo Lags - Data'!$A:$A,0),MATCH(AE$1,'Placebo Lags - Data'!$B$1:$BA$1,0)))*AE$5</f>
        <v>0</v>
      </c>
      <c r="AF14" s="2">
        <f>IF(AF$2=0,0,INDEX('Placebo Lags - Data'!$B:$BA,MATCH($Q14,'Placebo Lags - Data'!$A:$A,0),MATCH(AF$1,'Placebo Lags - Data'!$B$1:$BA$1,0)))*AF$5</f>
        <v>0</v>
      </c>
      <c r="AG14" s="2">
        <f>IF(AG$2=0,0,INDEX('Placebo Lags - Data'!$B:$BA,MATCH($Q14,'Placebo Lags - Data'!$A:$A,0),MATCH(AG$1,'Placebo Lags - Data'!$B$1:$BA$1,0)))*AG$5</f>
        <v>0</v>
      </c>
      <c r="AH14" s="2">
        <f>IF(AH$2=0,0,INDEX('Placebo Lags - Data'!$B:$BA,MATCH($Q14,'Placebo Lags - Data'!$A:$A,0),MATCH(AH$1,'Placebo Lags - Data'!$B$1:$BA$1,0)))*AH$5</f>
        <v>0</v>
      </c>
      <c r="AI14" s="2">
        <f>IF(AI$2=0,0,INDEX('Placebo Lags - Data'!$B:$BA,MATCH($Q14,'Placebo Lags - Data'!$A:$A,0),MATCH(AI$1,'Placebo Lags - Data'!$B$1:$BA$1,0)))*AI$5</f>
        <v>0</v>
      </c>
      <c r="AJ14" s="2">
        <f>IF(AJ$2=0,0,INDEX('Placebo Lags - Data'!$B:$BA,MATCH($Q14,'Placebo Lags - Data'!$A:$A,0),MATCH(AJ$1,'Placebo Lags - Data'!$B$1:$BA$1,0)))*AJ$5</f>
        <v>0</v>
      </c>
      <c r="AK14" s="2">
        <f>IF(AK$2=0,0,INDEX('Placebo Lags - Data'!$B:$BA,MATCH($Q14,'Placebo Lags - Data'!$A:$A,0),MATCH(AK$1,'Placebo Lags - Data'!$B$1:$BA$1,0)))*AK$5</f>
        <v>0</v>
      </c>
      <c r="AL14" s="2">
        <f>IF(AL$2=0,0,INDEX('Placebo Lags - Data'!$B:$BA,MATCH($Q14,'Placebo Lags - Data'!$A:$A,0),MATCH(AL$1,'Placebo Lags - Data'!$B$1:$BA$1,0)))*AL$5</f>
        <v>0</v>
      </c>
      <c r="AM14" s="2">
        <f>IF(AM$2=0,0,INDEX('Placebo Lags - Data'!$B:$BA,MATCH($Q14,'Placebo Lags - Data'!$A:$A,0),MATCH(AM$1,'Placebo Lags - Data'!$B$1:$BA$1,0)))*AM$5</f>
        <v>0</v>
      </c>
      <c r="AN14" s="2">
        <f>IF(AN$2=0,0,INDEX('Placebo Lags - Data'!$B:$BA,MATCH($Q14,'Placebo Lags - Data'!$A:$A,0),MATCH(AN$1,'Placebo Lags - Data'!$B$1:$BA$1,0)))*AN$5</f>
        <v>0</v>
      </c>
      <c r="AO14" s="2">
        <f>IF(AO$2=0,0,INDEX('Placebo Lags - Data'!$B:$BA,MATCH($Q14,'Placebo Lags - Data'!$A:$A,0),MATCH(AO$1,'Placebo Lags - Data'!$B$1:$BA$1,0)))*AO$5</f>
        <v>0</v>
      </c>
      <c r="AP14" s="2">
        <f>IF(AP$2=0,0,INDEX('Placebo Lags - Data'!$B:$BA,MATCH($Q14,'Placebo Lags - Data'!$A:$A,0),MATCH(AP$1,'Placebo Lags - Data'!$B$1:$BA$1,0)))*AP$5</f>
        <v>0</v>
      </c>
      <c r="AQ14" s="2">
        <f>IF(AQ$2=0,0,INDEX('Placebo Lags - Data'!$B:$BA,MATCH($Q14,'Placebo Lags - Data'!$A:$A,0),MATCH(AQ$1,'Placebo Lags - Data'!$B$1:$BA$1,0)))*AQ$5</f>
        <v>0</v>
      </c>
      <c r="AR14" s="2">
        <f>IF(AR$2=0,0,INDEX('Placebo Lags - Data'!$B:$BA,MATCH($Q14,'Placebo Lags - Data'!$A:$A,0),MATCH(AR$1,'Placebo Lags - Data'!$B$1:$BA$1,0)))*AR$5</f>
        <v>0</v>
      </c>
      <c r="AS14" s="2">
        <f>IF(AS$2=0,0,INDEX('Placebo Lags - Data'!$B:$BA,MATCH($Q14,'Placebo Lags - Data'!$A:$A,0),MATCH(AS$1,'Placebo Lags - Data'!$B$1:$BA$1,0)))*AS$5</f>
        <v>0</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0</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0</v>
      </c>
      <c r="BG14" s="2">
        <f>IF(BG$2=0,0,INDEX('Placebo Lags - Data'!$B:$BA,MATCH($Q14,'Placebo Lags - Data'!$A:$A,0),MATCH(BG$1,'Placebo Lags - Data'!$B$1:$BA$1,0)))*BG$5</f>
        <v>0</v>
      </c>
      <c r="BH14" s="2">
        <f>IF(BH$2=0,0,INDEX('Placebo Lags - Data'!$B:$BA,MATCH($Q14,'Placebo Lags - Data'!$A:$A,0),MATCH(BH$1,'Placebo Lags - Data'!$B$1:$BA$1,0)))*BH$5</f>
        <v>0</v>
      </c>
      <c r="BI14" s="2">
        <f>IF(BI$2=0,0,INDEX('Placebo Lags - Data'!$B:$BA,MATCH($Q14,'Placebo Lags - Data'!$A:$A,0),MATCH(BI$1,'Placebo Lags - Data'!$B$1:$BA$1,0)))*BI$5</f>
        <v>0</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0</v>
      </c>
      <c r="BP14" s="2">
        <f>IF(BP$2=0,0,INDEX('Placebo Lags - Data'!$B:$BA,MATCH($Q14,'Placebo Lags - Data'!$A:$A,0),MATCH(BP$1,'Placebo Lags - Data'!$B$1:$BA$1,0)))*BP$5</f>
        <v>0</v>
      </c>
      <c r="BQ14" s="2"/>
      <c r="BR14" s="2"/>
    </row>
    <row r="15">
      <c r="A15" t="s">
        <v>44</v>
      </c>
      <c r="B15" s="2" t="e">
        <f t="shared" si="0"/>
        <v>#DIV/0!</v>
      </c>
      <c r="Q15">
        <f>'Placebo Lags - Data'!A10</f>
        <v>1990</v>
      </c>
      <c r="R15" s="2">
        <f>IF(R$2=0,0,INDEX('Placebo Lags - Data'!$B:$BA,MATCH($Q15,'Placebo Lags - Data'!$A:$A,0),MATCH(R$1,'Placebo Lags - Data'!$B$1:$BA$1,0)))*R$5</f>
        <v>0</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0</v>
      </c>
      <c r="V15" s="2">
        <f>IF(V$2=0,0,INDEX('Placebo Lags - Data'!$B:$BA,MATCH($Q15,'Placebo Lags - Data'!$A:$A,0),MATCH(V$1,'Placebo Lags - Data'!$B$1:$BA$1,0)))*V$5</f>
        <v>0</v>
      </c>
      <c r="W15" s="2">
        <f>IF(W$2=0,0,INDEX('Placebo Lags - Data'!$B:$BA,MATCH($Q15,'Placebo Lags - Data'!$A:$A,0),MATCH(W$1,'Placebo Lags - Data'!$B$1:$BA$1,0)))*W$5</f>
        <v>0</v>
      </c>
      <c r="X15" s="2">
        <f>IF(X$2=0,0,INDEX('Placebo Lags - Data'!$B:$BA,MATCH($Q15,'Placebo Lags - Data'!$A:$A,0),MATCH(X$1,'Placebo Lags - Data'!$B$1:$BA$1,0)))*X$5</f>
        <v>0</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0</v>
      </c>
      <c r="AD15" s="2">
        <f>IF(AD$2=0,0,INDEX('Placebo Lags - Data'!$B:$BA,MATCH($Q15,'Placebo Lags - Data'!$A:$A,0),MATCH(AD$1,'Placebo Lags - Data'!$B$1:$BA$1,0)))*AD$5</f>
        <v>0</v>
      </c>
      <c r="AE15" s="2">
        <f>IF(AE$2=0,0,INDEX('Placebo Lags - Data'!$B:$BA,MATCH($Q15,'Placebo Lags - Data'!$A:$A,0),MATCH(AE$1,'Placebo Lags - Data'!$B$1:$BA$1,0)))*AE$5</f>
        <v>0</v>
      </c>
      <c r="AF15" s="2">
        <f>IF(AF$2=0,0,INDEX('Placebo Lags - Data'!$B:$BA,MATCH($Q15,'Placebo Lags - Data'!$A:$A,0),MATCH(AF$1,'Placebo Lags - Data'!$B$1:$BA$1,0)))*AF$5</f>
        <v>0</v>
      </c>
      <c r="AG15" s="2">
        <f>IF(AG$2=0,0,INDEX('Placebo Lags - Data'!$B:$BA,MATCH($Q15,'Placebo Lags - Data'!$A:$A,0),MATCH(AG$1,'Placebo Lags - Data'!$B$1:$BA$1,0)))*AG$5</f>
        <v>0</v>
      </c>
      <c r="AH15" s="2">
        <f>IF(AH$2=0,0,INDEX('Placebo Lags - Data'!$B:$BA,MATCH($Q15,'Placebo Lags - Data'!$A:$A,0),MATCH(AH$1,'Placebo Lags - Data'!$B$1:$BA$1,0)))*AH$5</f>
        <v>0</v>
      </c>
      <c r="AI15" s="2">
        <f>IF(AI$2=0,0,INDEX('Placebo Lags - Data'!$B:$BA,MATCH($Q15,'Placebo Lags - Data'!$A:$A,0),MATCH(AI$1,'Placebo Lags - Data'!$B$1:$BA$1,0)))*AI$5</f>
        <v>0</v>
      </c>
      <c r="AJ15" s="2">
        <f>IF(AJ$2=0,0,INDEX('Placebo Lags - Data'!$B:$BA,MATCH($Q15,'Placebo Lags - Data'!$A:$A,0),MATCH(AJ$1,'Placebo Lags - Data'!$B$1:$BA$1,0)))*AJ$5</f>
        <v>0</v>
      </c>
      <c r="AK15" s="2">
        <f>IF(AK$2=0,0,INDEX('Placebo Lags - Data'!$B:$BA,MATCH($Q15,'Placebo Lags - Data'!$A:$A,0),MATCH(AK$1,'Placebo Lags - Data'!$B$1:$BA$1,0)))*AK$5</f>
        <v>0</v>
      </c>
      <c r="AL15" s="2">
        <f>IF(AL$2=0,0,INDEX('Placebo Lags - Data'!$B:$BA,MATCH($Q15,'Placebo Lags - Data'!$A:$A,0),MATCH(AL$1,'Placebo Lags - Data'!$B$1:$BA$1,0)))*AL$5</f>
        <v>0</v>
      </c>
      <c r="AM15" s="2">
        <f>IF(AM$2=0,0,INDEX('Placebo Lags - Data'!$B:$BA,MATCH($Q15,'Placebo Lags - Data'!$A:$A,0),MATCH(AM$1,'Placebo Lags - Data'!$B$1:$BA$1,0)))*AM$5</f>
        <v>0</v>
      </c>
      <c r="AN15" s="2">
        <f>IF(AN$2=0,0,INDEX('Placebo Lags - Data'!$B:$BA,MATCH($Q15,'Placebo Lags - Data'!$A:$A,0),MATCH(AN$1,'Placebo Lags - Data'!$B$1:$BA$1,0)))*AN$5</f>
        <v>0</v>
      </c>
      <c r="AO15" s="2">
        <f>IF(AO$2=0,0,INDEX('Placebo Lags - Data'!$B:$BA,MATCH($Q15,'Placebo Lags - Data'!$A:$A,0),MATCH(AO$1,'Placebo Lags - Data'!$B$1:$BA$1,0)))*AO$5</f>
        <v>0</v>
      </c>
      <c r="AP15" s="2">
        <f>IF(AP$2=0,0,INDEX('Placebo Lags - Data'!$B:$BA,MATCH($Q15,'Placebo Lags - Data'!$A:$A,0),MATCH(AP$1,'Placebo Lags - Data'!$B$1:$BA$1,0)))*AP$5</f>
        <v>0</v>
      </c>
      <c r="AQ15" s="2">
        <f>IF(AQ$2=0,0,INDEX('Placebo Lags - Data'!$B:$BA,MATCH($Q15,'Placebo Lags - Data'!$A:$A,0),MATCH(AQ$1,'Placebo Lags - Data'!$B$1:$BA$1,0)))*AQ$5</f>
        <v>0</v>
      </c>
      <c r="AR15" s="2">
        <f>IF(AR$2=0,0,INDEX('Placebo Lags - Data'!$B:$BA,MATCH($Q15,'Placebo Lags - Data'!$A:$A,0),MATCH(AR$1,'Placebo Lags - Data'!$B$1:$BA$1,0)))*AR$5</f>
        <v>0</v>
      </c>
      <c r="AS15" s="2">
        <f>IF(AS$2=0,0,INDEX('Placebo Lags - Data'!$B:$BA,MATCH($Q15,'Placebo Lags - Data'!$A:$A,0),MATCH(AS$1,'Placebo Lags - Data'!$B$1:$BA$1,0)))*AS$5</f>
        <v>0</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0</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0</v>
      </c>
      <c r="BG15" s="2">
        <f>IF(BG$2=0,0,INDEX('Placebo Lags - Data'!$B:$BA,MATCH($Q15,'Placebo Lags - Data'!$A:$A,0),MATCH(BG$1,'Placebo Lags - Data'!$B$1:$BA$1,0)))*BG$5</f>
        <v>0</v>
      </c>
      <c r="BH15" s="2">
        <f>IF(BH$2=0,0,INDEX('Placebo Lags - Data'!$B:$BA,MATCH($Q15,'Placebo Lags - Data'!$A:$A,0),MATCH(BH$1,'Placebo Lags - Data'!$B$1:$BA$1,0)))*BH$5</f>
        <v>0</v>
      </c>
      <c r="BI15" s="2">
        <f>IF(BI$2=0,0,INDEX('Placebo Lags - Data'!$B:$BA,MATCH($Q15,'Placebo Lags - Data'!$A:$A,0),MATCH(BI$1,'Placebo Lags - Data'!$B$1:$BA$1,0)))*BI$5</f>
        <v>0</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0</v>
      </c>
      <c r="BP15" s="2">
        <f>IF(BP$2=0,0,INDEX('Placebo Lags - Data'!$B:$BA,MATCH($Q15,'Placebo Lags - Data'!$A:$A,0),MATCH(BP$1,'Placebo Lags - Data'!$B$1:$BA$1,0)))*BP$5</f>
        <v>0</v>
      </c>
      <c r="BQ15" s="2"/>
      <c r="BR15" s="2"/>
    </row>
    <row r="16">
      <c r="A16" t="s">
        <v>33</v>
      </c>
      <c r="B16" s="2" t="e">
        <f t="shared" si="0"/>
        <v>#DIV/0!</v>
      </c>
      <c r="Q16">
        <f>'Placebo Lags - Data'!A11</f>
        <v>1991</v>
      </c>
      <c r="R16" s="2">
        <f>IF(R$2=0,0,INDEX('Placebo Lags - Data'!$B:$BA,MATCH($Q16,'Placebo Lags - Data'!$A:$A,0),MATCH(R$1,'Placebo Lags - Data'!$B$1:$BA$1,0)))*R$5</f>
        <v>0</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0</v>
      </c>
      <c r="V16" s="2">
        <f>IF(V$2=0,0,INDEX('Placebo Lags - Data'!$B:$BA,MATCH($Q16,'Placebo Lags - Data'!$A:$A,0),MATCH(V$1,'Placebo Lags - Data'!$B$1:$BA$1,0)))*V$5</f>
        <v>0</v>
      </c>
      <c r="W16" s="2">
        <f>IF(W$2=0,0,INDEX('Placebo Lags - Data'!$B:$BA,MATCH($Q16,'Placebo Lags - Data'!$A:$A,0),MATCH(W$1,'Placebo Lags - Data'!$B$1:$BA$1,0)))*W$5</f>
        <v>0</v>
      </c>
      <c r="X16" s="2">
        <f>IF(X$2=0,0,INDEX('Placebo Lags - Data'!$B:$BA,MATCH($Q16,'Placebo Lags - Data'!$A:$A,0),MATCH(X$1,'Placebo Lags - Data'!$B$1:$BA$1,0)))*X$5</f>
        <v>0</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0</v>
      </c>
      <c r="AD16" s="2">
        <f>IF(AD$2=0,0,INDEX('Placebo Lags - Data'!$B:$BA,MATCH($Q16,'Placebo Lags - Data'!$A:$A,0),MATCH(AD$1,'Placebo Lags - Data'!$B$1:$BA$1,0)))*AD$5</f>
        <v>0</v>
      </c>
      <c r="AE16" s="2">
        <f>IF(AE$2=0,0,INDEX('Placebo Lags - Data'!$B:$BA,MATCH($Q16,'Placebo Lags - Data'!$A:$A,0),MATCH(AE$1,'Placebo Lags - Data'!$B$1:$BA$1,0)))*AE$5</f>
        <v>0</v>
      </c>
      <c r="AF16" s="2">
        <f>IF(AF$2=0,0,INDEX('Placebo Lags - Data'!$B:$BA,MATCH($Q16,'Placebo Lags - Data'!$A:$A,0),MATCH(AF$1,'Placebo Lags - Data'!$B$1:$BA$1,0)))*AF$5</f>
        <v>0</v>
      </c>
      <c r="AG16" s="2">
        <f>IF(AG$2=0,0,INDEX('Placebo Lags - Data'!$B:$BA,MATCH($Q16,'Placebo Lags - Data'!$A:$A,0),MATCH(AG$1,'Placebo Lags - Data'!$B$1:$BA$1,0)))*AG$5</f>
        <v>0</v>
      </c>
      <c r="AH16" s="2">
        <f>IF(AH$2=0,0,INDEX('Placebo Lags - Data'!$B:$BA,MATCH($Q16,'Placebo Lags - Data'!$A:$A,0),MATCH(AH$1,'Placebo Lags - Data'!$B$1:$BA$1,0)))*AH$5</f>
        <v>0</v>
      </c>
      <c r="AI16" s="2">
        <f>IF(AI$2=0,0,INDEX('Placebo Lags - Data'!$B:$BA,MATCH($Q16,'Placebo Lags - Data'!$A:$A,0),MATCH(AI$1,'Placebo Lags - Data'!$B$1:$BA$1,0)))*AI$5</f>
        <v>0</v>
      </c>
      <c r="AJ16" s="2">
        <f>IF(AJ$2=0,0,INDEX('Placebo Lags - Data'!$B:$BA,MATCH($Q16,'Placebo Lags - Data'!$A:$A,0),MATCH(AJ$1,'Placebo Lags - Data'!$B$1:$BA$1,0)))*AJ$5</f>
        <v>0</v>
      </c>
      <c r="AK16" s="2">
        <f>IF(AK$2=0,0,INDEX('Placebo Lags - Data'!$B:$BA,MATCH($Q16,'Placebo Lags - Data'!$A:$A,0),MATCH(AK$1,'Placebo Lags - Data'!$B$1:$BA$1,0)))*AK$5</f>
        <v>0</v>
      </c>
      <c r="AL16" s="2">
        <f>IF(AL$2=0,0,INDEX('Placebo Lags - Data'!$B:$BA,MATCH($Q16,'Placebo Lags - Data'!$A:$A,0),MATCH(AL$1,'Placebo Lags - Data'!$B$1:$BA$1,0)))*AL$5</f>
        <v>0</v>
      </c>
      <c r="AM16" s="2">
        <f>IF(AM$2=0,0,INDEX('Placebo Lags - Data'!$B:$BA,MATCH($Q16,'Placebo Lags - Data'!$A:$A,0),MATCH(AM$1,'Placebo Lags - Data'!$B$1:$BA$1,0)))*AM$5</f>
        <v>0</v>
      </c>
      <c r="AN16" s="2">
        <f>IF(AN$2=0,0,INDEX('Placebo Lags - Data'!$B:$BA,MATCH($Q16,'Placebo Lags - Data'!$A:$A,0),MATCH(AN$1,'Placebo Lags - Data'!$B$1:$BA$1,0)))*AN$5</f>
        <v>0</v>
      </c>
      <c r="AO16" s="2">
        <f>IF(AO$2=0,0,INDEX('Placebo Lags - Data'!$B:$BA,MATCH($Q16,'Placebo Lags - Data'!$A:$A,0),MATCH(AO$1,'Placebo Lags - Data'!$B$1:$BA$1,0)))*AO$5</f>
        <v>0</v>
      </c>
      <c r="AP16" s="2">
        <f>IF(AP$2=0,0,INDEX('Placebo Lags - Data'!$B:$BA,MATCH($Q16,'Placebo Lags - Data'!$A:$A,0),MATCH(AP$1,'Placebo Lags - Data'!$B$1:$BA$1,0)))*AP$5</f>
        <v>0</v>
      </c>
      <c r="AQ16" s="2">
        <f>IF(AQ$2=0,0,INDEX('Placebo Lags - Data'!$B:$BA,MATCH($Q16,'Placebo Lags - Data'!$A:$A,0),MATCH(AQ$1,'Placebo Lags - Data'!$B$1:$BA$1,0)))*AQ$5</f>
        <v>0</v>
      </c>
      <c r="AR16" s="2">
        <f>IF(AR$2=0,0,INDEX('Placebo Lags - Data'!$B:$BA,MATCH($Q16,'Placebo Lags - Data'!$A:$A,0),MATCH(AR$1,'Placebo Lags - Data'!$B$1:$BA$1,0)))*AR$5</f>
        <v>0</v>
      </c>
      <c r="AS16" s="2">
        <f>IF(AS$2=0,0,INDEX('Placebo Lags - Data'!$B:$BA,MATCH($Q16,'Placebo Lags - Data'!$A:$A,0),MATCH(AS$1,'Placebo Lags - Data'!$B$1:$BA$1,0)))*AS$5</f>
        <v>0</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0</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0</v>
      </c>
      <c r="BG16" s="2">
        <f>IF(BG$2=0,0,INDEX('Placebo Lags - Data'!$B:$BA,MATCH($Q16,'Placebo Lags - Data'!$A:$A,0),MATCH(BG$1,'Placebo Lags - Data'!$B$1:$BA$1,0)))*BG$5</f>
        <v>0</v>
      </c>
      <c r="BH16" s="2">
        <f>IF(BH$2=0,0,INDEX('Placebo Lags - Data'!$B:$BA,MATCH($Q16,'Placebo Lags - Data'!$A:$A,0),MATCH(BH$1,'Placebo Lags - Data'!$B$1:$BA$1,0)))*BH$5</f>
        <v>0</v>
      </c>
      <c r="BI16" s="2">
        <f>IF(BI$2=0,0,INDEX('Placebo Lags - Data'!$B:$BA,MATCH($Q16,'Placebo Lags - Data'!$A:$A,0),MATCH(BI$1,'Placebo Lags - Data'!$B$1:$BA$1,0)))*BI$5</f>
        <v>0</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0</v>
      </c>
      <c r="BP16" s="2">
        <f>IF(BP$2=0,0,INDEX('Placebo Lags - Data'!$B:$BA,MATCH($Q16,'Placebo Lags - Data'!$A:$A,0),MATCH(BP$1,'Placebo Lags - Data'!$B$1:$BA$1,0)))*BP$5</f>
        <v>0</v>
      </c>
      <c r="BQ16" s="2"/>
      <c r="BR16" s="2"/>
    </row>
    <row r="17">
      <c r="A17" t="s">
        <v>47</v>
      </c>
      <c r="B17" s="2" t="e">
        <f t="shared" si="0"/>
        <v>#DIV/0!</v>
      </c>
      <c r="Q17">
        <f>'Placebo Lags - Data'!A12</f>
        <v>1992</v>
      </c>
      <c r="R17" s="2">
        <f>IF(R$2=0,0,INDEX('Placebo Lags - Data'!$B:$BA,MATCH($Q17,'Placebo Lags - Data'!$A:$A,0),MATCH(R$1,'Placebo Lags - Data'!$B$1:$BA$1,0)))*R$5</f>
        <v>0</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0</v>
      </c>
      <c r="V17" s="2">
        <f>IF(V$2=0,0,INDEX('Placebo Lags - Data'!$B:$BA,MATCH($Q17,'Placebo Lags - Data'!$A:$A,0),MATCH(V$1,'Placebo Lags - Data'!$B$1:$BA$1,0)))*V$5</f>
        <v>0</v>
      </c>
      <c r="W17" s="2">
        <f>IF(W$2=0,0,INDEX('Placebo Lags - Data'!$B:$BA,MATCH($Q17,'Placebo Lags - Data'!$A:$A,0),MATCH(W$1,'Placebo Lags - Data'!$B$1:$BA$1,0)))*W$5</f>
        <v>0</v>
      </c>
      <c r="X17" s="2">
        <f>IF(X$2=0,0,INDEX('Placebo Lags - Data'!$B:$BA,MATCH($Q17,'Placebo Lags - Data'!$A:$A,0),MATCH(X$1,'Placebo Lags - Data'!$B$1:$BA$1,0)))*X$5</f>
        <v>0</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0</v>
      </c>
      <c r="AD17" s="2">
        <f>IF(AD$2=0,0,INDEX('Placebo Lags - Data'!$B:$BA,MATCH($Q17,'Placebo Lags - Data'!$A:$A,0),MATCH(AD$1,'Placebo Lags - Data'!$B$1:$BA$1,0)))*AD$5</f>
        <v>0</v>
      </c>
      <c r="AE17" s="2">
        <f>IF(AE$2=0,0,INDEX('Placebo Lags - Data'!$B:$BA,MATCH($Q17,'Placebo Lags - Data'!$A:$A,0),MATCH(AE$1,'Placebo Lags - Data'!$B$1:$BA$1,0)))*AE$5</f>
        <v>0</v>
      </c>
      <c r="AF17" s="2">
        <f>IF(AF$2=0,0,INDEX('Placebo Lags - Data'!$B:$BA,MATCH($Q17,'Placebo Lags - Data'!$A:$A,0),MATCH(AF$1,'Placebo Lags - Data'!$B$1:$BA$1,0)))*AF$5</f>
        <v>0</v>
      </c>
      <c r="AG17" s="2">
        <f>IF(AG$2=0,0,INDEX('Placebo Lags - Data'!$B:$BA,MATCH($Q17,'Placebo Lags - Data'!$A:$A,0),MATCH(AG$1,'Placebo Lags - Data'!$B$1:$BA$1,0)))*AG$5</f>
        <v>0</v>
      </c>
      <c r="AH17" s="2">
        <f>IF(AH$2=0,0,INDEX('Placebo Lags - Data'!$B:$BA,MATCH($Q17,'Placebo Lags - Data'!$A:$A,0),MATCH(AH$1,'Placebo Lags - Data'!$B$1:$BA$1,0)))*AH$5</f>
        <v>0</v>
      </c>
      <c r="AI17" s="2">
        <f>IF(AI$2=0,0,INDEX('Placebo Lags - Data'!$B:$BA,MATCH($Q17,'Placebo Lags - Data'!$A:$A,0),MATCH(AI$1,'Placebo Lags - Data'!$B$1:$BA$1,0)))*AI$5</f>
        <v>0</v>
      </c>
      <c r="AJ17" s="2">
        <f>IF(AJ$2=0,0,INDEX('Placebo Lags - Data'!$B:$BA,MATCH($Q17,'Placebo Lags - Data'!$A:$A,0),MATCH(AJ$1,'Placebo Lags - Data'!$B$1:$BA$1,0)))*AJ$5</f>
        <v>0</v>
      </c>
      <c r="AK17" s="2">
        <f>IF(AK$2=0,0,INDEX('Placebo Lags - Data'!$B:$BA,MATCH($Q17,'Placebo Lags - Data'!$A:$A,0),MATCH(AK$1,'Placebo Lags - Data'!$B$1:$BA$1,0)))*AK$5</f>
        <v>0</v>
      </c>
      <c r="AL17" s="2">
        <f>IF(AL$2=0,0,INDEX('Placebo Lags - Data'!$B:$BA,MATCH($Q17,'Placebo Lags - Data'!$A:$A,0),MATCH(AL$1,'Placebo Lags - Data'!$B$1:$BA$1,0)))*AL$5</f>
        <v>0</v>
      </c>
      <c r="AM17" s="2">
        <f>IF(AM$2=0,0,INDEX('Placebo Lags - Data'!$B:$BA,MATCH($Q17,'Placebo Lags - Data'!$A:$A,0),MATCH(AM$1,'Placebo Lags - Data'!$B$1:$BA$1,0)))*AM$5</f>
        <v>0</v>
      </c>
      <c r="AN17" s="2">
        <f>IF(AN$2=0,0,INDEX('Placebo Lags - Data'!$B:$BA,MATCH($Q17,'Placebo Lags - Data'!$A:$A,0),MATCH(AN$1,'Placebo Lags - Data'!$B$1:$BA$1,0)))*AN$5</f>
        <v>0</v>
      </c>
      <c r="AO17" s="2">
        <f>IF(AO$2=0,0,INDEX('Placebo Lags - Data'!$B:$BA,MATCH($Q17,'Placebo Lags - Data'!$A:$A,0),MATCH(AO$1,'Placebo Lags - Data'!$B$1:$BA$1,0)))*AO$5</f>
        <v>0</v>
      </c>
      <c r="AP17" s="2">
        <f>IF(AP$2=0,0,INDEX('Placebo Lags - Data'!$B:$BA,MATCH($Q17,'Placebo Lags - Data'!$A:$A,0),MATCH(AP$1,'Placebo Lags - Data'!$B$1:$BA$1,0)))*AP$5</f>
        <v>0</v>
      </c>
      <c r="AQ17" s="2">
        <f>IF(AQ$2=0,0,INDEX('Placebo Lags - Data'!$B:$BA,MATCH($Q17,'Placebo Lags - Data'!$A:$A,0),MATCH(AQ$1,'Placebo Lags - Data'!$B$1:$BA$1,0)))*AQ$5</f>
        <v>0</v>
      </c>
      <c r="AR17" s="2">
        <f>IF(AR$2=0,0,INDEX('Placebo Lags - Data'!$B:$BA,MATCH($Q17,'Placebo Lags - Data'!$A:$A,0),MATCH(AR$1,'Placebo Lags - Data'!$B$1:$BA$1,0)))*AR$5</f>
        <v>0</v>
      </c>
      <c r="AS17" s="2">
        <f>IF(AS$2=0,0,INDEX('Placebo Lags - Data'!$B:$BA,MATCH($Q17,'Placebo Lags - Data'!$A:$A,0),MATCH(AS$1,'Placebo Lags - Data'!$B$1:$BA$1,0)))*AS$5</f>
        <v>0</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0</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0</v>
      </c>
      <c r="BG17" s="2">
        <f>IF(BG$2=0,0,INDEX('Placebo Lags - Data'!$B:$BA,MATCH($Q17,'Placebo Lags - Data'!$A:$A,0),MATCH(BG$1,'Placebo Lags - Data'!$B$1:$BA$1,0)))*BG$5</f>
        <v>0</v>
      </c>
      <c r="BH17" s="2">
        <f>IF(BH$2=0,0,INDEX('Placebo Lags - Data'!$B:$BA,MATCH($Q17,'Placebo Lags - Data'!$A:$A,0),MATCH(BH$1,'Placebo Lags - Data'!$B$1:$BA$1,0)))*BH$5</f>
        <v>0</v>
      </c>
      <c r="BI17" s="2">
        <f>IF(BI$2=0,0,INDEX('Placebo Lags - Data'!$B:$BA,MATCH($Q17,'Placebo Lags - Data'!$A:$A,0),MATCH(BI$1,'Placebo Lags - Data'!$B$1:$BA$1,0)))*BI$5</f>
        <v>0</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0</v>
      </c>
      <c r="BP17" s="2">
        <f>IF(BP$2=0,0,INDEX('Placebo Lags - Data'!$B:$BA,MATCH($Q17,'Placebo Lags - Data'!$A:$A,0),MATCH(BP$1,'Placebo Lags - Data'!$B$1:$BA$1,0)))*BP$5</f>
        <v>0</v>
      </c>
      <c r="BQ17" s="2"/>
      <c r="BR17" s="2"/>
    </row>
    <row r="18">
      <c r="A18" t="s">
        <v>56</v>
      </c>
      <c r="B18" s="2" t="e">
        <f t="shared" si="0"/>
        <v>#DIV/0!</v>
      </c>
      <c r="Q18">
        <f>'Placebo Lags - Data'!A13</f>
        <v>1993</v>
      </c>
      <c r="R18" s="2">
        <f>IF(R$2=0,0,INDEX('Placebo Lags - Data'!$B:$BA,MATCH($Q18,'Placebo Lags - Data'!$A:$A,0),MATCH(R$1,'Placebo Lags - Data'!$B$1:$BA$1,0)))*R$5</f>
        <v>0</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0</v>
      </c>
      <c r="V18" s="2">
        <f>IF(V$2=0,0,INDEX('Placebo Lags - Data'!$B:$BA,MATCH($Q18,'Placebo Lags - Data'!$A:$A,0),MATCH(V$1,'Placebo Lags - Data'!$B$1:$BA$1,0)))*V$5</f>
        <v>0</v>
      </c>
      <c r="W18" s="2">
        <f>IF(W$2=0,0,INDEX('Placebo Lags - Data'!$B:$BA,MATCH($Q18,'Placebo Lags - Data'!$A:$A,0),MATCH(W$1,'Placebo Lags - Data'!$B$1:$BA$1,0)))*W$5</f>
        <v>0</v>
      </c>
      <c r="X18" s="2">
        <f>IF(X$2=0,0,INDEX('Placebo Lags - Data'!$B:$BA,MATCH($Q18,'Placebo Lags - Data'!$A:$A,0),MATCH(X$1,'Placebo Lags - Data'!$B$1:$BA$1,0)))*X$5</f>
        <v>0</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0</v>
      </c>
      <c r="AD18" s="2">
        <f>IF(AD$2=0,0,INDEX('Placebo Lags - Data'!$B:$BA,MATCH($Q18,'Placebo Lags - Data'!$A:$A,0),MATCH(AD$1,'Placebo Lags - Data'!$B$1:$BA$1,0)))*AD$5</f>
        <v>0</v>
      </c>
      <c r="AE18" s="2">
        <f>IF(AE$2=0,0,INDEX('Placebo Lags - Data'!$B:$BA,MATCH($Q18,'Placebo Lags - Data'!$A:$A,0),MATCH(AE$1,'Placebo Lags - Data'!$B$1:$BA$1,0)))*AE$5</f>
        <v>0</v>
      </c>
      <c r="AF18" s="2">
        <f>IF(AF$2=0,0,INDEX('Placebo Lags - Data'!$B:$BA,MATCH($Q18,'Placebo Lags - Data'!$A:$A,0),MATCH(AF$1,'Placebo Lags - Data'!$B$1:$BA$1,0)))*AF$5</f>
        <v>0</v>
      </c>
      <c r="AG18" s="2">
        <f>IF(AG$2=0,0,INDEX('Placebo Lags - Data'!$B:$BA,MATCH($Q18,'Placebo Lags - Data'!$A:$A,0),MATCH(AG$1,'Placebo Lags - Data'!$B$1:$BA$1,0)))*AG$5</f>
        <v>0</v>
      </c>
      <c r="AH18" s="2">
        <f>IF(AH$2=0,0,INDEX('Placebo Lags - Data'!$B:$BA,MATCH($Q18,'Placebo Lags - Data'!$A:$A,0),MATCH(AH$1,'Placebo Lags - Data'!$B$1:$BA$1,0)))*AH$5</f>
        <v>0</v>
      </c>
      <c r="AI18" s="2">
        <f>IF(AI$2=0,0,INDEX('Placebo Lags - Data'!$B:$BA,MATCH($Q18,'Placebo Lags - Data'!$A:$A,0),MATCH(AI$1,'Placebo Lags - Data'!$B$1:$BA$1,0)))*AI$5</f>
        <v>0</v>
      </c>
      <c r="AJ18" s="2">
        <f>IF(AJ$2=0,0,INDEX('Placebo Lags - Data'!$B:$BA,MATCH($Q18,'Placebo Lags - Data'!$A:$A,0),MATCH(AJ$1,'Placebo Lags - Data'!$B$1:$BA$1,0)))*AJ$5</f>
        <v>0</v>
      </c>
      <c r="AK18" s="2">
        <f>IF(AK$2=0,0,INDEX('Placebo Lags - Data'!$B:$BA,MATCH($Q18,'Placebo Lags - Data'!$A:$A,0),MATCH(AK$1,'Placebo Lags - Data'!$B$1:$BA$1,0)))*AK$5</f>
        <v>0</v>
      </c>
      <c r="AL18" s="2">
        <f>IF(AL$2=0,0,INDEX('Placebo Lags - Data'!$B:$BA,MATCH($Q18,'Placebo Lags - Data'!$A:$A,0),MATCH(AL$1,'Placebo Lags - Data'!$B$1:$BA$1,0)))*AL$5</f>
        <v>0</v>
      </c>
      <c r="AM18" s="2">
        <f>IF(AM$2=0,0,INDEX('Placebo Lags - Data'!$B:$BA,MATCH($Q18,'Placebo Lags - Data'!$A:$A,0),MATCH(AM$1,'Placebo Lags - Data'!$B$1:$BA$1,0)))*AM$5</f>
        <v>0</v>
      </c>
      <c r="AN18" s="2">
        <f>IF(AN$2=0,0,INDEX('Placebo Lags - Data'!$B:$BA,MATCH($Q18,'Placebo Lags - Data'!$A:$A,0),MATCH(AN$1,'Placebo Lags - Data'!$B$1:$BA$1,0)))*AN$5</f>
        <v>0</v>
      </c>
      <c r="AO18" s="2">
        <f>IF(AO$2=0,0,INDEX('Placebo Lags - Data'!$B:$BA,MATCH($Q18,'Placebo Lags - Data'!$A:$A,0),MATCH(AO$1,'Placebo Lags - Data'!$B$1:$BA$1,0)))*AO$5</f>
        <v>0</v>
      </c>
      <c r="AP18" s="2">
        <f>IF(AP$2=0,0,INDEX('Placebo Lags - Data'!$B:$BA,MATCH($Q18,'Placebo Lags - Data'!$A:$A,0),MATCH(AP$1,'Placebo Lags - Data'!$B$1:$BA$1,0)))*AP$5</f>
        <v>0</v>
      </c>
      <c r="AQ18" s="2">
        <f>IF(AQ$2=0,0,INDEX('Placebo Lags - Data'!$B:$BA,MATCH($Q18,'Placebo Lags - Data'!$A:$A,0),MATCH(AQ$1,'Placebo Lags - Data'!$B$1:$BA$1,0)))*AQ$5</f>
        <v>0</v>
      </c>
      <c r="AR18" s="2">
        <f>IF(AR$2=0,0,INDEX('Placebo Lags - Data'!$B:$BA,MATCH($Q18,'Placebo Lags - Data'!$A:$A,0),MATCH(AR$1,'Placebo Lags - Data'!$B$1:$BA$1,0)))*AR$5</f>
        <v>0</v>
      </c>
      <c r="AS18" s="2">
        <f>IF(AS$2=0,0,INDEX('Placebo Lags - Data'!$B:$BA,MATCH($Q18,'Placebo Lags - Data'!$A:$A,0),MATCH(AS$1,'Placebo Lags - Data'!$B$1:$BA$1,0)))*AS$5</f>
        <v>0</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0</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0</v>
      </c>
      <c r="BG18" s="2">
        <f>IF(BG$2=0,0,INDEX('Placebo Lags - Data'!$B:$BA,MATCH($Q18,'Placebo Lags - Data'!$A:$A,0),MATCH(BG$1,'Placebo Lags - Data'!$B$1:$BA$1,0)))*BG$5</f>
        <v>0</v>
      </c>
      <c r="BH18" s="2">
        <f>IF(BH$2=0,0,INDEX('Placebo Lags - Data'!$B:$BA,MATCH($Q18,'Placebo Lags - Data'!$A:$A,0),MATCH(BH$1,'Placebo Lags - Data'!$B$1:$BA$1,0)))*BH$5</f>
        <v>0</v>
      </c>
      <c r="BI18" s="2">
        <f>IF(BI$2=0,0,INDEX('Placebo Lags - Data'!$B:$BA,MATCH($Q18,'Placebo Lags - Data'!$A:$A,0),MATCH(BI$1,'Placebo Lags - Data'!$B$1:$BA$1,0)))*BI$5</f>
        <v>0</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0</v>
      </c>
      <c r="BP18" s="2">
        <f>IF(BP$2=0,0,INDEX('Placebo Lags - Data'!$B:$BA,MATCH($Q18,'Placebo Lags - Data'!$A:$A,0),MATCH(BP$1,'Placebo Lags - Data'!$B$1:$BA$1,0)))*BP$5</f>
        <v>0</v>
      </c>
      <c r="BQ18" s="2"/>
      <c r="BR18" s="2"/>
    </row>
    <row r="19">
      <c r="A19" t="s">
        <v>43</v>
      </c>
      <c r="B19" s="2" t="e">
        <f t="shared" si="0"/>
        <v>#DIV/0!</v>
      </c>
      <c r="Q19">
        <f>'Placebo Lags - Data'!A14</f>
        <v>1994</v>
      </c>
      <c r="R19" s="2">
        <f>IF(R$2=0,0,INDEX('Placebo Lags - Data'!$B:$BA,MATCH($Q19,'Placebo Lags - Data'!$A:$A,0),MATCH(R$1,'Placebo Lags - Data'!$B$1:$BA$1,0)))*R$5</f>
        <v>0</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0</v>
      </c>
      <c r="V19" s="2">
        <f>IF(V$2=0,0,INDEX('Placebo Lags - Data'!$B:$BA,MATCH($Q19,'Placebo Lags - Data'!$A:$A,0),MATCH(V$1,'Placebo Lags - Data'!$B$1:$BA$1,0)))*V$5</f>
        <v>0</v>
      </c>
      <c r="W19" s="2">
        <f>IF(W$2=0,0,INDEX('Placebo Lags - Data'!$B:$BA,MATCH($Q19,'Placebo Lags - Data'!$A:$A,0),MATCH(W$1,'Placebo Lags - Data'!$B$1:$BA$1,0)))*W$5</f>
        <v>0</v>
      </c>
      <c r="X19" s="2">
        <f>IF(X$2=0,0,INDEX('Placebo Lags - Data'!$B:$BA,MATCH($Q19,'Placebo Lags - Data'!$A:$A,0),MATCH(X$1,'Placebo Lags - Data'!$B$1:$BA$1,0)))*X$5</f>
        <v>0</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0</v>
      </c>
      <c r="AD19" s="2">
        <f>IF(AD$2=0,0,INDEX('Placebo Lags - Data'!$B:$BA,MATCH($Q19,'Placebo Lags - Data'!$A:$A,0),MATCH(AD$1,'Placebo Lags - Data'!$B$1:$BA$1,0)))*AD$5</f>
        <v>0</v>
      </c>
      <c r="AE19" s="2">
        <f>IF(AE$2=0,0,INDEX('Placebo Lags - Data'!$B:$BA,MATCH($Q19,'Placebo Lags - Data'!$A:$A,0),MATCH(AE$1,'Placebo Lags - Data'!$B$1:$BA$1,0)))*AE$5</f>
        <v>0</v>
      </c>
      <c r="AF19" s="2">
        <f>IF(AF$2=0,0,INDEX('Placebo Lags - Data'!$B:$BA,MATCH($Q19,'Placebo Lags - Data'!$A:$A,0),MATCH(AF$1,'Placebo Lags - Data'!$B$1:$BA$1,0)))*AF$5</f>
        <v>0</v>
      </c>
      <c r="AG19" s="2">
        <f>IF(AG$2=0,0,INDEX('Placebo Lags - Data'!$B:$BA,MATCH($Q19,'Placebo Lags - Data'!$A:$A,0),MATCH(AG$1,'Placebo Lags - Data'!$B$1:$BA$1,0)))*AG$5</f>
        <v>0</v>
      </c>
      <c r="AH19" s="2">
        <f>IF(AH$2=0,0,INDEX('Placebo Lags - Data'!$B:$BA,MATCH($Q19,'Placebo Lags - Data'!$A:$A,0),MATCH(AH$1,'Placebo Lags - Data'!$B$1:$BA$1,0)))*AH$5</f>
        <v>0</v>
      </c>
      <c r="AI19" s="2">
        <f>IF(AI$2=0,0,INDEX('Placebo Lags - Data'!$B:$BA,MATCH($Q19,'Placebo Lags - Data'!$A:$A,0),MATCH(AI$1,'Placebo Lags - Data'!$B$1:$BA$1,0)))*AI$5</f>
        <v>0</v>
      </c>
      <c r="AJ19" s="2">
        <f>IF(AJ$2=0,0,INDEX('Placebo Lags - Data'!$B:$BA,MATCH($Q19,'Placebo Lags - Data'!$A:$A,0),MATCH(AJ$1,'Placebo Lags - Data'!$B$1:$BA$1,0)))*AJ$5</f>
        <v>0</v>
      </c>
      <c r="AK19" s="2">
        <f>IF(AK$2=0,0,INDEX('Placebo Lags - Data'!$B:$BA,MATCH($Q19,'Placebo Lags - Data'!$A:$A,0),MATCH(AK$1,'Placebo Lags - Data'!$B$1:$BA$1,0)))*AK$5</f>
        <v>0</v>
      </c>
      <c r="AL19" s="2">
        <f>IF(AL$2=0,0,INDEX('Placebo Lags - Data'!$B:$BA,MATCH($Q19,'Placebo Lags - Data'!$A:$A,0),MATCH(AL$1,'Placebo Lags - Data'!$B$1:$BA$1,0)))*AL$5</f>
        <v>0</v>
      </c>
      <c r="AM19" s="2">
        <f>IF(AM$2=0,0,INDEX('Placebo Lags - Data'!$B:$BA,MATCH($Q19,'Placebo Lags - Data'!$A:$A,0),MATCH(AM$1,'Placebo Lags - Data'!$B$1:$BA$1,0)))*AM$5</f>
        <v>0</v>
      </c>
      <c r="AN19" s="2">
        <f>IF(AN$2=0,0,INDEX('Placebo Lags - Data'!$B:$BA,MATCH($Q19,'Placebo Lags - Data'!$A:$A,0),MATCH(AN$1,'Placebo Lags - Data'!$B$1:$BA$1,0)))*AN$5</f>
        <v>0</v>
      </c>
      <c r="AO19" s="2">
        <f>IF(AO$2=0,0,INDEX('Placebo Lags - Data'!$B:$BA,MATCH($Q19,'Placebo Lags - Data'!$A:$A,0),MATCH(AO$1,'Placebo Lags - Data'!$B$1:$BA$1,0)))*AO$5</f>
        <v>0</v>
      </c>
      <c r="AP19" s="2">
        <f>IF(AP$2=0,0,INDEX('Placebo Lags - Data'!$B:$BA,MATCH($Q19,'Placebo Lags - Data'!$A:$A,0),MATCH(AP$1,'Placebo Lags - Data'!$B$1:$BA$1,0)))*AP$5</f>
        <v>0</v>
      </c>
      <c r="AQ19" s="2">
        <f>IF(AQ$2=0,0,INDEX('Placebo Lags - Data'!$B:$BA,MATCH($Q19,'Placebo Lags - Data'!$A:$A,0),MATCH(AQ$1,'Placebo Lags - Data'!$B$1:$BA$1,0)))*AQ$5</f>
        <v>0</v>
      </c>
      <c r="AR19" s="2">
        <f>IF(AR$2=0,0,INDEX('Placebo Lags - Data'!$B:$BA,MATCH($Q19,'Placebo Lags - Data'!$A:$A,0),MATCH(AR$1,'Placebo Lags - Data'!$B$1:$BA$1,0)))*AR$5</f>
        <v>0</v>
      </c>
      <c r="AS19" s="2">
        <f>IF(AS$2=0,0,INDEX('Placebo Lags - Data'!$B:$BA,MATCH($Q19,'Placebo Lags - Data'!$A:$A,0),MATCH(AS$1,'Placebo Lags - Data'!$B$1:$BA$1,0)))*AS$5</f>
        <v>0</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0</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v>
      </c>
      <c r="BG19" s="2">
        <f>IF(BG$2=0,0,INDEX('Placebo Lags - Data'!$B:$BA,MATCH($Q19,'Placebo Lags - Data'!$A:$A,0),MATCH(BG$1,'Placebo Lags - Data'!$B$1:$BA$1,0)))*BG$5</f>
        <v>0</v>
      </c>
      <c r="BH19" s="2">
        <f>IF(BH$2=0,0,INDEX('Placebo Lags - Data'!$B:$BA,MATCH($Q19,'Placebo Lags - Data'!$A:$A,0),MATCH(BH$1,'Placebo Lags - Data'!$B$1:$BA$1,0)))*BH$5</f>
        <v>0</v>
      </c>
      <c r="BI19" s="2">
        <f>IF(BI$2=0,0,INDEX('Placebo Lags - Data'!$B:$BA,MATCH($Q19,'Placebo Lags - Data'!$A:$A,0),MATCH(BI$1,'Placebo Lags - Data'!$B$1:$BA$1,0)))*BI$5</f>
        <v>0</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0</v>
      </c>
      <c r="BP19" s="2">
        <f>IF(BP$2=0,0,INDEX('Placebo Lags - Data'!$B:$BA,MATCH($Q19,'Placebo Lags - Data'!$A:$A,0),MATCH(BP$1,'Placebo Lags - Data'!$B$1:$BA$1,0)))*BP$5</f>
        <v>0</v>
      </c>
      <c r="BQ19" s="2"/>
      <c r="BR19" s="2"/>
    </row>
    <row r="20">
      <c r="A20" t="s">
        <v>57</v>
      </c>
      <c r="B20" s="2" t="e">
        <f t="shared" si="0"/>
        <v>#DIV/0!</v>
      </c>
      <c r="Q20">
        <f>'Placebo Lags - Data'!A15</f>
        <v>1995</v>
      </c>
      <c r="R20" s="2">
        <f>IF(R$2=0,0,INDEX('Placebo Lags - Data'!$B:$BA,MATCH($Q20,'Placebo Lags - Data'!$A:$A,0),MATCH(R$1,'Placebo Lags - Data'!$B$1:$BA$1,0)))*R$5</f>
        <v>0</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0</v>
      </c>
      <c r="V20" s="2">
        <f>IF(V$2=0,0,INDEX('Placebo Lags - Data'!$B:$BA,MATCH($Q20,'Placebo Lags - Data'!$A:$A,0),MATCH(V$1,'Placebo Lags - Data'!$B$1:$BA$1,0)))*V$5</f>
        <v>0</v>
      </c>
      <c r="W20" s="2">
        <f>IF(W$2=0,0,INDEX('Placebo Lags - Data'!$B:$BA,MATCH($Q20,'Placebo Lags - Data'!$A:$A,0),MATCH(W$1,'Placebo Lags - Data'!$B$1:$BA$1,0)))*W$5</f>
        <v>0</v>
      </c>
      <c r="X20" s="2">
        <f>IF(X$2=0,0,INDEX('Placebo Lags - Data'!$B:$BA,MATCH($Q20,'Placebo Lags - Data'!$A:$A,0),MATCH(X$1,'Placebo Lags - Data'!$B$1:$BA$1,0)))*X$5</f>
        <v>0</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0</v>
      </c>
      <c r="AD20" s="2">
        <f>IF(AD$2=0,0,INDEX('Placebo Lags - Data'!$B:$BA,MATCH($Q20,'Placebo Lags - Data'!$A:$A,0),MATCH(AD$1,'Placebo Lags - Data'!$B$1:$BA$1,0)))*AD$5</f>
        <v>0</v>
      </c>
      <c r="AE20" s="2">
        <f>IF(AE$2=0,0,INDEX('Placebo Lags - Data'!$B:$BA,MATCH($Q20,'Placebo Lags - Data'!$A:$A,0),MATCH(AE$1,'Placebo Lags - Data'!$B$1:$BA$1,0)))*AE$5</f>
        <v>0</v>
      </c>
      <c r="AF20" s="2">
        <f>IF(AF$2=0,0,INDEX('Placebo Lags - Data'!$B:$BA,MATCH($Q20,'Placebo Lags - Data'!$A:$A,0),MATCH(AF$1,'Placebo Lags - Data'!$B$1:$BA$1,0)))*AF$5</f>
        <v>0</v>
      </c>
      <c r="AG20" s="2">
        <f>IF(AG$2=0,0,INDEX('Placebo Lags - Data'!$B:$BA,MATCH($Q20,'Placebo Lags - Data'!$A:$A,0),MATCH(AG$1,'Placebo Lags - Data'!$B$1:$BA$1,0)))*AG$5</f>
        <v>0</v>
      </c>
      <c r="AH20" s="2">
        <f>IF(AH$2=0,0,INDEX('Placebo Lags - Data'!$B:$BA,MATCH($Q20,'Placebo Lags - Data'!$A:$A,0),MATCH(AH$1,'Placebo Lags - Data'!$B$1:$BA$1,0)))*AH$5</f>
        <v>0</v>
      </c>
      <c r="AI20" s="2">
        <f>IF(AI$2=0,0,INDEX('Placebo Lags - Data'!$B:$BA,MATCH($Q20,'Placebo Lags - Data'!$A:$A,0),MATCH(AI$1,'Placebo Lags - Data'!$B$1:$BA$1,0)))*AI$5</f>
        <v>0</v>
      </c>
      <c r="AJ20" s="2">
        <f>IF(AJ$2=0,0,INDEX('Placebo Lags - Data'!$B:$BA,MATCH($Q20,'Placebo Lags - Data'!$A:$A,0),MATCH(AJ$1,'Placebo Lags - Data'!$B$1:$BA$1,0)))*AJ$5</f>
        <v>0</v>
      </c>
      <c r="AK20" s="2">
        <f>IF(AK$2=0,0,INDEX('Placebo Lags - Data'!$B:$BA,MATCH($Q20,'Placebo Lags - Data'!$A:$A,0),MATCH(AK$1,'Placebo Lags - Data'!$B$1:$BA$1,0)))*AK$5</f>
        <v>0</v>
      </c>
      <c r="AL20" s="2">
        <f>IF(AL$2=0,0,INDEX('Placebo Lags - Data'!$B:$BA,MATCH($Q20,'Placebo Lags - Data'!$A:$A,0),MATCH(AL$1,'Placebo Lags - Data'!$B$1:$BA$1,0)))*AL$5</f>
        <v>0</v>
      </c>
      <c r="AM20" s="2">
        <f>IF(AM$2=0,0,INDEX('Placebo Lags - Data'!$B:$BA,MATCH($Q20,'Placebo Lags - Data'!$A:$A,0),MATCH(AM$1,'Placebo Lags - Data'!$B$1:$BA$1,0)))*AM$5</f>
        <v>0</v>
      </c>
      <c r="AN20" s="2">
        <f>IF(AN$2=0,0,INDEX('Placebo Lags - Data'!$B:$BA,MATCH($Q20,'Placebo Lags - Data'!$A:$A,0),MATCH(AN$1,'Placebo Lags - Data'!$B$1:$BA$1,0)))*AN$5</f>
        <v>0</v>
      </c>
      <c r="AO20" s="2">
        <f>IF(AO$2=0,0,INDEX('Placebo Lags - Data'!$B:$BA,MATCH($Q20,'Placebo Lags - Data'!$A:$A,0),MATCH(AO$1,'Placebo Lags - Data'!$B$1:$BA$1,0)))*AO$5</f>
        <v>0</v>
      </c>
      <c r="AP20" s="2">
        <f>IF(AP$2=0,0,INDEX('Placebo Lags - Data'!$B:$BA,MATCH($Q20,'Placebo Lags - Data'!$A:$A,0),MATCH(AP$1,'Placebo Lags - Data'!$B$1:$BA$1,0)))*AP$5</f>
        <v>0</v>
      </c>
      <c r="AQ20" s="2">
        <f>IF(AQ$2=0,0,INDEX('Placebo Lags - Data'!$B:$BA,MATCH($Q20,'Placebo Lags - Data'!$A:$A,0),MATCH(AQ$1,'Placebo Lags - Data'!$B$1:$BA$1,0)))*AQ$5</f>
        <v>0</v>
      </c>
      <c r="AR20" s="2">
        <f>IF(AR$2=0,0,INDEX('Placebo Lags - Data'!$B:$BA,MATCH($Q20,'Placebo Lags - Data'!$A:$A,0),MATCH(AR$1,'Placebo Lags - Data'!$B$1:$BA$1,0)))*AR$5</f>
        <v>0</v>
      </c>
      <c r="AS20" s="2">
        <f>IF(AS$2=0,0,INDEX('Placebo Lags - Data'!$B:$BA,MATCH($Q20,'Placebo Lags - Data'!$A:$A,0),MATCH(AS$1,'Placebo Lags - Data'!$B$1:$BA$1,0)))*AS$5</f>
        <v>0</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0</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0</v>
      </c>
      <c r="BG20" s="2">
        <f>IF(BG$2=0,0,INDEX('Placebo Lags - Data'!$B:$BA,MATCH($Q20,'Placebo Lags - Data'!$A:$A,0),MATCH(BG$1,'Placebo Lags - Data'!$B$1:$BA$1,0)))*BG$5</f>
        <v>0</v>
      </c>
      <c r="BH20" s="2">
        <f>IF(BH$2=0,0,INDEX('Placebo Lags - Data'!$B:$BA,MATCH($Q20,'Placebo Lags - Data'!$A:$A,0),MATCH(BH$1,'Placebo Lags - Data'!$B$1:$BA$1,0)))*BH$5</f>
        <v>0</v>
      </c>
      <c r="BI20" s="2">
        <f>IF(BI$2=0,0,INDEX('Placebo Lags - Data'!$B:$BA,MATCH($Q20,'Placebo Lags - Data'!$A:$A,0),MATCH(BI$1,'Placebo Lags - Data'!$B$1:$BA$1,0)))*BI$5</f>
        <v>0</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0</v>
      </c>
      <c r="BP20" s="2">
        <f>IF(BP$2=0,0,INDEX('Placebo Lags - Data'!$B:$BA,MATCH($Q20,'Placebo Lags - Data'!$A:$A,0),MATCH(BP$1,'Placebo Lags - Data'!$B$1:$BA$1,0)))*BP$5</f>
        <v>0</v>
      </c>
      <c r="BQ20" s="2"/>
      <c r="BR20" s="2"/>
    </row>
    <row r="21">
      <c r="A21" t="s">
        <v>129</v>
      </c>
      <c r="B21" s="2" t="e">
        <f t="shared" si="0"/>
        <v>#DIV/0!</v>
      </c>
      <c r="Q21">
        <f>'Placebo Lags - Data'!A16</f>
        <v>1996</v>
      </c>
      <c r="R21" s="2">
        <f>IF(R$2=0,0,INDEX('Placebo Lags - Data'!$B:$BA,MATCH($Q21,'Placebo Lags - Data'!$A:$A,0),MATCH(R$1,'Placebo Lags - Data'!$B$1:$BA$1,0)))*R$5</f>
        <v>0</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0</v>
      </c>
      <c r="V21" s="2">
        <f>IF(V$2=0,0,INDEX('Placebo Lags - Data'!$B:$BA,MATCH($Q21,'Placebo Lags - Data'!$A:$A,0),MATCH(V$1,'Placebo Lags - Data'!$B$1:$BA$1,0)))*V$5</f>
        <v>0</v>
      </c>
      <c r="W21" s="2">
        <f>IF(W$2=0,0,INDEX('Placebo Lags - Data'!$B:$BA,MATCH($Q21,'Placebo Lags - Data'!$A:$A,0),MATCH(W$1,'Placebo Lags - Data'!$B$1:$BA$1,0)))*W$5</f>
        <v>0</v>
      </c>
      <c r="X21" s="2">
        <f>IF(X$2=0,0,INDEX('Placebo Lags - Data'!$B:$BA,MATCH($Q21,'Placebo Lags - Data'!$A:$A,0),MATCH(X$1,'Placebo Lags - Data'!$B$1:$BA$1,0)))*X$5</f>
        <v>0</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0</v>
      </c>
      <c r="AD21" s="2">
        <f>IF(AD$2=0,0,INDEX('Placebo Lags - Data'!$B:$BA,MATCH($Q21,'Placebo Lags - Data'!$A:$A,0),MATCH(AD$1,'Placebo Lags - Data'!$B$1:$BA$1,0)))*AD$5</f>
        <v>0</v>
      </c>
      <c r="AE21" s="2">
        <f>IF(AE$2=0,0,INDEX('Placebo Lags - Data'!$B:$BA,MATCH($Q21,'Placebo Lags - Data'!$A:$A,0),MATCH(AE$1,'Placebo Lags - Data'!$B$1:$BA$1,0)))*AE$5</f>
        <v>0</v>
      </c>
      <c r="AF21" s="2">
        <f>IF(AF$2=0,0,INDEX('Placebo Lags - Data'!$B:$BA,MATCH($Q21,'Placebo Lags - Data'!$A:$A,0),MATCH(AF$1,'Placebo Lags - Data'!$B$1:$BA$1,0)))*AF$5</f>
        <v>0</v>
      </c>
      <c r="AG21" s="2">
        <f>IF(AG$2=0,0,INDEX('Placebo Lags - Data'!$B:$BA,MATCH($Q21,'Placebo Lags - Data'!$A:$A,0),MATCH(AG$1,'Placebo Lags - Data'!$B$1:$BA$1,0)))*AG$5</f>
        <v>0</v>
      </c>
      <c r="AH21" s="2">
        <f>IF(AH$2=0,0,INDEX('Placebo Lags - Data'!$B:$BA,MATCH($Q21,'Placebo Lags - Data'!$A:$A,0),MATCH(AH$1,'Placebo Lags - Data'!$B$1:$BA$1,0)))*AH$5</f>
        <v>0</v>
      </c>
      <c r="AI21" s="2">
        <f>IF(AI$2=0,0,INDEX('Placebo Lags - Data'!$B:$BA,MATCH($Q21,'Placebo Lags - Data'!$A:$A,0),MATCH(AI$1,'Placebo Lags - Data'!$B$1:$BA$1,0)))*AI$5</f>
        <v>0</v>
      </c>
      <c r="AJ21" s="2">
        <f>IF(AJ$2=0,0,INDEX('Placebo Lags - Data'!$B:$BA,MATCH($Q21,'Placebo Lags - Data'!$A:$A,0),MATCH(AJ$1,'Placebo Lags - Data'!$B$1:$BA$1,0)))*AJ$5</f>
        <v>0</v>
      </c>
      <c r="AK21" s="2">
        <f>IF(AK$2=0,0,INDEX('Placebo Lags - Data'!$B:$BA,MATCH($Q21,'Placebo Lags - Data'!$A:$A,0),MATCH(AK$1,'Placebo Lags - Data'!$B$1:$BA$1,0)))*AK$5</f>
        <v>0</v>
      </c>
      <c r="AL21" s="2">
        <f>IF(AL$2=0,0,INDEX('Placebo Lags - Data'!$B:$BA,MATCH($Q21,'Placebo Lags - Data'!$A:$A,0),MATCH(AL$1,'Placebo Lags - Data'!$B$1:$BA$1,0)))*AL$5</f>
        <v>0</v>
      </c>
      <c r="AM21" s="2">
        <f>IF(AM$2=0,0,INDEX('Placebo Lags - Data'!$B:$BA,MATCH($Q21,'Placebo Lags - Data'!$A:$A,0),MATCH(AM$1,'Placebo Lags - Data'!$B$1:$BA$1,0)))*AM$5</f>
        <v>0</v>
      </c>
      <c r="AN21" s="2">
        <f>IF(AN$2=0,0,INDEX('Placebo Lags - Data'!$B:$BA,MATCH($Q21,'Placebo Lags - Data'!$A:$A,0),MATCH(AN$1,'Placebo Lags - Data'!$B$1:$BA$1,0)))*AN$5</f>
        <v>0</v>
      </c>
      <c r="AO21" s="2">
        <f>IF(AO$2=0,0,INDEX('Placebo Lags - Data'!$B:$BA,MATCH($Q21,'Placebo Lags - Data'!$A:$A,0),MATCH(AO$1,'Placebo Lags - Data'!$B$1:$BA$1,0)))*AO$5</f>
        <v>0</v>
      </c>
      <c r="AP21" s="2">
        <f>IF(AP$2=0,0,INDEX('Placebo Lags - Data'!$B:$BA,MATCH($Q21,'Placebo Lags - Data'!$A:$A,0),MATCH(AP$1,'Placebo Lags - Data'!$B$1:$BA$1,0)))*AP$5</f>
        <v>0</v>
      </c>
      <c r="AQ21" s="2">
        <f>IF(AQ$2=0,0,INDEX('Placebo Lags - Data'!$B:$BA,MATCH($Q21,'Placebo Lags - Data'!$A:$A,0),MATCH(AQ$1,'Placebo Lags - Data'!$B$1:$BA$1,0)))*AQ$5</f>
        <v>0</v>
      </c>
      <c r="AR21" s="2">
        <f>IF(AR$2=0,0,INDEX('Placebo Lags - Data'!$B:$BA,MATCH($Q21,'Placebo Lags - Data'!$A:$A,0),MATCH(AR$1,'Placebo Lags - Data'!$B$1:$BA$1,0)))*AR$5</f>
        <v>0</v>
      </c>
      <c r="AS21" s="2">
        <f>IF(AS$2=0,0,INDEX('Placebo Lags - Data'!$B:$BA,MATCH($Q21,'Placebo Lags - Data'!$A:$A,0),MATCH(AS$1,'Placebo Lags - Data'!$B$1:$BA$1,0)))*AS$5</f>
        <v>0</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0</v>
      </c>
      <c r="BG21" s="2">
        <f>IF(BG$2=0,0,INDEX('Placebo Lags - Data'!$B:$BA,MATCH($Q21,'Placebo Lags - Data'!$A:$A,0),MATCH(BG$1,'Placebo Lags - Data'!$B$1:$BA$1,0)))*BG$5</f>
        <v>0</v>
      </c>
      <c r="BH21" s="2">
        <f>IF(BH$2=0,0,INDEX('Placebo Lags - Data'!$B:$BA,MATCH($Q21,'Placebo Lags - Data'!$A:$A,0),MATCH(BH$1,'Placebo Lags - Data'!$B$1:$BA$1,0)))*BH$5</f>
        <v>0</v>
      </c>
      <c r="BI21" s="2">
        <f>IF(BI$2=0,0,INDEX('Placebo Lags - Data'!$B:$BA,MATCH($Q21,'Placebo Lags - Data'!$A:$A,0),MATCH(BI$1,'Placebo Lags - Data'!$B$1:$BA$1,0)))*BI$5</f>
        <v>0</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0</v>
      </c>
      <c r="BP21" s="2">
        <f>IF(BP$2=0,0,INDEX('Placebo Lags - Data'!$B:$BA,MATCH($Q21,'Placebo Lags - Data'!$A:$A,0),MATCH(BP$1,'Placebo Lags - Data'!$B$1:$BA$1,0)))*BP$5</f>
        <v>0</v>
      </c>
      <c r="BQ21" s="2"/>
      <c r="BR21" s="2"/>
    </row>
    <row r="22">
      <c r="A22" t="s">
        <v>45</v>
      </c>
      <c r="B22" s="2" t="e">
        <f t="shared" si="0"/>
        <v>#DIV/0!</v>
      </c>
      <c r="Q22">
        <f>'Placebo Lags - Data'!A17</f>
        <v>1997</v>
      </c>
      <c r="R22" s="2">
        <f>IF(R$2=0,0,INDEX('Placebo Lags - Data'!$B:$BA,MATCH($Q22,'Placebo Lags - Data'!$A:$A,0),MATCH(R$1,'Placebo Lags - Data'!$B$1:$BA$1,0)))*R$5</f>
        <v>0</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0</v>
      </c>
      <c r="V22" s="2">
        <f>IF(V$2=0,0,INDEX('Placebo Lags - Data'!$B:$BA,MATCH($Q22,'Placebo Lags - Data'!$A:$A,0),MATCH(V$1,'Placebo Lags - Data'!$B$1:$BA$1,0)))*V$5</f>
        <v>0</v>
      </c>
      <c r="W22" s="2">
        <f>IF(W$2=0,0,INDEX('Placebo Lags - Data'!$B:$BA,MATCH($Q22,'Placebo Lags - Data'!$A:$A,0),MATCH(W$1,'Placebo Lags - Data'!$B$1:$BA$1,0)))*W$5</f>
        <v>0</v>
      </c>
      <c r="X22" s="2">
        <f>IF(X$2=0,0,INDEX('Placebo Lags - Data'!$B:$BA,MATCH($Q22,'Placebo Lags - Data'!$A:$A,0),MATCH(X$1,'Placebo Lags - Data'!$B$1:$BA$1,0)))*X$5</f>
        <v>0</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0</v>
      </c>
      <c r="AD22" s="2">
        <f>IF(AD$2=0,0,INDEX('Placebo Lags - Data'!$B:$BA,MATCH($Q22,'Placebo Lags - Data'!$A:$A,0),MATCH(AD$1,'Placebo Lags - Data'!$B$1:$BA$1,0)))*AD$5</f>
        <v>0</v>
      </c>
      <c r="AE22" s="2">
        <f>IF(AE$2=0,0,INDEX('Placebo Lags - Data'!$B:$BA,MATCH($Q22,'Placebo Lags - Data'!$A:$A,0),MATCH(AE$1,'Placebo Lags - Data'!$B$1:$BA$1,0)))*AE$5</f>
        <v>0</v>
      </c>
      <c r="AF22" s="2">
        <f>IF(AF$2=0,0,INDEX('Placebo Lags - Data'!$B:$BA,MATCH($Q22,'Placebo Lags - Data'!$A:$A,0),MATCH(AF$1,'Placebo Lags - Data'!$B$1:$BA$1,0)))*AF$5</f>
        <v>0</v>
      </c>
      <c r="AG22" s="2">
        <f>IF(AG$2=0,0,INDEX('Placebo Lags - Data'!$B:$BA,MATCH($Q22,'Placebo Lags - Data'!$A:$A,0),MATCH(AG$1,'Placebo Lags - Data'!$B$1:$BA$1,0)))*AG$5</f>
        <v>0</v>
      </c>
      <c r="AH22" s="2">
        <f>IF(AH$2=0,0,INDEX('Placebo Lags - Data'!$B:$BA,MATCH($Q22,'Placebo Lags - Data'!$A:$A,0),MATCH(AH$1,'Placebo Lags - Data'!$B$1:$BA$1,0)))*AH$5</f>
        <v>0</v>
      </c>
      <c r="AI22" s="2">
        <f>IF(AI$2=0,0,INDEX('Placebo Lags - Data'!$B:$BA,MATCH($Q22,'Placebo Lags - Data'!$A:$A,0),MATCH(AI$1,'Placebo Lags - Data'!$B$1:$BA$1,0)))*AI$5</f>
        <v>0</v>
      </c>
      <c r="AJ22" s="2">
        <f>IF(AJ$2=0,0,INDEX('Placebo Lags - Data'!$B:$BA,MATCH($Q22,'Placebo Lags - Data'!$A:$A,0),MATCH(AJ$1,'Placebo Lags - Data'!$B$1:$BA$1,0)))*AJ$5</f>
        <v>0</v>
      </c>
      <c r="AK22" s="2">
        <f>IF(AK$2=0,0,INDEX('Placebo Lags - Data'!$B:$BA,MATCH($Q22,'Placebo Lags - Data'!$A:$A,0),MATCH(AK$1,'Placebo Lags - Data'!$B$1:$BA$1,0)))*AK$5</f>
        <v>0</v>
      </c>
      <c r="AL22" s="2">
        <f>IF(AL$2=0,0,INDEX('Placebo Lags - Data'!$B:$BA,MATCH($Q22,'Placebo Lags - Data'!$A:$A,0),MATCH(AL$1,'Placebo Lags - Data'!$B$1:$BA$1,0)))*AL$5</f>
        <v>0</v>
      </c>
      <c r="AM22" s="2">
        <f>IF(AM$2=0,0,INDEX('Placebo Lags - Data'!$B:$BA,MATCH($Q22,'Placebo Lags - Data'!$A:$A,0),MATCH(AM$1,'Placebo Lags - Data'!$B$1:$BA$1,0)))*AM$5</f>
        <v>0</v>
      </c>
      <c r="AN22" s="2">
        <f>IF(AN$2=0,0,INDEX('Placebo Lags - Data'!$B:$BA,MATCH($Q22,'Placebo Lags - Data'!$A:$A,0),MATCH(AN$1,'Placebo Lags - Data'!$B$1:$BA$1,0)))*AN$5</f>
        <v>0</v>
      </c>
      <c r="AO22" s="2">
        <f>IF(AO$2=0,0,INDEX('Placebo Lags - Data'!$B:$BA,MATCH($Q22,'Placebo Lags - Data'!$A:$A,0),MATCH(AO$1,'Placebo Lags - Data'!$B$1:$BA$1,0)))*AO$5</f>
        <v>0</v>
      </c>
      <c r="AP22" s="2">
        <f>IF(AP$2=0,0,INDEX('Placebo Lags - Data'!$B:$BA,MATCH($Q22,'Placebo Lags - Data'!$A:$A,0),MATCH(AP$1,'Placebo Lags - Data'!$B$1:$BA$1,0)))*AP$5</f>
        <v>0</v>
      </c>
      <c r="AQ22" s="2">
        <f>IF(AQ$2=0,0,INDEX('Placebo Lags - Data'!$B:$BA,MATCH($Q22,'Placebo Lags - Data'!$A:$A,0),MATCH(AQ$1,'Placebo Lags - Data'!$B$1:$BA$1,0)))*AQ$5</f>
        <v>0</v>
      </c>
      <c r="AR22" s="2">
        <f>IF(AR$2=0,0,INDEX('Placebo Lags - Data'!$B:$BA,MATCH($Q22,'Placebo Lags - Data'!$A:$A,0),MATCH(AR$1,'Placebo Lags - Data'!$B$1:$BA$1,0)))*AR$5</f>
        <v>0</v>
      </c>
      <c r="AS22" s="2">
        <f>IF(AS$2=0,0,INDEX('Placebo Lags - Data'!$B:$BA,MATCH($Q22,'Placebo Lags - Data'!$A:$A,0),MATCH(AS$1,'Placebo Lags - Data'!$B$1:$BA$1,0)))*AS$5</f>
        <v>0</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0</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0</v>
      </c>
      <c r="BG22" s="2">
        <f>IF(BG$2=0,0,INDEX('Placebo Lags - Data'!$B:$BA,MATCH($Q22,'Placebo Lags - Data'!$A:$A,0),MATCH(BG$1,'Placebo Lags - Data'!$B$1:$BA$1,0)))*BG$5</f>
        <v>0</v>
      </c>
      <c r="BH22" s="2">
        <f>IF(BH$2=0,0,INDEX('Placebo Lags - Data'!$B:$BA,MATCH($Q22,'Placebo Lags - Data'!$A:$A,0),MATCH(BH$1,'Placebo Lags - Data'!$B$1:$BA$1,0)))*BH$5</f>
        <v>0</v>
      </c>
      <c r="BI22" s="2">
        <f>IF(BI$2=0,0,INDEX('Placebo Lags - Data'!$B:$BA,MATCH($Q22,'Placebo Lags - Data'!$A:$A,0),MATCH(BI$1,'Placebo Lags - Data'!$B$1:$BA$1,0)))*BI$5</f>
        <v>0</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0</v>
      </c>
      <c r="BP22" s="2">
        <f>IF(BP$2=0,0,INDEX('Placebo Lags - Data'!$B:$BA,MATCH($Q22,'Placebo Lags - Data'!$A:$A,0),MATCH(BP$1,'Placebo Lags - Data'!$B$1:$BA$1,0)))*BP$5</f>
        <v>0</v>
      </c>
      <c r="BQ22" s="2"/>
      <c r="BR22" s="2"/>
    </row>
    <row r="23">
      <c r="A23" t="s">
        <v>108</v>
      </c>
      <c r="B23" s="2" t="e">
        <f t="shared" si="0"/>
        <v>#DIV/0!</v>
      </c>
      <c r="Q23">
        <f>'Placebo Lags - Data'!A18</f>
        <v>1998</v>
      </c>
      <c r="R23" s="2">
        <f>IF(R$2=0,0,INDEX('Placebo Lags - Data'!$B:$BA,MATCH($Q23,'Placebo Lags - Data'!$A:$A,0),MATCH(R$1,'Placebo Lags - Data'!$B$1:$BA$1,0)))*R$5</f>
        <v>0</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0</v>
      </c>
      <c r="V23" s="2">
        <f>IF(V$2=0,0,INDEX('Placebo Lags - Data'!$B:$BA,MATCH($Q23,'Placebo Lags - Data'!$A:$A,0),MATCH(V$1,'Placebo Lags - Data'!$B$1:$BA$1,0)))*V$5</f>
        <v>0</v>
      </c>
      <c r="W23" s="2">
        <f>IF(W$2=0,0,INDEX('Placebo Lags - Data'!$B:$BA,MATCH($Q23,'Placebo Lags - Data'!$A:$A,0),MATCH(W$1,'Placebo Lags - Data'!$B$1:$BA$1,0)))*W$5</f>
        <v>0</v>
      </c>
      <c r="X23" s="2">
        <f>IF(X$2=0,0,INDEX('Placebo Lags - Data'!$B:$BA,MATCH($Q23,'Placebo Lags - Data'!$A:$A,0),MATCH(X$1,'Placebo Lags - Data'!$B$1:$BA$1,0)))*X$5</f>
        <v>0</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0</v>
      </c>
      <c r="AD23" s="2">
        <f>IF(AD$2=0,0,INDEX('Placebo Lags - Data'!$B:$BA,MATCH($Q23,'Placebo Lags - Data'!$A:$A,0),MATCH(AD$1,'Placebo Lags - Data'!$B$1:$BA$1,0)))*AD$5</f>
        <v>0</v>
      </c>
      <c r="AE23" s="2">
        <f>IF(AE$2=0,0,INDEX('Placebo Lags - Data'!$B:$BA,MATCH($Q23,'Placebo Lags - Data'!$A:$A,0),MATCH(AE$1,'Placebo Lags - Data'!$B$1:$BA$1,0)))*AE$5</f>
        <v>0</v>
      </c>
      <c r="AF23" s="2">
        <f>IF(AF$2=0,0,INDEX('Placebo Lags - Data'!$B:$BA,MATCH($Q23,'Placebo Lags - Data'!$A:$A,0),MATCH(AF$1,'Placebo Lags - Data'!$B$1:$BA$1,0)))*AF$5</f>
        <v>0</v>
      </c>
      <c r="AG23" s="2">
        <f>IF(AG$2=0,0,INDEX('Placebo Lags - Data'!$B:$BA,MATCH($Q23,'Placebo Lags - Data'!$A:$A,0),MATCH(AG$1,'Placebo Lags - Data'!$B$1:$BA$1,0)))*AG$5</f>
        <v>0</v>
      </c>
      <c r="AH23" s="2">
        <f>IF(AH$2=0,0,INDEX('Placebo Lags - Data'!$B:$BA,MATCH($Q23,'Placebo Lags - Data'!$A:$A,0),MATCH(AH$1,'Placebo Lags - Data'!$B$1:$BA$1,0)))*AH$5</f>
        <v>0</v>
      </c>
      <c r="AI23" s="2">
        <f>IF(AI$2=0,0,INDEX('Placebo Lags - Data'!$B:$BA,MATCH($Q23,'Placebo Lags - Data'!$A:$A,0),MATCH(AI$1,'Placebo Lags - Data'!$B$1:$BA$1,0)))*AI$5</f>
        <v>0</v>
      </c>
      <c r="AJ23" s="2">
        <f>IF(AJ$2=0,0,INDEX('Placebo Lags - Data'!$B:$BA,MATCH($Q23,'Placebo Lags - Data'!$A:$A,0),MATCH(AJ$1,'Placebo Lags - Data'!$B$1:$BA$1,0)))*AJ$5</f>
        <v>0</v>
      </c>
      <c r="AK23" s="2">
        <f>IF(AK$2=0,0,INDEX('Placebo Lags - Data'!$B:$BA,MATCH($Q23,'Placebo Lags - Data'!$A:$A,0),MATCH(AK$1,'Placebo Lags - Data'!$B$1:$BA$1,0)))*AK$5</f>
        <v>0</v>
      </c>
      <c r="AL23" s="2">
        <f>IF(AL$2=0,0,INDEX('Placebo Lags - Data'!$B:$BA,MATCH($Q23,'Placebo Lags - Data'!$A:$A,0),MATCH(AL$1,'Placebo Lags - Data'!$B$1:$BA$1,0)))*AL$5</f>
        <v>0</v>
      </c>
      <c r="AM23" s="2">
        <f>IF(AM$2=0,0,INDEX('Placebo Lags - Data'!$B:$BA,MATCH($Q23,'Placebo Lags - Data'!$A:$A,0),MATCH(AM$1,'Placebo Lags - Data'!$B$1:$BA$1,0)))*AM$5</f>
        <v>0</v>
      </c>
      <c r="AN23" s="2">
        <f>IF(AN$2=0,0,INDEX('Placebo Lags - Data'!$B:$BA,MATCH($Q23,'Placebo Lags - Data'!$A:$A,0),MATCH(AN$1,'Placebo Lags - Data'!$B$1:$BA$1,0)))*AN$5</f>
        <v>0</v>
      </c>
      <c r="AO23" s="2">
        <f>IF(AO$2=0,0,INDEX('Placebo Lags - Data'!$B:$BA,MATCH($Q23,'Placebo Lags - Data'!$A:$A,0),MATCH(AO$1,'Placebo Lags - Data'!$B$1:$BA$1,0)))*AO$5</f>
        <v>0</v>
      </c>
      <c r="AP23" s="2">
        <f>IF(AP$2=0,0,INDEX('Placebo Lags - Data'!$B:$BA,MATCH($Q23,'Placebo Lags - Data'!$A:$A,0),MATCH(AP$1,'Placebo Lags - Data'!$B$1:$BA$1,0)))*AP$5</f>
        <v>0</v>
      </c>
      <c r="AQ23" s="2">
        <f>IF(AQ$2=0,0,INDEX('Placebo Lags - Data'!$B:$BA,MATCH($Q23,'Placebo Lags - Data'!$A:$A,0),MATCH(AQ$1,'Placebo Lags - Data'!$B$1:$BA$1,0)))*AQ$5</f>
        <v>0</v>
      </c>
      <c r="AR23" s="2">
        <f>IF(AR$2=0,0,INDEX('Placebo Lags - Data'!$B:$BA,MATCH($Q23,'Placebo Lags - Data'!$A:$A,0),MATCH(AR$1,'Placebo Lags - Data'!$B$1:$BA$1,0)))*AR$5</f>
        <v>0</v>
      </c>
      <c r="AS23" s="2">
        <f>IF(AS$2=0,0,INDEX('Placebo Lags - Data'!$B:$BA,MATCH($Q23,'Placebo Lags - Data'!$A:$A,0),MATCH(AS$1,'Placebo Lags - Data'!$B$1:$BA$1,0)))*AS$5</f>
        <v>0</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0</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0</v>
      </c>
      <c r="BG23" s="2">
        <f>IF(BG$2=0,0,INDEX('Placebo Lags - Data'!$B:$BA,MATCH($Q23,'Placebo Lags - Data'!$A:$A,0),MATCH(BG$1,'Placebo Lags - Data'!$B$1:$BA$1,0)))*BG$5</f>
        <v>0</v>
      </c>
      <c r="BH23" s="2">
        <f>IF(BH$2=0,0,INDEX('Placebo Lags - Data'!$B:$BA,MATCH($Q23,'Placebo Lags - Data'!$A:$A,0),MATCH(BH$1,'Placebo Lags - Data'!$B$1:$BA$1,0)))*BH$5</f>
        <v>0</v>
      </c>
      <c r="BI23" s="2">
        <f>IF(BI$2=0,0,INDEX('Placebo Lags - Data'!$B:$BA,MATCH($Q23,'Placebo Lags - Data'!$A:$A,0),MATCH(BI$1,'Placebo Lags - Data'!$B$1:$BA$1,0)))*BI$5</f>
        <v>0</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0</v>
      </c>
      <c r="BP23" s="2">
        <f>IF(BP$2=0,0,INDEX('Placebo Lags - Data'!$B:$BA,MATCH($Q23,'Placebo Lags - Data'!$A:$A,0),MATCH(BP$1,'Placebo Lags - Data'!$B$1:$BA$1,0)))*BP$5</f>
        <v>0</v>
      </c>
      <c r="BQ23" s="2"/>
      <c r="BR23" s="2"/>
    </row>
    <row r="24">
      <c r="A24" t="s">
        <v>40</v>
      </c>
      <c r="B24" s="2" t="e">
        <f t="shared" si="0"/>
        <v>#DIV/0!</v>
      </c>
      <c r="Q24">
        <f>'Placebo Lags - Data'!A19</f>
        <v>1999</v>
      </c>
      <c r="R24" s="2">
        <f>IF(R$2=0,0,INDEX('Placebo Lags - Data'!$B:$BA,MATCH($Q24,'Placebo Lags - Data'!$A:$A,0),MATCH(R$1,'Placebo Lags - Data'!$B$1:$BA$1,0)))*R$5</f>
        <v>0</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0</v>
      </c>
      <c r="V24" s="2">
        <f>IF(V$2=0,0,INDEX('Placebo Lags - Data'!$B:$BA,MATCH($Q24,'Placebo Lags - Data'!$A:$A,0),MATCH(V$1,'Placebo Lags - Data'!$B$1:$BA$1,0)))*V$5</f>
        <v>0</v>
      </c>
      <c r="W24" s="2">
        <f>IF(W$2=0,0,INDEX('Placebo Lags - Data'!$B:$BA,MATCH($Q24,'Placebo Lags - Data'!$A:$A,0),MATCH(W$1,'Placebo Lags - Data'!$B$1:$BA$1,0)))*W$5</f>
        <v>0</v>
      </c>
      <c r="X24" s="2">
        <f>IF(X$2=0,0,INDEX('Placebo Lags - Data'!$B:$BA,MATCH($Q24,'Placebo Lags - Data'!$A:$A,0),MATCH(X$1,'Placebo Lags - Data'!$B$1:$BA$1,0)))*X$5</f>
        <v>0</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0</v>
      </c>
      <c r="AD24" s="2">
        <f>IF(AD$2=0,0,INDEX('Placebo Lags - Data'!$B:$BA,MATCH($Q24,'Placebo Lags - Data'!$A:$A,0),MATCH(AD$1,'Placebo Lags - Data'!$B$1:$BA$1,0)))*AD$5</f>
        <v>0</v>
      </c>
      <c r="AE24" s="2">
        <f>IF(AE$2=0,0,INDEX('Placebo Lags - Data'!$B:$BA,MATCH($Q24,'Placebo Lags - Data'!$A:$A,0),MATCH(AE$1,'Placebo Lags - Data'!$B$1:$BA$1,0)))*AE$5</f>
        <v>0</v>
      </c>
      <c r="AF24" s="2">
        <f>IF(AF$2=0,0,INDEX('Placebo Lags - Data'!$B:$BA,MATCH($Q24,'Placebo Lags - Data'!$A:$A,0),MATCH(AF$1,'Placebo Lags - Data'!$B$1:$BA$1,0)))*AF$5</f>
        <v>0</v>
      </c>
      <c r="AG24" s="2">
        <f>IF(AG$2=0,0,INDEX('Placebo Lags - Data'!$B:$BA,MATCH($Q24,'Placebo Lags - Data'!$A:$A,0),MATCH(AG$1,'Placebo Lags - Data'!$B$1:$BA$1,0)))*AG$5</f>
        <v>0</v>
      </c>
      <c r="AH24" s="2">
        <f>IF(AH$2=0,0,INDEX('Placebo Lags - Data'!$B:$BA,MATCH($Q24,'Placebo Lags - Data'!$A:$A,0),MATCH(AH$1,'Placebo Lags - Data'!$B$1:$BA$1,0)))*AH$5</f>
        <v>0</v>
      </c>
      <c r="AI24" s="2">
        <f>IF(AI$2=0,0,INDEX('Placebo Lags - Data'!$B:$BA,MATCH($Q24,'Placebo Lags - Data'!$A:$A,0),MATCH(AI$1,'Placebo Lags - Data'!$B$1:$BA$1,0)))*AI$5</f>
        <v>0</v>
      </c>
      <c r="AJ24" s="2">
        <f>IF(AJ$2=0,0,INDEX('Placebo Lags - Data'!$B:$BA,MATCH($Q24,'Placebo Lags - Data'!$A:$A,0),MATCH(AJ$1,'Placebo Lags - Data'!$B$1:$BA$1,0)))*AJ$5</f>
        <v>0</v>
      </c>
      <c r="AK24" s="2">
        <f>IF(AK$2=0,0,INDEX('Placebo Lags - Data'!$B:$BA,MATCH($Q24,'Placebo Lags - Data'!$A:$A,0),MATCH(AK$1,'Placebo Lags - Data'!$B$1:$BA$1,0)))*AK$5</f>
        <v>0</v>
      </c>
      <c r="AL24" s="2">
        <f>IF(AL$2=0,0,INDEX('Placebo Lags - Data'!$B:$BA,MATCH($Q24,'Placebo Lags - Data'!$A:$A,0),MATCH(AL$1,'Placebo Lags - Data'!$B$1:$BA$1,0)))*AL$5</f>
        <v>0</v>
      </c>
      <c r="AM24" s="2">
        <f>IF(AM$2=0,0,INDEX('Placebo Lags - Data'!$B:$BA,MATCH($Q24,'Placebo Lags - Data'!$A:$A,0),MATCH(AM$1,'Placebo Lags - Data'!$B$1:$BA$1,0)))*AM$5</f>
        <v>0</v>
      </c>
      <c r="AN24" s="2">
        <f>IF(AN$2=0,0,INDEX('Placebo Lags - Data'!$B:$BA,MATCH($Q24,'Placebo Lags - Data'!$A:$A,0),MATCH(AN$1,'Placebo Lags - Data'!$B$1:$BA$1,0)))*AN$5</f>
        <v>0</v>
      </c>
      <c r="AO24" s="2">
        <f>IF(AO$2=0,0,INDEX('Placebo Lags - Data'!$B:$BA,MATCH($Q24,'Placebo Lags - Data'!$A:$A,0),MATCH(AO$1,'Placebo Lags - Data'!$B$1:$BA$1,0)))*AO$5</f>
        <v>0</v>
      </c>
      <c r="AP24" s="2">
        <f>IF(AP$2=0,0,INDEX('Placebo Lags - Data'!$B:$BA,MATCH($Q24,'Placebo Lags - Data'!$A:$A,0),MATCH(AP$1,'Placebo Lags - Data'!$B$1:$BA$1,0)))*AP$5</f>
        <v>0</v>
      </c>
      <c r="AQ24" s="2">
        <f>IF(AQ$2=0,0,INDEX('Placebo Lags - Data'!$B:$BA,MATCH($Q24,'Placebo Lags - Data'!$A:$A,0),MATCH(AQ$1,'Placebo Lags - Data'!$B$1:$BA$1,0)))*AQ$5</f>
        <v>0</v>
      </c>
      <c r="AR24" s="2">
        <f>IF(AR$2=0,0,INDEX('Placebo Lags - Data'!$B:$BA,MATCH($Q24,'Placebo Lags - Data'!$A:$A,0),MATCH(AR$1,'Placebo Lags - Data'!$B$1:$BA$1,0)))*AR$5</f>
        <v>0</v>
      </c>
      <c r="AS24" s="2">
        <f>IF(AS$2=0,0,INDEX('Placebo Lags - Data'!$B:$BA,MATCH($Q24,'Placebo Lags - Data'!$A:$A,0),MATCH(AS$1,'Placebo Lags - Data'!$B$1:$BA$1,0)))*AS$5</f>
        <v>0</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0</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0</v>
      </c>
      <c r="BG24" s="2">
        <f>IF(BG$2=0,0,INDEX('Placebo Lags - Data'!$B:$BA,MATCH($Q24,'Placebo Lags - Data'!$A:$A,0),MATCH(BG$1,'Placebo Lags - Data'!$B$1:$BA$1,0)))*BG$5</f>
        <v>0</v>
      </c>
      <c r="BH24" s="2">
        <f>IF(BH$2=0,0,INDEX('Placebo Lags - Data'!$B:$BA,MATCH($Q24,'Placebo Lags - Data'!$A:$A,0),MATCH(BH$1,'Placebo Lags - Data'!$B$1:$BA$1,0)))*BH$5</f>
        <v>0</v>
      </c>
      <c r="BI24" s="2">
        <f>IF(BI$2=0,0,INDEX('Placebo Lags - Data'!$B:$BA,MATCH($Q24,'Placebo Lags - Data'!$A:$A,0),MATCH(BI$1,'Placebo Lags - Data'!$B$1:$BA$1,0)))*BI$5</f>
        <v>0</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0</v>
      </c>
      <c r="BP24" s="2">
        <f>IF(BP$2=0,0,INDEX('Placebo Lags - Data'!$B:$BA,MATCH($Q24,'Placebo Lags - Data'!$A:$A,0),MATCH(BP$1,'Placebo Lags - Data'!$B$1:$BA$1,0)))*BP$5</f>
        <v>0</v>
      </c>
      <c r="BQ24" s="2"/>
      <c r="BR24" s="2"/>
    </row>
    <row r="25">
      <c r="A25" t="s">
        <v>46</v>
      </c>
      <c r="B25" s="2" t="e">
        <f t="shared" si="0"/>
        <v>#DIV/0!</v>
      </c>
      <c r="Q25">
        <f>'Placebo Lags - Data'!A20</f>
        <v>2000</v>
      </c>
      <c r="R25" s="2">
        <f>IF(R$2=0,0,INDEX('Placebo Lags - Data'!$B:$BA,MATCH($Q25,'Placebo Lags - Data'!$A:$A,0),MATCH(R$1,'Placebo Lags - Data'!$B$1:$BA$1,0)))*R$5</f>
        <v>0</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0</v>
      </c>
      <c r="V25" s="2">
        <f>IF(V$2=0,0,INDEX('Placebo Lags - Data'!$B:$BA,MATCH($Q25,'Placebo Lags - Data'!$A:$A,0),MATCH(V$1,'Placebo Lags - Data'!$B$1:$BA$1,0)))*V$5</f>
        <v>0</v>
      </c>
      <c r="W25" s="2">
        <f>IF(W$2=0,0,INDEX('Placebo Lags - Data'!$B:$BA,MATCH($Q25,'Placebo Lags - Data'!$A:$A,0),MATCH(W$1,'Placebo Lags - Data'!$B$1:$BA$1,0)))*W$5</f>
        <v>0</v>
      </c>
      <c r="X25" s="2">
        <f>IF(X$2=0,0,INDEX('Placebo Lags - Data'!$B:$BA,MATCH($Q25,'Placebo Lags - Data'!$A:$A,0),MATCH(X$1,'Placebo Lags - Data'!$B$1:$BA$1,0)))*X$5</f>
        <v>0</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0</v>
      </c>
      <c r="AD25" s="2">
        <f>IF(AD$2=0,0,INDEX('Placebo Lags - Data'!$B:$BA,MATCH($Q25,'Placebo Lags - Data'!$A:$A,0),MATCH(AD$1,'Placebo Lags - Data'!$B$1:$BA$1,0)))*AD$5</f>
        <v>0</v>
      </c>
      <c r="AE25" s="2">
        <f>IF(AE$2=0,0,INDEX('Placebo Lags - Data'!$B:$BA,MATCH($Q25,'Placebo Lags - Data'!$A:$A,0),MATCH(AE$1,'Placebo Lags - Data'!$B$1:$BA$1,0)))*AE$5</f>
        <v>0</v>
      </c>
      <c r="AF25" s="2">
        <f>IF(AF$2=0,0,INDEX('Placebo Lags - Data'!$B:$BA,MATCH($Q25,'Placebo Lags - Data'!$A:$A,0),MATCH(AF$1,'Placebo Lags - Data'!$B$1:$BA$1,0)))*AF$5</f>
        <v>0</v>
      </c>
      <c r="AG25" s="2">
        <f>IF(AG$2=0,0,INDEX('Placebo Lags - Data'!$B:$BA,MATCH($Q25,'Placebo Lags - Data'!$A:$A,0),MATCH(AG$1,'Placebo Lags - Data'!$B$1:$BA$1,0)))*AG$5</f>
        <v>0</v>
      </c>
      <c r="AH25" s="2">
        <f>IF(AH$2=0,0,INDEX('Placebo Lags - Data'!$B:$BA,MATCH($Q25,'Placebo Lags - Data'!$A:$A,0),MATCH(AH$1,'Placebo Lags - Data'!$B$1:$BA$1,0)))*AH$5</f>
        <v>0</v>
      </c>
      <c r="AI25" s="2">
        <f>IF(AI$2=0,0,INDEX('Placebo Lags - Data'!$B:$BA,MATCH($Q25,'Placebo Lags - Data'!$A:$A,0),MATCH(AI$1,'Placebo Lags - Data'!$B$1:$BA$1,0)))*AI$5</f>
        <v>0</v>
      </c>
      <c r="AJ25" s="2">
        <f>IF(AJ$2=0,0,INDEX('Placebo Lags - Data'!$B:$BA,MATCH($Q25,'Placebo Lags - Data'!$A:$A,0),MATCH(AJ$1,'Placebo Lags - Data'!$B$1:$BA$1,0)))*AJ$5</f>
        <v>0</v>
      </c>
      <c r="AK25" s="2">
        <f>IF(AK$2=0,0,INDEX('Placebo Lags - Data'!$B:$BA,MATCH($Q25,'Placebo Lags - Data'!$A:$A,0),MATCH(AK$1,'Placebo Lags - Data'!$B$1:$BA$1,0)))*AK$5</f>
        <v>0</v>
      </c>
      <c r="AL25" s="2">
        <f>IF(AL$2=0,0,INDEX('Placebo Lags - Data'!$B:$BA,MATCH($Q25,'Placebo Lags - Data'!$A:$A,0),MATCH(AL$1,'Placebo Lags - Data'!$B$1:$BA$1,0)))*AL$5</f>
        <v>0</v>
      </c>
      <c r="AM25" s="2">
        <f>IF(AM$2=0,0,INDEX('Placebo Lags - Data'!$B:$BA,MATCH($Q25,'Placebo Lags - Data'!$A:$A,0),MATCH(AM$1,'Placebo Lags - Data'!$B$1:$BA$1,0)))*AM$5</f>
        <v>0</v>
      </c>
      <c r="AN25" s="2">
        <f>IF(AN$2=0,0,INDEX('Placebo Lags - Data'!$B:$BA,MATCH($Q25,'Placebo Lags - Data'!$A:$A,0),MATCH(AN$1,'Placebo Lags - Data'!$B$1:$BA$1,0)))*AN$5</f>
        <v>0</v>
      </c>
      <c r="AO25" s="2">
        <f>IF(AO$2=0,0,INDEX('Placebo Lags - Data'!$B:$BA,MATCH($Q25,'Placebo Lags - Data'!$A:$A,0),MATCH(AO$1,'Placebo Lags - Data'!$B$1:$BA$1,0)))*AO$5</f>
        <v>0</v>
      </c>
      <c r="AP25" s="2">
        <f>IF(AP$2=0,0,INDEX('Placebo Lags - Data'!$B:$BA,MATCH($Q25,'Placebo Lags - Data'!$A:$A,0),MATCH(AP$1,'Placebo Lags - Data'!$B$1:$BA$1,0)))*AP$5</f>
        <v>0</v>
      </c>
      <c r="AQ25" s="2">
        <f>IF(AQ$2=0,0,INDEX('Placebo Lags - Data'!$B:$BA,MATCH($Q25,'Placebo Lags - Data'!$A:$A,0),MATCH(AQ$1,'Placebo Lags - Data'!$B$1:$BA$1,0)))*AQ$5</f>
        <v>0</v>
      </c>
      <c r="AR25" s="2">
        <f>IF(AR$2=0,0,INDEX('Placebo Lags - Data'!$B:$BA,MATCH($Q25,'Placebo Lags - Data'!$A:$A,0),MATCH(AR$1,'Placebo Lags - Data'!$B$1:$BA$1,0)))*AR$5</f>
        <v>0</v>
      </c>
      <c r="AS25" s="2">
        <f>IF(AS$2=0,0,INDEX('Placebo Lags - Data'!$B:$BA,MATCH($Q25,'Placebo Lags - Data'!$A:$A,0),MATCH(AS$1,'Placebo Lags - Data'!$B$1:$BA$1,0)))*AS$5</f>
        <v>0</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0</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0</v>
      </c>
      <c r="BG25" s="2">
        <f>IF(BG$2=0,0,INDEX('Placebo Lags - Data'!$B:$BA,MATCH($Q25,'Placebo Lags - Data'!$A:$A,0),MATCH(BG$1,'Placebo Lags - Data'!$B$1:$BA$1,0)))*BG$5</f>
        <v>0</v>
      </c>
      <c r="BH25" s="2">
        <f>IF(BH$2=0,0,INDEX('Placebo Lags - Data'!$B:$BA,MATCH($Q25,'Placebo Lags - Data'!$A:$A,0),MATCH(BH$1,'Placebo Lags - Data'!$B$1:$BA$1,0)))*BH$5</f>
        <v>0</v>
      </c>
      <c r="BI25" s="2">
        <f>IF(BI$2=0,0,INDEX('Placebo Lags - Data'!$B:$BA,MATCH($Q25,'Placebo Lags - Data'!$A:$A,0),MATCH(BI$1,'Placebo Lags - Data'!$B$1:$BA$1,0)))*BI$5</f>
        <v>0</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0</v>
      </c>
      <c r="BP25" s="2">
        <f>IF(BP$2=0,0,INDEX('Placebo Lags - Data'!$B:$BA,MATCH($Q25,'Placebo Lags - Data'!$A:$A,0),MATCH(BP$1,'Placebo Lags - Data'!$B$1:$BA$1,0)))*BP$5</f>
        <v>0</v>
      </c>
      <c r="BQ25" s="2"/>
      <c r="BR25" s="2"/>
    </row>
    <row r="26">
      <c r="A26" t="s">
        <v>127</v>
      </c>
      <c r="B26" s="2" t="e">
        <f t="shared" si="0"/>
        <v>#DIV/0!</v>
      </c>
      <c r="Q26">
        <f>'Placebo Lags - Data'!A21</f>
        <v>2001</v>
      </c>
      <c r="R26" s="2">
        <f>IF(R$2=0,0,INDEX('Placebo Lags - Data'!$B:$BA,MATCH($Q26,'Placebo Lags - Data'!$A:$A,0),MATCH(R$1,'Placebo Lags - Data'!$B$1:$BA$1,0)))*R$5</f>
        <v>0</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0</v>
      </c>
      <c r="V26" s="2">
        <f>IF(V$2=0,0,INDEX('Placebo Lags - Data'!$B:$BA,MATCH($Q26,'Placebo Lags - Data'!$A:$A,0),MATCH(V$1,'Placebo Lags - Data'!$B$1:$BA$1,0)))*V$5</f>
        <v>0</v>
      </c>
      <c r="W26" s="2">
        <f>IF(W$2=0,0,INDEX('Placebo Lags - Data'!$B:$BA,MATCH($Q26,'Placebo Lags - Data'!$A:$A,0),MATCH(W$1,'Placebo Lags - Data'!$B$1:$BA$1,0)))*W$5</f>
        <v>0</v>
      </c>
      <c r="X26" s="2">
        <f>IF(X$2=0,0,INDEX('Placebo Lags - Data'!$B:$BA,MATCH($Q26,'Placebo Lags - Data'!$A:$A,0),MATCH(X$1,'Placebo Lags - Data'!$B$1:$BA$1,0)))*X$5</f>
        <v>0</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0</v>
      </c>
      <c r="AD26" s="2">
        <f>IF(AD$2=0,0,INDEX('Placebo Lags - Data'!$B:$BA,MATCH($Q26,'Placebo Lags - Data'!$A:$A,0),MATCH(AD$1,'Placebo Lags - Data'!$B$1:$BA$1,0)))*AD$5</f>
        <v>0</v>
      </c>
      <c r="AE26" s="2">
        <f>IF(AE$2=0,0,INDEX('Placebo Lags - Data'!$B:$BA,MATCH($Q26,'Placebo Lags - Data'!$A:$A,0),MATCH(AE$1,'Placebo Lags - Data'!$B$1:$BA$1,0)))*AE$5</f>
        <v>0</v>
      </c>
      <c r="AF26" s="2">
        <f>IF(AF$2=0,0,INDEX('Placebo Lags - Data'!$B:$BA,MATCH($Q26,'Placebo Lags - Data'!$A:$A,0),MATCH(AF$1,'Placebo Lags - Data'!$B$1:$BA$1,0)))*AF$5</f>
        <v>0</v>
      </c>
      <c r="AG26" s="2">
        <f>IF(AG$2=0,0,INDEX('Placebo Lags - Data'!$B:$BA,MATCH($Q26,'Placebo Lags - Data'!$A:$A,0),MATCH(AG$1,'Placebo Lags - Data'!$B$1:$BA$1,0)))*AG$5</f>
        <v>0</v>
      </c>
      <c r="AH26" s="2">
        <f>IF(AH$2=0,0,INDEX('Placebo Lags - Data'!$B:$BA,MATCH($Q26,'Placebo Lags - Data'!$A:$A,0),MATCH(AH$1,'Placebo Lags - Data'!$B$1:$BA$1,0)))*AH$5</f>
        <v>0</v>
      </c>
      <c r="AI26" s="2">
        <f>IF(AI$2=0,0,INDEX('Placebo Lags - Data'!$B:$BA,MATCH($Q26,'Placebo Lags - Data'!$A:$A,0),MATCH(AI$1,'Placebo Lags - Data'!$B$1:$BA$1,0)))*AI$5</f>
        <v>0</v>
      </c>
      <c r="AJ26" s="2">
        <f>IF(AJ$2=0,0,INDEX('Placebo Lags - Data'!$B:$BA,MATCH($Q26,'Placebo Lags - Data'!$A:$A,0),MATCH(AJ$1,'Placebo Lags - Data'!$B$1:$BA$1,0)))*AJ$5</f>
        <v>0</v>
      </c>
      <c r="AK26" s="2">
        <f>IF(AK$2=0,0,INDEX('Placebo Lags - Data'!$B:$BA,MATCH($Q26,'Placebo Lags - Data'!$A:$A,0),MATCH(AK$1,'Placebo Lags - Data'!$B$1:$BA$1,0)))*AK$5</f>
        <v>0</v>
      </c>
      <c r="AL26" s="2">
        <f>IF(AL$2=0,0,INDEX('Placebo Lags - Data'!$B:$BA,MATCH($Q26,'Placebo Lags - Data'!$A:$A,0),MATCH(AL$1,'Placebo Lags - Data'!$B$1:$BA$1,0)))*AL$5</f>
        <v>0</v>
      </c>
      <c r="AM26" s="2">
        <f>IF(AM$2=0,0,INDEX('Placebo Lags - Data'!$B:$BA,MATCH($Q26,'Placebo Lags - Data'!$A:$A,0),MATCH(AM$1,'Placebo Lags - Data'!$B$1:$BA$1,0)))*AM$5</f>
        <v>0</v>
      </c>
      <c r="AN26" s="2">
        <f>IF(AN$2=0,0,INDEX('Placebo Lags - Data'!$B:$BA,MATCH($Q26,'Placebo Lags - Data'!$A:$A,0),MATCH(AN$1,'Placebo Lags - Data'!$B$1:$BA$1,0)))*AN$5</f>
        <v>0</v>
      </c>
      <c r="AO26" s="2">
        <f>IF(AO$2=0,0,INDEX('Placebo Lags - Data'!$B:$BA,MATCH($Q26,'Placebo Lags - Data'!$A:$A,0),MATCH(AO$1,'Placebo Lags - Data'!$B$1:$BA$1,0)))*AO$5</f>
        <v>0</v>
      </c>
      <c r="AP26" s="2">
        <f>IF(AP$2=0,0,INDEX('Placebo Lags - Data'!$B:$BA,MATCH($Q26,'Placebo Lags - Data'!$A:$A,0),MATCH(AP$1,'Placebo Lags - Data'!$B$1:$BA$1,0)))*AP$5</f>
        <v>0</v>
      </c>
      <c r="AQ26" s="2">
        <f>IF(AQ$2=0,0,INDEX('Placebo Lags - Data'!$B:$BA,MATCH($Q26,'Placebo Lags - Data'!$A:$A,0),MATCH(AQ$1,'Placebo Lags - Data'!$B$1:$BA$1,0)))*AQ$5</f>
        <v>0</v>
      </c>
      <c r="AR26" s="2">
        <f>IF(AR$2=0,0,INDEX('Placebo Lags - Data'!$B:$BA,MATCH($Q26,'Placebo Lags - Data'!$A:$A,0),MATCH(AR$1,'Placebo Lags - Data'!$B$1:$BA$1,0)))*AR$5</f>
        <v>0</v>
      </c>
      <c r="AS26" s="2">
        <f>IF(AS$2=0,0,INDEX('Placebo Lags - Data'!$B:$BA,MATCH($Q26,'Placebo Lags - Data'!$A:$A,0),MATCH(AS$1,'Placebo Lags - Data'!$B$1:$BA$1,0)))*AS$5</f>
        <v>0</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0</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v>
      </c>
      <c r="BG26" s="2">
        <f>IF(BG$2=0,0,INDEX('Placebo Lags - Data'!$B:$BA,MATCH($Q26,'Placebo Lags - Data'!$A:$A,0),MATCH(BG$1,'Placebo Lags - Data'!$B$1:$BA$1,0)))*BG$5</f>
        <v>0</v>
      </c>
      <c r="BH26" s="2">
        <f>IF(BH$2=0,0,INDEX('Placebo Lags - Data'!$B:$BA,MATCH($Q26,'Placebo Lags - Data'!$A:$A,0),MATCH(BH$1,'Placebo Lags - Data'!$B$1:$BA$1,0)))*BH$5</f>
        <v>0</v>
      </c>
      <c r="BI26" s="2">
        <f>IF(BI$2=0,0,INDEX('Placebo Lags - Data'!$B:$BA,MATCH($Q26,'Placebo Lags - Data'!$A:$A,0),MATCH(BI$1,'Placebo Lags - Data'!$B$1:$BA$1,0)))*BI$5</f>
        <v>0</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0</v>
      </c>
      <c r="BP26" s="2">
        <f>IF(BP$2=0,0,INDEX('Placebo Lags - Data'!$B:$BA,MATCH($Q26,'Placebo Lags - Data'!$A:$A,0),MATCH(BP$1,'Placebo Lags - Data'!$B$1:$BA$1,0)))*BP$5</f>
        <v>0</v>
      </c>
      <c r="BQ26" s="2"/>
      <c r="BR26" s="2"/>
    </row>
    <row r="27">
      <c r="A27" t="s">
        <v>111</v>
      </c>
      <c r="B27" s="2" t="e">
        <f t="shared" si="0"/>
        <v>#DIV/0!</v>
      </c>
      <c r="Q27">
        <f>'Placebo Lags - Data'!A22</f>
        <v>2002</v>
      </c>
      <c r="R27" s="2">
        <f>IF(R$2=0,0,INDEX('Placebo Lags - Data'!$B:$BA,MATCH($Q27,'Placebo Lags - Data'!$A:$A,0),MATCH(R$1,'Placebo Lags - Data'!$B$1:$BA$1,0)))*R$5</f>
        <v>0</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0</v>
      </c>
      <c r="V27" s="2">
        <f>IF(V$2=0,0,INDEX('Placebo Lags - Data'!$B:$BA,MATCH($Q27,'Placebo Lags - Data'!$A:$A,0),MATCH(V$1,'Placebo Lags - Data'!$B$1:$BA$1,0)))*V$5</f>
        <v>0</v>
      </c>
      <c r="W27" s="2">
        <f>IF(W$2=0,0,INDEX('Placebo Lags - Data'!$B:$BA,MATCH($Q27,'Placebo Lags - Data'!$A:$A,0),MATCH(W$1,'Placebo Lags - Data'!$B$1:$BA$1,0)))*W$5</f>
        <v>0</v>
      </c>
      <c r="X27" s="2">
        <f>IF(X$2=0,0,INDEX('Placebo Lags - Data'!$B:$BA,MATCH($Q27,'Placebo Lags - Data'!$A:$A,0),MATCH(X$1,'Placebo Lags - Data'!$B$1:$BA$1,0)))*X$5</f>
        <v>0</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0</v>
      </c>
      <c r="AD27" s="2">
        <f>IF(AD$2=0,0,INDEX('Placebo Lags - Data'!$B:$BA,MATCH($Q27,'Placebo Lags - Data'!$A:$A,0),MATCH(AD$1,'Placebo Lags - Data'!$B$1:$BA$1,0)))*AD$5</f>
        <v>0</v>
      </c>
      <c r="AE27" s="2">
        <f>IF(AE$2=0,0,INDEX('Placebo Lags - Data'!$B:$BA,MATCH($Q27,'Placebo Lags - Data'!$A:$A,0),MATCH(AE$1,'Placebo Lags - Data'!$B$1:$BA$1,0)))*AE$5</f>
        <v>0</v>
      </c>
      <c r="AF27" s="2">
        <f>IF(AF$2=0,0,INDEX('Placebo Lags - Data'!$B:$BA,MATCH($Q27,'Placebo Lags - Data'!$A:$A,0),MATCH(AF$1,'Placebo Lags - Data'!$B$1:$BA$1,0)))*AF$5</f>
        <v>0</v>
      </c>
      <c r="AG27" s="2">
        <f>IF(AG$2=0,0,INDEX('Placebo Lags - Data'!$B:$BA,MATCH($Q27,'Placebo Lags - Data'!$A:$A,0),MATCH(AG$1,'Placebo Lags - Data'!$B$1:$BA$1,0)))*AG$5</f>
        <v>0</v>
      </c>
      <c r="AH27" s="2">
        <f>IF(AH$2=0,0,INDEX('Placebo Lags - Data'!$B:$BA,MATCH($Q27,'Placebo Lags - Data'!$A:$A,0),MATCH(AH$1,'Placebo Lags - Data'!$B$1:$BA$1,0)))*AH$5</f>
        <v>0</v>
      </c>
      <c r="AI27" s="2">
        <f>IF(AI$2=0,0,INDEX('Placebo Lags - Data'!$B:$BA,MATCH($Q27,'Placebo Lags - Data'!$A:$A,0),MATCH(AI$1,'Placebo Lags - Data'!$B$1:$BA$1,0)))*AI$5</f>
        <v>0</v>
      </c>
      <c r="AJ27" s="2">
        <f>IF(AJ$2=0,0,INDEX('Placebo Lags - Data'!$B:$BA,MATCH($Q27,'Placebo Lags - Data'!$A:$A,0),MATCH(AJ$1,'Placebo Lags - Data'!$B$1:$BA$1,0)))*AJ$5</f>
        <v>0</v>
      </c>
      <c r="AK27" s="2">
        <f>IF(AK$2=0,0,INDEX('Placebo Lags - Data'!$B:$BA,MATCH($Q27,'Placebo Lags - Data'!$A:$A,0),MATCH(AK$1,'Placebo Lags - Data'!$B$1:$BA$1,0)))*AK$5</f>
        <v>0</v>
      </c>
      <c r="AL27" s="2">
        <f>IF(AL$2=0,0,INDEX('Placebo Lags - Data'!$B:$BA,MATCH($Q27,'Placebo Lags - Data'!$A:$A,0),MATCH(AL$1,'Placebo Lags - Data'!$B$1:$BA$1,0)))*AL$5</f>
        <v>0</v>
      </c>
      <c r="AM27" s="2">
        <f>IF(AM$2=0,0,INDEX('Placebo Lags - Data'!$B:$BA,MATCH($Q27,'Placebo Lags - Data'!$A:$A,0),MATCH(AM$1,'Placebo Lags - Data'!$B$1:$BA$1,0)))*AM$5</f>
        <v>0</v>
      </c>
      <c r="AN27" s="2">
        <f>IF(AN$2=0,0,INDEX('Placebo Lags - Data'!$B:$BA,MATCH($Q27,'Placebo Lags - Data'!$A:$A,0),MATCH(AN$1,'Placebo Lags - Data'!$B$1:$BA$1,0)))*AN$5</f>
        <v>0</v>
      </c>
      <c r="AO27" s="2">
        <f>IF(AO$2=0,0,INDEX('Placebo Lags - Data'!$B:$BA,MATCH($Q27,'Placebo Lags - Data'!$A:$A,0),MATCH(AO$1,'Placebo Lags - Data'!$B$1:$BA$1,0)))*AO$5</f>
        <v>0</v>
      </c>
      <c r="AP27" s="2">
        <f>IF(AP$2=0,0,INDEX('Placebo Lags - Data'!$B:$BA,MATCH($Q27,'Placebo Lags - Data'!$A:$A,0),MATCH(AP$1,'Placebo Lags - Data'!$B$1:$BA$1,0)))*AP$5</f>
        <v>0</v>
      </c>
      <c r="AQ27" s="2">
        <f>IF(AQ$2=0,0,INDEX('Placebo Lags - Data'!$B:$BA,MATCH($Q27,'Placebo Lags - Data'!$A:$A,0),MATCH(AQ$1,'Placebo Lags - Data'!$B$1:$BA$1,0)))*AQ$5</f>
        <v>0</v>
      </c>
      <c r="AR27" s="2">
        <f>IF(AR$2=0,0,INDEX('Placebo Lags - Data'!$B:$BA,MATCH($Q27,'Placebo Lags - Data'!$A:$A,0),MATCH(AR$1,'Placebo Lags - Data'!$B$1:$BA$1,0)))*AR$5</f>
        <v>0</v>
      </c>
      <c r="AS27" s="2">
        <f>IF(AS$2=0,0,INDEX('Placebo Lags - Data'!$B:$BA,MATCH($Q27,'Placebo Lags - Data'!$A:$A,0),MATCH(AS$1,'Placebo Lags - Data'!$B$1:$BA$1,0)))*AS$5</f>
        <v>0</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0</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v>
      </c>
      <c r="BG27" s="2">
        <f>IF(BG$2=0,0,INDEX('Placebo Lags - Data'!$B:$BA,MATCH($Q27,'Placebo Lags - Data'!$A:$A,0),MATCH(BG$1,'Placebo Lags - Data'!$B$1:$BA$1,0)))*BG$5</f>
        <v>0</v>
      </c>
      <c r="BH27" s="2">
        <f>IF(BH$2=0,0,INDEX('Placebo Lags - Data'!$B:$BA,MATCH($Q27,'Placebo Lags - Data'!$A:$A,0),MATCH(BH$1,'Placebo Lags - Data'!$B$1:$BA$1,0)))*BH$5</f>
        <v>0</v>
      </c>
      <c r="BI27" s="2">
        <f>IF(BI$2=0,0,INDEX('Placebo Lags - Data'!$B:$BA,MATCH($Q27,'Placebo Lags - Data'!$A:$A,0),MATCH(BI$1,'Placebo Lags - Data'!$B$1:$BA$1,0)))*BI$5</f>
        <v>0</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0</v>
      </c>
      <c r="BP27" s="2">
        <f>IF(BP$2=0,0,INDEX('Placebo Lags - Data'!$B:$BA,MATCH($Q27,'Placebo Lags - Data'!$A:$A,0),MATCH(BP$1,'Placebo Lags - Data'!$B$1:$BA$1,0)))*BP$5</f>
        <v>0</v>
      </c>
      <c r="BQ27" s="2"/>
      <c r="BR27" s="2"/>
    </row>
    <row r="28">
      <c r="A28" t="s">
        <v>42</v>
      </c>
      <c r="B28" s="2" t="e">
        <f t="shared" si="0"/>
        <v>#DIV/0!</v>
      </c>
      <c r="Q28">
        <f>'Placebo Lags - Data'!A23</f>
        <v>2003</v>
      </c>
      <c r="R28" s="2">
        <f>IF(R$2=0,0,INDEX('Placebo Lags - Data'!$B:$BA,MATCH($Q28,'Placebo Lags - Data'!$A:$A,0),MATCH(R$1,'Placebo Lags - Data'!$B$1:$BA$1,0)))*R$5</f>
        <v>0</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0</v>
      </c>
      <c r="V28" s="2">
        <f>IF(V$2=0,0,INDEX('Placebo Lags - Data'!$B:$BA,MATCH($Q28,'Placebo Lags - Data'!$A:$A,0),MATCH(V$1,'Placebo Lags - Data'!$B$1:$BA$1,0)))*V$5</f>
        <v>0</v>
      </c>
      <c r="W28" s="2">
        <f>IF(W$2=0,0,INDEX('Placebo Lags - Data'!$B:$BA,MATCH($Q28,'Placebo Lags - Data'!$A:$A,0),MATCH(W$1,'Placebo Lags - Data'!$B$1:$BA$1,0)))*W$5</f>
        <v>0</v>
      </c>
      <c r="X28" s="2">
        <f>IF(X$2=0,0,INDEX('Placebo Lags - Data'!$B:$BA,MATCH($Q28,'Placebo Lags - Data'!$A:$A,0),MATCH(X$1,'Placebo Lags - Data'!$B$1:$BA$1,0)))*X$5</f>
        <v>0</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0</v>
      </c>
      <c r="AD28" s="2">
        <f>IF(AD$2=0,0,INDEX('Placebo Lags - Data'!$B:$BA,MATCH($Q28,'Placebo Lags - Data'!$A:$A,0),MATCH(AD$1,'Placebo Lags - Data'!$B$1:$BA$1,0)))*AD$5</f>
        <v>0</v>
      </c>
      <c r="AE28" s="2">
        <f>IF(AE$2=0,0,INDEX('Placebo Lags - Data'!$B:$BA,MATCH($Q28,'Placebo Lags - Data'!$A:$A,0),MATCH(AE$1,'Placebo Lags - Data'!$B$1:$BA$1,0)))*AE$5</f>
        <v>0</v>
      </c>
      <c r="AF28" s="2">
        <f>IF(AF$2=0,0,INDEX('Placebo Lags - Data'!$B:$BA,MATCH($Q28,'Placebo Lags - Data'!$A:$A,0),MATCH(AF$1,'Placebo Lags - Data'!$B$1:$BA$1,0)))*AF$5</f>
        <v>0</v>
      </c>
      <c r="AG28" s="2">
        <f>IF(AG$2=0,0,INDEX('Placebo Lags - Data'!$B:$BA,MATCH($Q28,'Placebo Lags - Data'!$A:$A,0),MATCH(AG$1,'Placebo Lags - Data'!$B$1:$BA$1,0)))*AG$5</f>
        <v>0</v>
      </c>
      <c r="AH28" s="2">
        <f>IF(AH$2=0,0,INDEX('Placebo Lags - Data'!$B:$BA,MATCH($Q28,'Placebo Lags - Data'!$A:$A,0),MATCH(AH$1,'Placebo Lags - Data'!$B$1:$BA$1,0)))*AH$5</f>
        <v>0</v>
      </c>
      <c r="AI28" s="2">
        <f>IF(AI$2=0,0,INDEX('Placebo Lags - Data'!$B:$BA,MATCH($Q28,'Placebo Lags - Data'!$A:$A,0),MATCH(AI$1,'Placebo Lags - Data'!$B$1:$BA$1,0)))*AI$5</f>
        <v>0</v>
      </c>
      <c r="AJ28" s="2">
        <f>IF(AJ$2=0,0,INDEX('Placebo Lags - Data'!$B:$BA,MATCH($Q28,'Placebo Lags - Data'!$A:$A,0),MATCH(AJ$1,'Placebo Lags - Data'!$B$1:$BA$1,0)))*AJ$5</f>
        <v>0</v>
      </c>
      <c r="AK28" s="2">
        <f>IF(AK$2=0,0,INDEX('Placebo Lags - Data'!$B:$BA,MATCH($Q28,'Placebo Lags - Data'!$A:$A,0),MATCH(AK$1,'Placebo Lags - Data'!$B$1:$BA$1,0)))*AK$5</f>
        <v>0</v>
      </c>
      <c r="AL28" s="2">
        <f>IF(AL$2=0,0,INDEX('Placebo Lags - Data'!$B:$BA,MATCH($Q28,'Placebo Lags - Data'!$A:$A,0),MATCH(AL$1,'Placebo Lags - Data'!$B$1:$BA$1,0)))*AL$5</f>
        <v>0</v>
      </c>
      <c r="AM28" s="2">
        <f>IF(AM$2=0,0,INDEX('Placebo Lags - Data'!$B:$BA,MATCH($Q28,'Placebo Lags - Data'!$A:$A,0),MATCH(AM$1,'Placebo Lags - Data'!$B$1:$BA$1,0)))*AM$5</f>
        <v>0</v>
      </c>
      <c r="AN28" s="2">
        <f>IF(AN$2=0,0,INDEX('Placebo Lags - Data'!$B:$BA,MATCH($Q28,'Placebo Lags - Data'!$A:$A,0),MATCH(AN$1,'Placebo Lags - Data'!$B$1:$BA$1,0)))*AN$5</f>
        <v>0</v>
      </c>
      <c r="AO28" s="2">
        <f>IF(AO$2=0,0,INDEX('Placebo Lags - Data'!$B:$BA,MATCH($Q28,'Placebo Lags - Data'!$A:$A,0),MATCH(AO$1,'Placebo Lags - Data'!$B$1:$BA$1,0)))*AO$5</f>
        <v>0</v>
      </c>
      <c r="AP28" s="2">
        <f>IF(AP$2=0,0,INDEX('Placebo Lags - Data'!$B:$BA,MATCH($Q28,'Placebo Lags - Data'!$A:$A,0),MATCH(AP$1,'Placebo Lags - Data'!$B$1:$BA$1,0)))*AP$5</f>
        <v>0</v>
      </c>
      <c r="AQ28" s="2">
        <f>IF(AQ$2=0,0,INDEX('Placebo Lags - Data'!$B:$BA,MATCH($Q28,'Placebo Lags - Data'!$A:$A,0),MATCH(AQ$1,'Placebo Lags - Data'!$B$1:$BA$1,0)))*AQ$5</f>
        <v>0</v>
      </c>
      <c r="AR28" s="2">
        <f>IF(AR$2=0,0,INDEX('Placebo Lags - Data'!$B:$BA,MATCH($Q28,'Placebo Lags - Data'!$A:$A,0),MATCH(AR$1,'Placebo Lags - Data'!$B$1:$BA$1,0)))*AR$5</f>
        <v>0</v>
      </c>
      <c r="AS28" s="2">
        <f>IF(AS$2=0,0,INDEX('Placebo Lags - Data'!$B:$BA,MATCH($Q28,'Placebo Lags - Data'!$A:$A,0),MATCH(AS$1,'Placebo Lags - Data'!$B$1:$BA$1,0)))*AS$5</f>
        <v>0</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0</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0</v>
      </c>
      <c r="BG28" s="2">
        <f>IF(BG$2=0,0,INDEX('Placebo Lags - Data'!$B:$BA,MATCH($Q28,'Placebo Lags - Data'!$A:$A,0),MATCH(BG$1,'Placebo Lags - Data'!$B$1:$BA$1,0)))*BG$5</f>
        <v>0</v>
      </c>
      <c r="BH28" s="2">
        <f>IF(BH$2=0,0,INDEX('Placebo Lags - Data'!$B:$BA,MATCH($Q28,'Placebo Lags - Data'!$A:$A,0),MATCH(BH$1,'Placebo Lags - Data'!$B$1:$BA$1,0)))*BH$5</f>
        <v>0</v>
      </c>
      <c r="BI28" s="2">
        <f>IF(BI$2=0,0,INDEX('Placebo Lags - Data'!$B:$BA,MATCH($Q28,'Placebo Lags - Data'!$A:$A,0),MATCH(BI$1,'Placebo Lags - Data'!$B$1:$BA$1,0)))*BI$5</f>
        <v>0</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0</v>
      </c>
      <c r="BP28" s="2">
        <f>IF(BP$2=0,0,INDEX('Placebo Lags - Data'!$B:$BA,MATCH($Q28,'Placebo Lags - Data'!$A:$A,0),MATCH(BP$1,'Placebo Lags - Data'!$B$1:$BA$1,0)))*BP$5</f>
        <v>0</v>
      </c>
      <c r="BQ28" s="2"/>
      <c r="BR28" s="2"/>
    </row>
    <row r="29">
      <c r="A29" t="s">
        <v>55</v>
      </c>
      <c r="B29" s="2" t="e">
        <f t="shared" si="0"/>
        <v>#DIV/0!</v>
      </c>
      <c r="Q29">
        <f>'Placebo Lags - Data'!A24</f>
        <v>2004</v>
      </c>
      <c r="R29" s="2">
        <f>IF(R$2=0,0,INDEX('Placebo Lags - Data'!$B:$BA,MATCH($Q29,'Placebo Lags - Data'!$A:$A,0),MATCH(R$1,'Placebo Lags - Data'!$B$1:$BA$1,0)))*R$5</f>
        <v>0</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0</v>
      </c>
      <c r="V29" s="2">
        <f>IF(V$2=0,0,INDEX('Placebo Lags - Data'!$B:$BA,MATCH($Q29,'Placebo Lags - Data'!$A:$A,0),MATCH(V$1,'Placebo Lags - Data'!$B$1:$BA$1,0)))*V$5</f>
        <v>0</v>
      </c>
      <c r="W29" s="2">
        <f>IF(W$2=0,0,INDEX('Placebo Lags - Data'!$B:$BA,MATCH($Q29,'Placebo Lags - Data'!$A:$A,0),MATCH(W$1,'Placebo Lags - Data'!$B$1:$BA$1,0)))*W$5</f>
        <v>0</v>
      </c>
      <c r="X29" s="2">
        <f>IF(X$2=0,0,INDEX('Placebo Lags - Data'!$B:$BA,MATCH($Q29,'Placebo Lags - Data'!$A:$A,0),MATCH(X$1,'Placebo Lags - Data'!$B$1:$BA$1,0)))*X$5</f>
        <v>0</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0</v>
      </c>
      <c r="AD29" s="2">
        <f>IF(AD$2=0,0,INDEX('Placebo Lags - Data'!$B:$BA,MATCH($Q29,'Placebo Lags - Data'!$A:$A,0),MATCH(AD$1,'Placebo Lags - Data'!$B$1:$BA$1,0)))*AD$5</f>
        <v>0</v>
      </c>
      <c r="AE29" s="2">
        <f>IF(AE$2=0,0,INDEX('Placebo Lags - Data'!$B:$BA,MATCH($Q29,'Placebo Lags - Data'!$A:$A,0),MATCH(AE$1,'Placebo Lags - Data'!$B$1:$BA$1,0)))*AE$5</f>
        <v>0</v>
      </c>
      <c r="AF29" s="2">
        <f>IF(AF$2=0,0,INDEX('Placebo Lags - Data'!$B:$BA,MATCH($Q29,'Placebo Lags - Data'!$A:$A,0),MATCH(AF$1,'Placebo Lags - Data'!$B$1:$BA$1,0)))*AF$5</f>
        <v>0</v>
      </c>
      <c r="AG29" s="2">
        <f>IF(AG$2=0,0,INDEX('Placebo Lags - Data'!$B:$BA,MATCH($Q29,'Placebo Lags - Data'!$A:$A,0),MATCH(AG$1,'Placebo Lags - Data'!$B$1:$BA$1,0)))*AG$5</f>
        <v>0</v>
      </c>
      <c r="AH29" s="2">
        <f>IF(AH$2=0,0,INDEX('Placebo Lags - Data'!$B:$BA,MATCH($Q29,'Placebo Lags - Data'!$A:$A,0),MATCH(AH$1,'Placebo Lags - Data'!$B$1:$BA$1,0)))*AH$5</f>
        <v>0</v>
      </c>
      <c r="AI29" s="2">
        <f>IF(AI$2=0,0,INDEX('Placebo Lags - Data'!$B:$BA,MATCH($Q29,'Placebo Lags - Data'!$A:$A,0),MATCH(AI$1,'Placebo Lags - Data'!$B$1:$BA$1,0)))*AI$5</f>
        <v>0</v>
      </c>
      <c r="AJ29" s="2">
        <f>IF(AJ$2=0,0,INDEX('Placebo Lags - Data'!$B:$BA,MATCH($Q29,'Placebo Lags - Data'!$A:$A,0),MATCH(AJ$1,'Placebo Lags - Data'!$B$1:$BA$1,0)))*AJ$5</f>
        <v>0</v>
      </c>
      <c r="AK29" s="2">
        <f>IF(AK$2=0,0,INDEX('Placebo Lags - Data'!$B:$BA,MATCH($Q29,'Placebo Lags - Data'!$A:$A,0),MATCH(AK$1,'Placebo Lags - Data'!$B$1:$BA$1,0)))*AK$5</f>
        <v>0</v>
      </c>
      <c r="AL29" s="2">
        <f>IF(AL$2=0,0,INDEX('Placebo Lags - Data'!$B:$BA,MATCH($Q29,'Placebo Lags - Data'!$A:$A,0),MATCH(AL$1,'Placebo Lags - Data'!$B$1:$BA$1,0)))*AL$5</f>
        <v>0</v>
      </c>
      <c r="AM29" s="2">
        <f>IF(AM$2=0,0,INDEX('Placebo Lags - Data'!$B:$BA,MATCH($Q29,'Placebo Lags - Data'!$A:$A,0),MATCH(AM$1,'Placebo Lags - Data'!$B$1:$BA$1,0)))*AM$5</f>
        <v>0</v>
      </c>
      <c r="AN29" s="2">
        <f>IF(AN$2=0,0,INDEX('Placebo Lags - Data'!$B:$BA,MATCH($Q29,'Placebo Lags - Data'!$A:$A,0),MATCH(AN$1,'Placebo Lags - Data'!$B$1:$BA$1,0)))*AN$5</f>
        <v>0</v>
      </c>
      <c r="AO29" s="2">
        <f>IF(AO$2=0,0,INDEX('Placebo Lags - Data'!$B:$BA,MATCH($Q29,'Placebo Lags - Data'!$A:$A,0),MATCH(AO$1,'Placebo Lags - Data'!$B$1:$BA$1,0)))*AO$5</f>
        <v>0</v>
      </c>
      <c r="AP29" s="2">
        <f>IF(AP$2=0,0,INDEX('Placebo Lags - Data'!$B:$BA,MATCH($Q29,'Placebo Lags - Data'!$A:$A,0),MATCH(AP$1,'Placebo Lags - Data'!$B$1:$BA$1,0)))*AP$5</f>
        <v>0</v>
      </c>
      <c r="AQ29" s="2">
        <f>IF(AQ$2=0,0,INDEX('Placebo Lags - Data'!$B:$BA,MATCH($Q29,'Placebo Lags - Data'!$A:$A,0),MATCH(AQ$1,'Placebo Lags - Data'!$B$1:$BA$1,0)))*AQ$5</f>
        <v>0</v>
      </c>
      <c r="AR29" s="2">
        <f>IF(AR$2=0,0,INDEX('Placebo Lags - Data'!$B:$BA,MATCH($Q29,'Placebo Lags - Data'!$A:$A,0),MATCH(AR$1,'Placebo Lags - Data'!$B$1:$BA$1,0)))*AR$5</f>
        <v>0</v>
      </c>
      <c r="AS29" s="2">
        <f>IF(AS$2=0,0,INDEX('Placebo Lags - Data'!$B:$BA,MATCH($Q29,'Placebo Lags - Data'!$A:$A,0),MATCH(AS$1,'Placebo Lags - Data'!$B$1:$BA$1,0)))*AS$5</f>
        <v>0</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0</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0</v>
      </c>
      <c r="BG29" s="2">
        <f>IF(BG$2=0,0,INDEX('Placebo Lags - Data'!$B:$BA,MATCH($Q29,'Placebo Lags - Data'!$A:$A,0),MATCH(BG$1,'Placebo Lags - Data'!$B$1:$BA$1,0)))*BG$5</f>
        <v>0</v>
      </c>
      <c r="BH29" s="2">
        <f>IF(BH$2=0,0,INDEX('Placebo Lags - Data'!$B:$BA,MATCH($Q29,'Placebo Lags - Data'!$A:$A,0),MATCH(BH$1,'Placebo Lags - Data'!$B$1:$BA$1,0)))*BH$5</f>
        <v>0</v>
      </c>
      <c r="BI29" s="2">
        <f>IF(BI$2=0,0,INDEX('Placebo Lags - Data'!$B:$BA,MATCH($Q29,'Placebo Lags - Data'!$A:$A,0),MATCH(BI$1,'Placebo Lags - Data'!$B$1:$BA$1,0)))*BI$5</f>
        <v>0</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0</v>
      </c>
      <c r="BP29" s="2">
        <f>IF(BP$2=0,0,INDEX('Placebo Lags - Data'!$B:$BA,MATCH($Q29,'Placebo Lags - Data'!$A:$A,0),MATCH(BP$1,'Placebo Lags - Data'!$B$1:$BA$1,0)))*BP$5</f>
        <v>0</v>
      </c>
      <c r="BQ29" s="2"/>
      <c r="BR29" s="2"/>
    </row>
    <row r="30">
      <c r="A30" t="s">
        <v>59</v>
      </c>
      <c r="B30" s="2" t="e">
        <f t="shared" si="0"/>
        <v>#DIV/0!</v>
      </c>
      <c r="Q30">
        <f>'Placebo Lags - Data'!A25</f>
        <v>2005</v>
      </c>
      <c r="R30" s="2">
        <f>IF(R$2=0,0,INDEX('Placebo Lags - Data'!$B:$BA,MATCH($Q30,'Placebo Lags - Data'!$A:$A,0),MATCH(R$1,'Placebo Lags - Data'!$B$1:$BA$1,0)))*R$5</f>
        <v>0</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0</v>
      </c>
      <c r="V30" s="2">
        <f>IF(V$2=0,0,INDEX('Placebo Lags - Data'!$B:$BA,MATCH($Q30,'Placebo Lags - Data'!$A:$A,0),MATCH(V$1,'Placebo Lags - Data'!$B$1:$BA$1,0)))*V$5</f>
        <v>0</v>
      </c>
      <c r="W30" s="2">
        <f>IF(W$2=0,0,INDEX('Placebo Lags - Data'!$B:$BA,MATCH($Q30,'Placebo Lags - Data'!$A:$A,0),MATCH(W$1,'Placebo Lags - Data'!$B$1:$BA$1,0)))*W$5</f>
        <v>0</v>
      </c>
      <c r="X30" s="2">
        <f>IF(X$2=0,0,INDEX('Placebo Lags - Data'!$B:$BA,MATCH($Q30,'Placebo Lags - Data'!$A:$A,0),MATCH(X$1,'Placebo Lags - Data'!$B$1:$BA$1,0)))*X$5</f>
        <v>0</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0</v>
      </c>
      <c r="AD30" s="2">
        <f>IF(AD$2=0,0,INDEX('Placebo Lags - Data'!$B:$BA,MATCH($Q30,'Placebo Lags - Data'!$A:$A,0),MATCH(AD$1,'Placebo Lags - Data'!$B$1:$BA$1,0)))*AD$5</f>
        <v>0</v>
      </c>
      <c r="AE30" s="2">
        <f>IF(AE$2=0,0,INDEX('Placebo Lags - Data'!$B:$BA,MATCH($Q30,'Placebo Lags - Data'!$A:$A,0),MATCH(AE$1,'Placebo Lags - Data'!$B$1:$BA$1,0)))*AE$5</f>
        <v>0</v>
      </c>
      <c r="AF30" s="2">
        <f>IF(AF$2=0,0,INDEX('Placebo Lags - Data'!$B:$BA,MATCH($Q30,'Placebo Lags - Data'!$A:$A,0),MATCH(AF$1,'Placebo Lags - Data'!$B$1:$BA$1,0)))*AF$5</f>
        <v>0</v>
      </c>
      <c r="AG30" s="2">
        <f>IF(AG$2=0,0,INDEX('Placebo Lags - Data'!$B:$BA,MATCH($Q30,'Placebo Lags - Data'!$A:$A,0),MATCH(AG$1,'Placebo Lags - Data'!$B$1:$BA$1,0)))*AG$5</f>
        <v>0</v>
      </c>
      <c r="AH30" s="2">
        <f>IF(AH$2=0,0,INDEX('Placebo Lags - Data'!$B:$BA,MATCH($Q30,'Placebo Lags - Data'!$A:$A,0),MATCH(AH$1,'Placebo Lags - Data'!$B$1:$BA$1,0)))*AH$5</f>
        <v>0</v>
      </c>
      <c r="AI30" s="2">
        <f>IF(AI$2=0,0,INDEX('Placebo Lags - Data'!$B:$BA,MATCH($Q30,'Placebo Lags - Data'!$A:$A,0),MATCH(AI$1,'Placebo Lags - Data'!$B$1:$BA$1,0)))*AI$5</f>
        <v>0</v>
      </c>
      <c r="AJ30" s="2">
        <f>IF(AJ$2=0,0,INDEX('Placebo Lags - Data'!$B:$BA,MATCH($Q30,'Placebo Lags - Data'!$A:$A,0),MATCH(AJ$1,'Placebo Lags - Data'!$B$1:$BA$1,0)))*AJ$5</f>
        <v>0</v>
      </c>
      <c r="AK30" s="2">
        <f>IF(AK$2=0,0,INDEX('Placebo Lags - Data'!$B:$BA,MATCH($Q30,'Placebo Lags - Data'!$A:$A,0),MATCH(AK$1,'Placebo Lags - Data'!$B$1:$BA$1,0)))*AK$5</f>
        <v>0</v>
      </c>
      <c r="AL30" s="2">
        <f>IF(AL$2=0,0,INDEX('Placebo Lags - Data'!$B:$BA,MATCH($Q30,'Placebo Lags - Data'!$A:$A,0),MATCH(AL$1,'Placebo Lags - Data'!$B$1:$BA$1,0)))*AL$5</f>
        <v>0</v>
      </c>
      <c r="AM30" s="2">
        <f>IF(AM$2=0,0,INDEX('Placebo Lags - Data'!$B:$BA,MATCH($Q30,'Placebo Lags - Data'!$A:$A,0),MATCH(AM$1,'Placebo Lags - Data'!$B$1:$BA$1,0)))*AM$5</f>
        <v>0</v>
      </c>
      <c r="AN30" s="2">
        <f>IF(AN$2=0,0,INDEX('Placebo Lags - Data'!$B:$BA,MATCH($Q30,'Placebo Lags - Data'!$A:$A,0),MATCH(AN$1,'Placebo Lags - Data'!$B$1:$BA$1,0)))*AN$5</f>
        <v>0</v>
      </c>
      <c r="AO30" s="2">
        <f>IF(AO$2=0,0,INDEX('Placebo Lags - Data'!$B:$BA,MATCH($Q30,'Placebo Lags - Data'!$A:$A,0),MATCH(AO$1,'Placebo Lags - Data'!$B$1:$BA$1,0)))*AO$5</f>
        <v>0</v>
      </c>
      <c r="AP30" s="2">
        <f>IF(AP$2=0,0,INDEX('Placebo Lags - Data'!$B:$BA,MATCH($Q30,'Placebo Lags - Data'!$A:$A,0),MATCH(AP$1,'Placebo Lags - Data'!$B$1:$BA$1,0)))*AP$5</f>
        <v>0</v>
      </c>
      <c r="AQ30" s="2">
        <f>IF(AQ$2=0,0,INDEX('Placebo Lags - Data'!$B:$BA,MATCH($Q30,'Placebo Lags - Data'!$A:$A,0),MATCH(AQ$1,'Placebo Lags - Data'!$B$1:$BA$1,0)))*AQ$5</f>
        <v>0</v>
      </c>
      <c r="AR30" s="2">
        <f>IF(AR$2=0,0,INDEX('Placebo Lags - Data'!$B:$BA,MATCH($Q30,'Placebo Lags - Data'!$A:$A,0),MATCH(AR$1,'Placebo Lags - Data'!$B$1:$BA$1,0)))*AR$5</f>
        <v>0</v>
      </c>
      <c r="AS30" s="2">
        <f>IF(AS$2=0,0,INDEX('Placebo Lags - Data'!$B:$BA,MATCH($Q30,'Placebo Lags - Data'!$A:$A,0),MATCH(AS$1,'Placebo Lags - Data'!$B$1:$BA$1,0)))*AS$5</f>
        <v>0</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0</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v>
      </c>
      <c r="BG30" s="2">
        <f>IF(BG$2=0,0,INDEX('Placebo Lags - Data'!$B:$BA,MATCH($Q30,'Placebo Lags - Data'!$A:$A,0),MATCH(BG$1,'Placebo Lags - Data'!$B$1:$BA$1,0)))*BG$5</f>
        <v>0</v>
      </c>
      <c r="BH30" s="2">
        <f>IF(BH$2=0,0,INDEX('Placebo Lags - Data'!$B:$BA,MATCH($Q30,'Placebo Lags - Data'!$A:$A,0),MATCH(BH$1,'Placebo Lags - Data'!$B$1:$BA$1,0)))*BH$5</f>
        <v>0</v>
      </c>
      <c r="BI30" s="2">
        <f>IF(BI$2=0,0,INDEX('Placebo Lags - Data'!$B:$BA,MATCH($Q30,'Placebo Lags - Data'!$A:$A,0),MATCH(BI$1,'Placebo Lags - Data'!$B$1:$BA$1,0)))*BI$5</f>
        <v>0</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0</v>
      </c>
      <c r="BP30" s="2">
        <f>IF(BP$2=0,0,INDEX('Placebo Lags - Data'!$B:$BA,MATCH($Q30,'Placebo Lags - Data'!$A:$A,0),MATCH(BP$1,'Placebo Lags - Data'!$B$1:$BA$1,0)))*BP$5</f>
        <v>0</v>
      </c>
      <c r="BQ30" s="2"/>
      <c r="BR30" s="2"/>
    </row>
    <row r="31">
      <c r="A31" t="s">
        <v>31</v>
      </c>
      <c r="B31" s="2" t="e">
        <f t="shared" si="0"/>
        <v>#DIV/0!</v>
      </c>
      <c r="Q31">
        <f>'Placebo Lags - Data'!A26</f>
        <v>2006</v>
      </c>
      <c r="R31" s="2">
        <f>IF(R$2=0,0,INDEX('Placebo Lags - Data'!$B:$BA,MATCH($Q31,'Placebo Lags - Data'!$A:$A,0),MATCH(R$1,'Placebo Lags - Data'!$B$1:$BA$1,0)))*R$5</f>
        <v>0</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0</v>
      </c>
      <c r="V31" s="2">
        <f>IF(V$2=0,0,INDEX('Placebo Lags - Data'!$B:$BA,MATCH($Q31,'Placebo Lags - Data'!$A:$A,0),MATCH(V$1,'Placebo Lags - Data'!$B$1:$BA$1,0)))*V$5</f>
        <v>0</v>
      </c>
      <c r="W31" s="2">
        <f>IF(W$2=0,0,INDEX('Placebo Lags - Data'!$B:$BA,MATCH($Q31,'Placebo Lags - Data'!$A:$A,0),MATCH(W$1,'Placebo Lags - Data'!$B$1:$BA$1,0)))*W$5</f>
        <v>0</v>
      </c>
      <c r="X31" s="2">
        <f>IF(X$2=0,0,INDEX('Placebo Lags - Data'!$B:$BA,MATCH($Q31,'Placebo Lags - Data'!$A:$A,0),MATCH(X$1,'Placebo Lags - Data'!$B$1:$BA$1,0)))*X$5</f>
        <v>0</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0</v>
      </c>
      <c r="AD31" s="2">
        <f>IF(AD$2=0,0,INDEX('Placebo Lags - Data'!$B:$BA,MATCH($Q31,'Placebo Lags - Data'!$A:$A,0),MATCH(AD$1,'Placebo Lags - Data'!$B$1:$BA$1,0)))*AD$5</f>
        <v>0</v>
      </c>
      <c r="AE31" s="2">
        <f>IF(AE$2=0,0,INDEX('Placebo Lags - Data'!$B:$BA,MATCH($Q31,'Placebo Lags - Data'!$A:$A,0),MATCH(AE$1,'Placebo Lags - Data'!$B$1:$BA$1,0)))*AE$5</f>
        <v>0</v>
      </c>
      <c r="AF31" s="2">
        <f>IF(AF$2=0,0,INDEX('Placebo Lags - Data'!$B:$BA,MATCH($Q31,'Placebo Lags - Data'!$A:$A,0),MATCH(AF$1,'Placebo Lags - Data'!$B$1:$BA$1,0)))*AF$5</f>
        <v>0</v>
      </c>
      <c r="AG31" s="2">
        <f>IF(AG$2=0,0,INDEX('Placebo Lags - Data'!$B:$BA,MATCH($Q31,'Placebo Lags - Data'!$A:$A,0),MATCH(AG$1,'Placebo Lags - Data'!$B$1:$BA$1,0)))*AG$5</f>
        <v>0</v>
      </c>
      <c r="AH31" s="2">
        <f>IF(AH$2=0,0,INDEX('Placebo Lags - Data'!$B:$BA,MATCH($Q31,'Placebo Lags - Data'!$A:$A,0),MATCH(AH$1,'Placebo Lags - Data'!$B$1:$BA$1,0)))*AH$5</f>
        <v>0</v>
      </c>
      <c r="AI31" s="2">
        <f>IF(AI$2=0,0,INDEX('Placebo Lags - Data'!$B:$BA,MATCH($Q31,'Placebo Lags - Data'!$A:$A,0),MATCH(AI$1,'Placebo Lags - Data'!$B$1:$BA$1,0)))*AI$5</f>
        <v>0</v>
      </c>
      <c r="AJ31" s="2">
        <f>IF(AJ$2=0,0,INDEX('Placebo Lags - Data'!$B:$BA,MATCH($Q31,'Placebo Lags - Data'!$A:$A,0),MATCH(AJ$1,'Placebo Lags - Data'!$B$1:$BA$1,0)))*AJ$5</f>
        <v>0</v>
      </c>
      <c r="AK31" s="2">
        <f>IF(AK$2=0,0,INDEX('Placebo Lags - Data'!$B:$BA,MATCH($Q31,'Placebo Lags - Data'!$A:$A,0),MATCH(AK$1,'Placebo Lags - Data'!$B$1:$BA$1,0)))*AK$5</f>
        <v>0</v>
      </c>
      <c r="AL31" s="2">
        <f>IF(AL$2=0,0,INDEX('Placebo Lags - Data'!$B:$BA,MATCH($Q31,'Placebo Lags - Data'!$A:$A,0),MATCH(AL$1,'Placebo Lags - Data'!$B$1:$BA$1,0)))*AL$5</f>
        <v>0</v>
      </c>
      <c r="AM31" s="2">
        <f>IF(AM$2=0,0,INDEX('Placebo Lags - Data'!$B:$BA,MATCH($Q31,'Placebo Lags - Data'!$A:$A,0),MATCH(AM$1,'Placebo Lags - Data'!$B$1:$BA$1,0)))*AM$5</f>
        <v>0</v>
      </c>
      <c r="AN31" s="2">
        <f>IF(AN$2=0,0,INDEX('Placebo Lags - Data'!$B:$BA,MATCH($Q31,'Placebo Lags - Data'!$A:$A,0),MATCH(AN$1,'Placebo Lags - Data'!$B$1:$BA$1,0)))*AN$5</f>
        <v>0</v>
      </c>
      <c r="AO31" s="2">
        <f>IF(AO$2=0,0,INDEX('Placebo Lags - Data'!$B:$BA,MATCH($Q31,'Placebo Lags - Data'!$A:$A,0),MATCH(AO$1,'Placebo Lags - Data'!$B$1:$BA$1,0)))*AO$5</f>
        <v>0</v>
      </c>
      <c r="AP31" s="2">
        <f>IF(AP$2=0,0,INDEX('Placebo Lags - Data'!$B:$BA,MATCH($Q31,'Placebo Lags - Data'!$A:$A,0),MATCH(AP$1,'Placebo Lags - Data'!$B$1:$BA$1,0)))*AP$5</f>
        <v>0</v>
      </c>
      <c r="AQ31" s="2">
        <f>IF(AQ$2=0,0,INDEX('Placebo Lags - Data'!$B:$BA,MATCH($Q31,'Placebo Lags - Data'!$A:$A,0),MATCH(AQ$1,'Placebo Lags - Data'!$B$1:$BA$1,0)))*AQ$5</f>
        <v>0</v>
      </c>
      <c r="AR31" s="2">
        <f>IF(AR$2=0,0,INDEX('Placebo Lags - Data'!$B:$BA,MATCH($Q31,'Placebo Lags - Data'!$A:$A,0),MATCH(AR$1,'Placebo Lags - Data'!$B$1:$BA$1,0)))*AR$5</f>
        <v>0</v>
      </c>
      <c r="AS31" s="2">
        <f>IF(AS$2=0,0,INDEX('Placebo Lags - Data'!$B:$BA,MATCH($Q31,'Placebo Lags - Data'!$A:$A,0),MATCH(AS$1,'Placebo Lags - Data'!$B$1:$BA$1,0)))*AS$5</f>
        <v>0</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0</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0</v>
      </c>
      <c r="BG31" s="2">
        <f>IF(BG$2=0,0,INDEX('Placebo Lags - Data'!$B:$BA,MATCH($Q31,'Placebo Lags - Data'!$A:$A,0),MATCH(BG$1,'Placebo Lags - Data'!$B$1:$BA$1,0)))*BG$5</f>
        <v>0</v>
      </c>
      <c r="BH31" s="2">
        <f>IF(BH$2=0,0,INDEX('Placebo Lags - Data'!$B:$BA,MATCH($Q31,'Placebo Lags - Data'!$A:$A,0),MATCH(BH$1,'Placebo Lags - Data'!$B$1:$BA$1,0)))*BH$5</f>
        <v>0</v>
      </c>
      <c r="BI31" s="2">
        <f>IF(BI$2=0,0,INDEX('Placebo Lags - Data'!$B:$BA,MATCH($Q31,'Placebo Lags - Data'!$A:$A,0),MATCH(BI$1,'Placebo Lags - Data'!$B$1:$BA$1,0)))*BI$5</f>
        <v>0</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0</v>
      </c>
      <c r="BP31" s="2">
        <f>IF(BP$2=0,0,INDEX('Placebo Lags - Data'!$B:$BA,MATCH($Q31,'Placebo Lags - Data'!$A:$A,0),MATCH(BP$1,'Placebo Lags - Data'!$B$1:$BA$1,0)))*BP$5</f>
        <v>0</v>
      </c>
      <c r="BQ31" s="2"/>
      <c r="BR31" s="2"/>
    </row>
    <row r="32">
      <c r="A32" t="s">
        <v>113</v>
      </c>
      <c r="B32" s="2" t="e">
        <f t="shared" si="0"/>
        <v>#DIV/0!</v>
      </c>
      <c r="Q32">
        <f>'Placebo Lags - Data'!A27</f>
        <v>2007</v>
      </c>
      <c r="R32" s="2">
        <f>IF(R$2=0,0,INDEX('Placebo Lags - Data'!$B:$BA,MATCH($Q32,'Placebo Lags - Data'!$A:$A,0),MATCH(R$1,'Placebo Lags - Data'!$B$1:$BA$1,0)))*R$5</f>
        <v>0</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0</v>
      </c>
      <c r="V32" s="2">
        <f>IF(V$2=0,0,INDEX('Placebo Lags - Data'!$B:$BA,MATCH($Q32,'Placebo Lags - Data'!$A:$A,0),MATCH(V$1,'Placebo Lags - Data'!$B$1:$BA$1,0)))*V$5</f>
        <v>0</v>
      </c>
      <c r="W32" s="2">
        <f>IF(W$2=0,0,INDEX('Placebo Lags - Data'!$B:$BA,MATCH($Q32,'Placebo Lags - Data'!$A:$A,0),MATCH(W$1,'Placebo Lags - Data'!$B$1:$BA$1,0)))*W$5</f>
        <v>0</v>
      </c>
      <c r="X32" s="2">
        <f>IF(X$2=0,0,INDEX('Placebo Lags - Data'!$B:$BA,MATCH($Q32,'Placebo Lags - Data'!$A:$A,0),MATCH(X$1,'Placebo Lags - Data'!$B$1:$BA$1,0)))*X$5</f>
        <v>0</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0</v>
      </c>
      <c r="AD32" s="2">
        <f>IF(AD$2=0,0,INDEX('Placebo Lags - Data'!$B:$BA,MATCH($Q32,'Placebo Lags - Data'!$A:$A,0),MATCH(AD$1,'Placebo Lags - Data'!$B$1:$BA$1,0)))*AD$5</f>
        <v>0</v>
      </c>
      <c r="AE32" s="2">
        <f>IF(AE$2=0,0,INDEX('Placebo Lags - Data'!$B:$BA,MATCH($Q32,'Placebo Lags - Data'!$A:$A,0),MATCH(AE$1,'Placebo Lags - Data'!$B$1:$BA$1,0)))*AE$5</f>
        <v>0</v>
      </c>
      <c r="AF32" s="2">
        <f>IF(AF$2=0,0,INDEX('Placebo Lags - Data'!$B:$BA,MATCH($Q32,'Placebo Lags - Data'!$A:$A,0),MATCH(AF$1,'Placebo Lags - Data'!$B$1:$BA$1,0)))*AF$5</f>
        <v>0</v>
      </c>
      <c r="AG32" s="2">
        <f>IF(AG$2=0,0,INDEX('Placebo Lags - Data'!$B:$BA,MATCH($Q32,'Placebo Lags - Data'!$A:$A,0),MATCH(AG$1,'Placebo Lags - Data'!$B$1:$BA$1,0)))*AG$5</f>
        <v>0</v>
      </c>
      <c r="AH32" s="2">
        <f>IF(AH$2=0,0,INDEX('Placebo Lags - Data'!$B:$BA,MATCH($Q32,'Placebo Lags - Data'!$A:$A,0),MATCH(AH$1,'Placebo Lags - Data'!$B$1:$BA$1,0)))*AH$5</f>
        <v>0</v>
      </c>
      <c r="AI32" s="2">
        <f>IF(AI$2=0,0,INDEX('Placebo Lags - Data'!$B:$BA,MATCH($Q32,'Placebo Lags - Data'!$A:$A,0),MATCH(AI$1,'Placebo Lags - Data'!$B$1:$BA$1,0)))*AI$5</f>
        <v>0</v>
      </c>
      <c r="AJ32" s="2">
        <f>IF(AJ$2=0,0,INDEX('Placebo Lags - Data'!$B:$BA,MATCH($Q32,'Placebo Lags - Data'!$A:$A,0),MATCH(AJ$1,'Placebo Lags - Data'!$B$1:$BA$1,0)))*AJ$5</f>
        <v>0</v>
      </c>
      <c r="AK32" s="2">
        <f>IF(AK$2=0,0,INDEX('Placebo Lags - Data'!$B:$BA,MATCH($Q32,'Placebo Lags - Data'!$A:$A,0),MATCH(AK$1,'Placebo Lags - Data'!$B$1:$BA$1,0)))*AK$5</f>
        <v>0</v>
      </c>
      <c r="AL32" s="2">
        <f>IF(AL$2=0,0,INDEX('Placebo Lags - Data'!$B:$BA,MATCH($Q32,'Placebo Lags - Data'!$A:$A,0),MATCH(AL$1,'Placebo Lags - Data'!$B$1:$BA$1,0)))*AL$5</f>
        <v>0</v>
      </c>
      <c r="AM32" s="2">
        <f>IF(AM$2=0,0,INDEX('Placebo Lags - Data'!$B:$BA,MATCH($Q32,'Placebo Lags - Data'!$A:$A,0),MATCH(AM$1,'Placebo Lags - Data'!$B$1:$BA$1,0)))*AM$5</f>
        <v>0</v>
      </c>
      <c r="AN32" s="2">
        <f>IF(AN$2=0,0,INDEX('Placebo Lags - Data'!$B:$BA,MATCH($Q32,'Placebo Lags - Data'!$A:$A,0),MATCH(AN$1,'Placebo Lags - Data'!$B$1:$BA$1,0)))*AN$5</f>
        <v>0</v>
      </c>
      <c r="AO32" s="2">
        <f>IF(AO$2=0,0,INDEX('Placebo Lags - Data'!$B:$BA,MATCH($Q32,'Placebo Lags - Data'!$A:$A,0),MATCH(AO$1,'Placebo Lags - Data'!$B$1:$BA$1,0)))*AO$5</f>
        <v>0</v>
      </c>
      <c r="AP32" s="2">
        <f>IF(AP$2=0,0,INDEX('Placebo Lags - Data'!$B:$BA,MATCH($Q32,'Placebo Lags - Data'!$A:$A,0),MATCH(AP$1,'Placebo Lags - Data'!$B$1:$BA$1,0)))*AP$5</f>
        <v>0</v>
      </c>
      <c r="AQ32" s="2">
        <f>IF(AQ$2=0,0,INDEX('Placebo Lags - Data'!$B:$BA,MATCH($Q32,'Placebo Lags - Data'!$A:$A,0),MATCH(AQ$1,'Placebo Lags - Data'!$B$1:$BA$1,0)))*AQ$5</f>
        <v>0</v>
      </c>
      <c r="AR32" s="2">
        <f>IF(AR$2=0,0,INDEX('Placebo Lags - Data'!$B:$BA,MATCH($Q32,'Placebo Lags - Data'!$A:$A,0),MATCH(AR$1,'Placebo Lags - Data'!$B$1:$BA$1,0)))*AR$5</f>
        <v>0</v>
      </c>
      <c r="AS32" s="2">
        <f>IF(AS$2=0,0,INDEX('Placebo Lags - Data'!$B:$BA,MATCH($Q32,'Placebo Lags - Data'!$A:$A,0),MATCH(AS$1,'Placebo Lags - Data'!$B$1:$BA$1,0)))*AS$5</f>
        <v>0</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v>
      </c>
      <c r="BG32" s="2">
        <f>IF(BG$2=0,0,INDEX('Placebo Lags - Data'!$B:$BA,MATCH($Q32,'Placebo Lags - Data'!$A:$A,0),MATCH(BG$1,'Placebo Lags - Data'!$B$1:$BA$1,0)))*BG$5</f>
        <v>0</v>
      </c>
      <c r="BH32" s="2">
        <f>IF(BH$2=0,0,INDEX('Placebo Lags - Data'!$B:$BA,MATCH($Q32,'Placebo Lags - Data'!$A:$A,0),MATCH(BH$1,'Placebo Lags - Data'!$B$1:$BA$1,0)))*BH$5</f>
        <v>0</v>
      </c>
      <c r="BI32" s="2">
        <f>IF(BI$2=0,0,INDEX('Placebo Lags - Data'!$B:$BA,MATCH($Q32,'Placebo Lags - Data'!$A:$A,0),MATCH(BI$1,'Placebo Lags - Data'!$B$1:$BA$1,0)))*BI$5</f>
        <v>0</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0</v>
      </c>
      <c r="BP32" s="2">
        <f>IF(BP$2=0,0,INDEX('Placebo Lags - Data'!$B:$BA,MATCH($Q32,'Placebo Lags - Data'!$A:$A,0),MATCH(BP$1,'Placebo Lags - Data'!$B$1:$BA$1,0)))*BP$5</f>
        <v>0</v>
      </c>
      <c r="BQ32" s="2"/>
      <c r="BR32" s="2"/>
    </row>
    <row r="33">
      <c r="A33" t="s">
        <v>105</v>
      </c>
      <c r="B33" s="2" t="e">
        <f t="shared" si="0"/>
        <v>#DIV/0!</v>
      </c>
      <c r="Q33">
        <f>'Placebo Lags - Data'!A28</f>
        <v>2008</v>
      </c>
      <c r="R33" s="2">
        <f>IF(R$2=0,0,INDEX('Placebo Lags - Data'!$B:$BA,MATCH($Q33,'Placebo Lags - Data'!$A:$A,0),MATCH(R$1,'Placebo Lags - Data'!$B$1:$BA$1,0)))*R$5</f>
        <v>0</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0</v>
      </c>
      <c r="V33" s="2">
        <f>IF(V$2=0,0,INDEX('Placebo Lags - Data'!$B:$BA,MATCH($Q33,'Placebo Lags - Data'!$A:$A,0),MATCH(V$1,'Placebo Lags - Data'!$B$1:$BA$1,0)))*V$5</f>
        <v>0</v>
      </c>
      <c r="W33" s="2">
        <f>IF(W$2=0,0,INDEX('Placebo Lags - Data'!$B:$BA,MATCH($Q33,'Placebo Lags - Data'!$A:$A,0),MATCH(W$1,'Placebo Lags - Data'!$B$1:$BA$1,0)))*W$5</f>
        <v>0</v>
      </c>
      <c r="X33" s="2">
        <f>IF(X$2=0,0,INDEX('Placebo Lags - Data'!$B:$BA,MATCH($Q33,'Placebo Lags - Data'!$A:$A,0),MATCH(X$1,'Placebo Lags - Data'!$B$1:$BA$1,0)))*X$5</f>
        <v>0</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0</v>
      </c>
      <c r="AD33" s="2">
        <f>IF(AD$2=0,0,INDEX('Placebo Lags - Data'!$B:$BA,MATCH($Q33,'Placebo Lags - Data'!$A:$A,0),MATCH(AD$1,'Placebo Lags - Data'!$B$1:$BA$1,0)))*AD$5</f>
        <v>0</v>
      </c>
      <c r="AE33" s="2">
        <f>IF(AE$2=0,0,INDEX('Placebo Lags - Data'!$B:$BA,MATCH($Q33,'Placebo Lags - Data'!$A:$A,0),MATCH(AE$1,'Placebo Lags - Data'!$B$1:$BA$1,0)))*AE$5</f>
        <v>0</v>
      </c>
      <c r="AF33" s="2">
        <f>IF(AF$2=0,0,INDEX('Placebo Lags - Data'!$B:$BA,MATCH($Q33,'Placebo Lags - Data'!$A:$A,0),MATCH(AF$1,'Placebo Lags - Data'!$B$1:$BA$1,0)))*AF$5</f>
        <v>0</v>
      </c>
      <c r="AG33" s="2">
        <f>IF(AG$2=0,0,INDEX('Placebo Lags - Data'!$B:$BA,MATCH($Q33,'Placebo Lags - Data'!$A:$A,0),MATCH(AG$1,'Placebo Lags - Data'!$B$1:$BA$1,0)))*AG$5</f>
        <v>0</v>
      </c>
      <c r="AH33" s="2">
        <f>IF(AH$2=0,0,INDEX('Placebo Lags - Data'!$B:$BA,MATCH($Q33,'Placebo Lags - Data'!$A:$A,0),MATCH(AH$1,'Placebo Lags - Data'!$B$1:$BA$1,0)))*AH$5</f>
        <v>0</v>
      </c>
      <c r="AI33" s="2">
        <f>IF(AI$2=0,0,INDEX('Placebo Lags - Data'!$B:$BA,MATCH($Q33,'Placebo Lags - Data'!$A:$A,0),MATCH(AI$1,'Placebo Lags - Data'!$B$1:$BA$1,0)))*AI$5</f>
        <v>0</v>
      </c>
      <c r="AJ33" s="2">
        <f>IF(AJ$2=0,0,INDEX('Placebo Lags - Data'!$B:$BA,MATCH($Q33,'Placebo Lags - Data'!$A:$A,0),MATCH(AJ$1,'Placebo Lags - Data'!$B$1:$BA$1,0)))*AJ$5</f>
        <v>0</v>
      </c>
      <c r="AK33" s="2">
        <f>IF(AK$2=0,0,INDEX('Placebo Lags - Data'!$B:$BA,MATCH($Q33,'Placebo Lags - Data'!$A:$A,0),MATCH(AK$1,'Placebo Lags - Data'!$B$1:$BA$1,0)))*AK$5</f>
        <v>0</v>
      </c>
      <c r="AL33" s="2">
        <f>IF(AL$2=0,0,INDEX('Placebo Lags - Data'!$B:$BA,MATCH($Q33,'Placebo Lags - Data'!$A:$A,0),MATCH(AL$1,'Placebo Lags - Data'!$B$1:$BA$1,0)))*AL$5</f>
        <v>0</v>
      </c>
      <c r="AM33" s="2">
        <f>IF(AM$2=0,0,INDEX('Placebo Lags - Data'!$B:$BA,MATCH($Q33,'Placebo Lags - Data'!$A:$A,0),MATCH(AM$1,'Placebo Lags - Data'!$B$1:$BA$1,0)))*AM$5</f>
        <v>0</v>
      </c>
      <c r="AN33" s="2">
        <f>IF(AN$2=0,0,INDEX('Placebo Lags - Data'!$B:$BA,MATCH($Q33,'Placebo Lags - Data'!$A:$A,0),MATCH(AN$1,'Placebo Lags - Data'!$B$1:$BA$1,0)))*AN$5</f>
        <v>0</v>
      </c>
      <c r="AO33" s="2">
        <f>IF(AO$2=0,0,INDEX('Placebo Lags - Data'!$B:$BA,MATCH($Q33,'Placebo Lags - Data'!$A:$A,0),MATCH(AO$1,'Placebo Lags - Data'!$B$1:$BA$1,0)))*AO$5</f>
        <v>0</v>
      </c>
      <c r="AP33" s="2">
        <f>IF(AP$2=0,0,INDEX('Placebo Lags - Data'!$B:$BA,MATCH($Q33,'Placebo Lags - Data'!$A:$A,0),MATCH(AP$1,'Placebo Lags - Data'!$B$1:$BA$1,0)))*AP$5</f>
        <v>0</v>
      </c>
      <c r="AQ33" s="2">
        <f>IF(AQ$2=0,0,INDEX('Placebo Lags - Data'!$B:$BA,MATCH($Q33,'Placebo Lags - Data'!$A:$A,0),MATCH(AQ$1,'Placebo Lags - Data'!$B$1:$BA$1,0)))*AQ$5</f>
        <v>0</v>
      </c>
      <c r="AR33" s="2">
        <f>IF(AR$2=0,0,INDEX('Placebo Lags - Data'!$B:$BA,MATCH($Q33,'Placebo Lags - Data'!$A:$A,0),MATCH(AR$1,'Placebo Lags - Data'!$B$1:$BA$1,0)))*AR$5</f>
        <v>0</v>
      </c>
      <c r="AS33" s="2">
        <f>IF(AS$2=0,0,INDEX('Placebo Lags - Data'!$B:$BA,MATCH($Q33,'Placebo Lags - Data'!$A:$A,0),MATCH(AS$1,'Placebo Lags - Data'!$B$1:$BA$1,0)))*AS$5</f>
        <v>0</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v>
      </c>
      <c r="BG33" s="2">
        <f>IF(BG$2=0,0,INDEX('Placebo Lags - Data'!$B:$BA,MATCH($Q33,'Placebo Lags - Data'!$A:$A,0),MATCH(BG$1,'Placebo Lags - Data'!$B$1:$BA$1,0)))*BG$5</f>
        <v>0</v>
      </c>
      <c r="BH33" s="2">
        <f>IF(BH$2=0,0,INDEX('Placebo Lags - Data'!$B:$BA,MATCH($Q33,'Placebo Lags - Data'!$A:$A,0),MATCH(BH$1,'Placebo Lags - Data'!$B$1:$BA$1,0)))*BH$5</f>
        <v>0</v>
      </c>
      <c r="BI33" s="2">
        <f>IF(BI$2=0,0,INDEX('Placebo Lags - Data'!$B:$BA,MATCH($Q33,'Placebo Lags - Data'!$A:$A,0),MATCH(BI$1,'Placebo Lags - Data'!$B$1:$BA$1,0)))*BI$5</f>
        <v>0</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0</v>
      </c>
      <c r="BP33" s="2">
        <f>IF(BP$2=0,0,INDEX('Placebo Lags - Data'!$B:$BA,MATCH($Q33,'Placebo Lags - Data'!$A:$A,0),MATCH(BP$1,'Placebo Lags - Data'!$B$1:$BA$1,0)))*BP$5</f>
        <v>0</v>
      </c>
      <c r="BQ33" s="2"/>
      <c r="BR33" s="2"/>
    </row>
    <row r="34">
      <c r="A34" t="s">
        <v>125</v>
      </c>
      <c r="B34" s="2" t="e">
        <f t="shared" ref="B34:B52" si="4">INDEX($R$2:$BP$2,1,MATCH($A34,$R$6:$BP$6,0))/INDEX($R$2:$BP$2,1,MATCH("IL",$R$6:$BP$6,0))</f>
        <v>#DIV/0!</v>
      </c>
      <c r="Q34">
        <f>'Placebo Lags - Data'!A29</f>
        <v>2009</v>
      </c>
      <c r="R34" s="2">
        <f>IF(R$2=0,0,INDEX('Placebo Lags - Data'!$B:$BA,MATCH($Q34,'Placebo Lags - Data'!$A:$A,0),MATCH(R$1,'Placebo Lags - Data'!$B$1:$BA$1,0)))*R$5</f>
        <v>0</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0</v>
      </c>
      <c r="V34" s="2">
        <f>IF(V$2=0,0,INDEX('Placebo Lags - Data'!$B:$BA,MATCH($Q34,'Placebo Lags - Data'!$A:$A,0),MATCH(V$1,'Placebo Lags - Data'!$B$1:$BA$1,0)))*V$5</f>
        <v>0</v>
      </c>
      <c r="W34" s="2">
        <f>IF(W$2=0,0,INDEX('Placebo Lags - Data'!$B:$BA,MATCH($Q34,'Placebo Lags - Data'!$A:$A,0),MATCH(W$1,'Placebo Lags - Data'!$B$1:$BA$1,0)))*W$5</f>
        <v>0</v>
      </c>
      <c r="X34" s="2">
        <f>IF(X$2=0,0,INDEX('Placebo Lags - Data'!$B:$BA,MATCH($Q34,'Placebo Lags - Data'!$A:$A,0),MATCH(X$1,'Placebo Lags - Data'!$B$1:$BA$1,0)))*X$5</f>
        <v>0</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0</v>
      </c>
      <c r="AD34" s="2">
        <f>IF(AD$2=0,0,INDEX('Placebo Lags - Data'!$B:$BA,MATCH($Q34,'Placebo Lags - Data'!$A:$A,0),MATCH(AD$1,'Placebo Lags - Data'!$B$1:$BA$1,0)))*AD$5</f>
        <v>0</v>
      </c>
      <c r="AE34" s="2">
        <f>IF(AE$2=0,0,INDEX('Placebo Lags - Data'!$B:$BA,MATCH($Q34,'Placebo Lags - Data'!$A:$A,0),MATCH(AE$1,'Placebo Lags - Data'!$B$1:$BA$1,0)))*AE$5</f>
        <v>0</v>
      </c>
      <c r="AF34" s="2">
        <f>IF(AF$2=0,0,INDEX('Placebo Lags - Data'!$B:$BA,MATCH($Q34,'Placebo Lags - Data'!$A:$A,0),MATCH(AF$1,'Placebo Lags - Data'!$B$1:$BA$1,0)))*AF$5</f>
        <v>0</v>
      </c>
      <c r="AG34" s="2">
        <f>IF(AG$2=0,0,INDEX('Placebo Lags - Data'!$B:$BA,MATCH($Q34,'Placebo Lags - Data'!$A:$A,0),MATCH(AG$1,'Placebo Lags - Data'!$B$1:$BA$1,0)))*AG$5</f>
        <v>0</v>
      </c>
      <c r="AH34" s="2">
        <f>IF(AH$2=0,0,INDEX('Placebo Lags - Data'!$B:$BA,MATCH($Q34,'Placebo Lags - Data'!$A:$A,0),MATCH(AH$1,'Placebo Lags - Data'!$B$1:$BA$1,0)))*AH$5</f>
        <v>0</v>
      </c>
      <c r="AI34" s="2">
        <f>IF(AI$2=0,0,INDEX('Placebo Lags - Data'!$B:$BA,MATCH($Q34,'Placebo Lags - Data'!$A:$A,0),MATCH(AI$1,'Placebo Lags - Data'!$B$1:$BA$1,0)))*AI$5</f>
        <v>0</v>
      </c>
      <c r="AJ34" s="2">
        <f>IF(AJ$2=0,0,INDEX('Placebo Lags - Data'!$B:$BA,MATCH($Q34,'Placebo Lags - Data'!$A:$A,0),MATCH(AJ$1,'Placebo Lags - Data'!$B$1:$BA$1,0)))*AJ$5</f>
        <v>0</v>
      </c>
      <c r="AK34" s="2">
        <f>IF(AK$2=0,0,INDEX('Placebo Lags - Data'!$B:$BA,MATCH($Q34,'Placebo Lags - Data'!$A:$A,0),MATCH(AK$1,'Placebo Lags - Data'!$B$1:$BA$1,0)))*AK$5</f>
        <v>0</v>
      </c>
      <c r="AL34" s="2">
        <f>IF(AL$2=0,0,INDEX('Placebo Lags - Data'!$B:$BA,MATCH($Q34,'Placebo Lags - Data'!$A:$A,0),MATCH(AL$1,'Placebo Lags - Data'!$B$1:$BA$1,0)))*AL$5</f>
        <v>0</v>
      </c>
      <c r="AM34" s="2">
        <f>IF(AM$2=0,0,INDEX('Placebo Lags - Data'!$B:$BA,MATCH($Q34,'Placebo Lags - Data'!$A:$A,0),MATCH(AM$1,'Placebo Lags - Data'!$B$1:$BA$1,0)))*AM$5</f>
        <v>0</v>
      </c>
      <c r="AN34" s="2">
        <f>IF(AN$2=0,0,INDEX('Placebo Lags - Data'!$B:$BA,MATCH($Q34,'Placebo Lags - Data'!$A:$A,0),MATCH(AN$1,'Placebo Lags - Data'!$B$1:$BA$1,0)))*AN$5</f>
        <v>0</v>
      </c>
      <c r="AO34" s="2">
        <f>IF(AO$2=0,0,INDEX('Placebo Lags - Data'!$B:$BA,MATCH($Q34,'Placebo Lags - Data'!$A:$A,0),MATCH(AO$1,'Placebo Lags - Data'!$B$1:$BA$1,0)))*AO$5</f>
        <v>0</v>
      </c>
      <c r="AP34" s="2">
        <f>IF(AP$2=0,0,INDEX('Placebo Lags - Data'!$B:$BA,MATCH($Q34,'Placebo Lags - Data'!$A:$A,0),MATCH(AP$1,'Placebo Lags - Data'!$B$1:$BA$1,0)))*AP$5</f>
        <v>0</v>
      </c>
      <c r="AQ34" s="2">
        <f>IF(AQ$2=0,0,INDEX('Placebo Lags - Data'!$B:$BA,MATCH($Q34,'Placebo Lags - Data'!$A:$A,0),MATCH(AQ$1,'Placebo Lags - Data'!$B$1:$BA$1,0)))*AQ$5</f>
        <v>0</v>
      </c>
      <c r="AR34" s="2">
        <f>IF(AR$2=0,0,INDEX('Placebo Lags - Data'!$B:$BA,MATCH($Q34,'Placebo Lags - Data'!$A:$A,0),MATCH(AR$1,'Placebo Lags - Data'!$B$1:$BA$1,0)))*AR$5</f>
        <v>0</v>
      </c>
      <c r="AS34" s="2">
        <f>IF(AS$2=0,0,INDEX('Placebo Lags - Data'!$B:$BA,MATCH($Q34,'Placebo Lags - Data'!$A:$A,0),MATCH(AS$1,'Placebo Lags - Data'!$B$1:$BA$1,0)))*AS$5</f>
        <v>0</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0</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0</v>
      </c>
      <c r="BG34" s="2">
        <f>IF(BG$2=0,0,INDEX('Placebo Lags - Data'!$B:$BA,MATCH($Q34,'Placebo Lags - Data'!$A:$A,0),MATCH(BG$1,'Placebo Lags - Data'!$B$1:$BA$1,0)))*BG$5</f>
        <v>0</v>
      </c>
      <c r="BH34" s="2">
        <f>IF(BH$2=0,0,INDEX('Placebo Lags - Data'!$B:$BA,MATCH($Q34,'Placebo Lags - Data'!$A:$A,0),MATCH(BH$1,'Placebo Lags - Data'!$B$1:$BA$1,0)))*BH$5</f>
        <v>0</v>
      </c>
      <c r="BI34" s="2">
        <f>IF(BI$2=0,0,INDEX('Placebo Lags - Data'!$B:$BA,MATCH($Q34,'Placebo Lags - Data'!$A:$A,0),MATCH(BI$1,'Placebo Lags - Data'!$B$1:$BA$1,0)))*BI$5</f>
        <v>0</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0</v>
      </c>
      <c r="BP34" s="2">
        <f>IF(BP$2=0,0,INDEX('Placebo Lags - Data'!$B:$BA,MATCH($Q34,'Placebo Lags - Data'!$A:$A,0),MATCH(BP$1,'Placebo Lags - Data'!$B$1:$BA$1,0)))*BP$5</f>
        <v>0</v>
      </c>
      <c r="BQ34" s="2"/>
      <c r="BR34" s="2"/>
    </row>
    <row r="35">
      <c r="A35" t="s">
        <v>37</v>
      </c>
      <c r="B35" s="2" t="e">
        <f t="shared" si="4"/>
        <v>#DIV/0!</v>
      </c>
      <c r="Q35">
        <f>'Placebo Lags - Data'!A30</f>
        <v>2010</v>
      </c>
      <c r="R35" s="2">
        <f>IF(R$2=0,0,INDEX('Placebo Lags - Data'!$B:$BA,MATCH($Q35,'Placebo Lags - Data'!$A:$A,0),MATCH(R$1,'Placebo Lags - Data'!$B$1:$BA$1,0)))*R$5</f>
        <v>0</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0</v>
      </c>
      <c r="V35" s="2">
        <f>IF(V$2=0,0,INDEX('Placebo Lags - Data'!$B:$BA,MATCH($Q35,'Placebo Lags - Data'!$A:$A,0),MATCH(V$1,'Placebo Lags - Data'!$B$1:$BA$1,0)))*V$5</f>
        <v>0</v>
      </c>
      <c r="W35" s="2">
        <f>IF(W$2=0,0,INDEX('Placebo Lags - Data'!$B:$BA,MATCH($Q35,'Placebo Lags - Data'!$A:$A,0),MATCH(W$1,'Placebo Lags - Data'!$B$1:$BA$1,0)))*W$5</f>
        <v>0</v>
      </c>
      <c r="X35" s="2">
        <f>IF(X$2=0,0,INDEX('Placebo Lags - Data'!$B:$BA,MATCH($Q35,'Placebo Lags - Data'!$A:$A,0),MATCH(X$1,'Placebo Lags - Data'!$B$1:$BA$1,0)))*X$5</f>
        <v>0</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0</v>
      </c>
      <c r="AD35" s="2">
        <f>IF(AD$2=0,0,INDEX('Placebo Lags - Data'!$B:$BA,MATCH($Q35,'Placebo Lags - Data'!$A:$A,0),MATCH(AD$1,'Placebo Lags - Data'!$B$1:$BA$1,0)))*AD$5</f>
        <v>0</v>
      </c>
      <c r="AE35" s="2">
        <f>IF(AE$2=0,0,INDEX('Placebo Lags - Data'!$B:$BA,MATCH($Q35,'Placebo Lags - Data'!$A:$A,0),MATCH(AE$1,'Placebo Lags - Data'!$B$1:$BA$1,0)))*AE$5</f>
        <v>0</v>
      </c>
      <c r="AF35" s="2">
        <f>IF(AF$2=0,0,INDEX('Placebo Lags - Data'!$B:$BA,MATCH($Q35,'Placebo Lags - Data'!$A:$A,0),MATCH(AF$1,'Placebo Lags - Data'!$B$1:$BA$1,0)))*AF$5</f>
        <v>0</v>
      </c>
      <c r="AG35" s="2">
        <f>IF(AG$2=0,0,INDEX('Placebo Lags - Data'!$B:$BA,MATCH($Q35,'Placebo Lags - Data'!$A:$A,0),MATCH(AG$1,'Placebo Lags - Data'!$B$1:$BA$1,0)))*AG$5</f>
        <v>0</v>
      </c>
      <c r="AH35" s="2">
        <f>IF(AH$2=0,0,INDEX('Placebo Lags - Data'!$B:$BA,MATCH($Q35,'Placebo Lags - Data'!$A:$A,0),MATCH(AH$1,'Placebo Lags - Data'!$B$1:$BA$1,0)))*AH$5</f>
        <v>0</v>
      </c>
      <c r="AI35" s="2">
        <f>IF(AI$2=0,0,INDEX('Placebo Lags - Data'!$B:$BA,MATCH($Q35,'Placebo Lags - Data'!$A:$A,0),MATCH(AI$1,'Placebo Lags - Data'!$B$1:$BA$1,0)))*AI$5</f>
        <v>0</v>
      </c>
      <c r="AJ35" s="2">
        <f>IF(AJ$2=0,0,INDEX('Placebo Lags - Data'!$B:$BA,MATCH($Q35,'Placebo Lags - Data'!$A:$A,0),MATCH(AJ$1,'Placebo Lags - Data'!$B$1:$BA$1,0)))*AJ$5</f>
        <v>0</v>
      </c>
      <c r="AK35" s="2">
        <f>IF(AK$2=0,0,INDEX('Placebo Lags - Data'!$B:$BA,MATCH($Q35,'Placebo Lags - Data'!$A:$A,0),MATCH(AK$1,'Placebo Lags - Data'!$B$1:$BA$1,0)))*AK$5</f>
        <v>0</v>
      </c>
      <c r="AL35" s="2">
        <f>IF(AL$2=0,0,INDEX('Placebo Lags - Data'!$B:$BA,MATCH($Q35,'Placebo Lags - Data'!$A:$A,0),MATCH(AL$1,'Placebo Lags - Data'!$B$1:$BA$1,0)))*AL$5</f>
        <v>0</v>
      </c>
      <c r="AM35" s="2">
        <f>IF(AM$2=0,0,INDEX('Placebo Lags - Data'!$B:$BA,MATCH($Q35,'Placebo Lags - Data'!$A:$A,0),MATCH(AM$1,'Placebo Lags - Data'!$B$1:$BA$1,0)))*AM$5</f>
        <v>0</v>
      </c>
      <c r="AN35" s="2">
        <f>IF(AN$2=0,0,INDEX('Placebo Lags - Data'!$B:$BA,MATCH($Q35,'Placebo Lags - Data'!$A:$A,0),MATCH(AN$1,'Placebo Lags - Data'!$B$1:$BA$1,0)))*AN$5</f>
        <v>0</v>
      </c>
      <c r="AO35" s="2">
        <f>IF(AO$2=0,0,INDEX('Placebo Lags - Data'!$B:$BA,MATCH($Q35,'Placebo Lags - Data'!$A:$A,0),MATCH(AO$1,'Placebo Lags - Data'!$B$1:$BA$1,0)))*AO$5</f>
        <v>0</v>
      </c>
      <c r="AP35" s="2">
        <f>IF(AP$2=0,0,INDEX('Placebo Lags - Data'!$B:$BA,MATCH($Q35,'Placebo Lags - Data'!$A:$A,0),MATCH(AP$1,'Placebo Lags - Data'!$B$1:$BA$1,0)))*AP$5</f>
        <v>0</v>
      </c>
      <c r="AQ35" s="2">
        <f>IF(AQ$2=0,0,INDEX('Placebo Lags - Data'!$B:$BA,MATCH($Q35,'Placebo Lags - Data'!$A:$A,0),MATCH(AQ$1,'Placebo Lags - Data'!$B$1:$BA$1,0)))*AQ$5</f>
        <v>0</v>
      </c>
      <c r="AR35" s="2">
        <f>IF(AR$2=0,0,INDEX('Placebo Lags - Data'!$B:$BA,MATCH($Q35,'Placebo Lags - Data'!$A:$A,0),MATCH(AR$1,'Placebo Lags - Data'!$B$1:$BA$1,0)))*AR$5</f>
        <v>0</v>
      </c>
      <c r="AS35" s="2">
        <f>IF(AS$2=0,0,INDEX('Placebo Lags - Data'!$B:$BA,MATCH($Q35,'Placebo Lags - Data'!$A:$A,0),MATCH(AS$1,'Placebo Lags - Data'!$B$1:$BA$1,0)))*AS$5</f>
        <v>0</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0</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0</v>
      </c>
      <c r="BG35" s="2">
        <f>IF(BG$2=0,0,INDEX('Placebo Lags - Data'!$B:$BA,MATCH($Q35,'Placebo Lags - Data'!$A:$A,0),MATCH(BG$1,'Placebo Lags - Data'!$B$1:$BA$1,0)))*BG$5</f>
        <v>0</v>
      </c>
      <c r="BH35" s="2">
        <f>IF(BH$2=0,0,INDEX('Placebo Lags - Data'!$B:$BA,MATCH($Q35,'Placebo Lags - Data'!$A:$A,0),MATCH(BH$1,'Placebo Lags - Data'!$B$1:$BA$1,0)))*BH$5</f>
        <v>0</v>
      </c>
      <c r="BI35" s="2">
        <f>IF(BI$2=0,0,INDEX('Placebo Lags - Data'!$B:$BA,MATCH($Q35,'Placebo Lags - Data'!$A:$A,0),MATCH(BI$1,'Placebo Lags - Data'!$B$1:$BA$1,0)))*BI$5</f>
        <v>0</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0</v>
      </c>
      <c r="BP35" s="2">
        <f>IF(BP$2=0,0,INDEX('Placebo Lags - Data'!$B:$BA,MATCH($Q35,'Placebo Lags - Data'!$A:$A,0),MATCH(BP$1,'Placebo Lags - Data'!$B$1:$BA$1,0)))*BP$5</f>
        <v>0</v>
      </c>
      <c r="BQ35" s="2"/>
      <c r="BR35" s="2"/>
    </row>
    <row r="36">
      <c r="A36" t="s">
        <v>88</v>
      </c>
      <c r="B36" s="2" t="e">
        <f t="shared" si="4"/>
        <v>#DIV/0!</v>
      </c>
      <c r="Q36">
        <f>'Placebo Lags - Data'!A31</f>
        <v>2011</v>
      </c>
      <c r="R36" s="2">
        <f>IF(R$2=0,0,INDEX('Placebo Lags - Data'!$B:$BA,MATCH($Q36,'Placebo Lags - Data'!$A:$A,0),MATCH(R$1,'Placebo Lags - Data'!$B$1:$BA$1,0)))*R$5</f>
        <v>0</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0</v>
      </c>
      <c r="V36" s="2">
        <f>IF(V$2=0,0,INDEX('Placebo Lags - Data'!$B:$BA,MATCH($Q36,'Placebo Lags - Data'!$A:$A,0),MATCH(V$1,'Placebo Lags - Data'!$B$1:$BA$1,0)))*V$5</f>
        <v>0</v>
      </c>
      <c r="W36" s="2">
        <f>IF(W$2=0,0,INDEX('Placebo Lags - Data'!$B:$BA,MATCH($Q36,'Placebo Lags - Data'!$A:$A,0),MATCH(W$1,'Placebo Lags - Data'!$B$1:$BA$1,0)))*W$5</f>
        <v>0</v>
      </c>
      <c r="X36" s="2">
        <f>IF(X$2=0,0,INDEX('Placebo Lags - Data'!$B:$BA,MATCH($Q36,'Placebo Lags - Data'!$A:$A,0),MATCH(X$1,'Placebo Lags - Data'!$B$1:$BA$1,0)))*X$5</f>
        <v>0</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0</v>
      </c>
      <c r="AD36" s="2">
        <f>IF(AD$2=0,0,INDEX('Placebo Lags - Data'!$B:$BA,MATCH($Q36,'Placebo Lags - Data'!$A:$A,0),MATCH(AD$1,'Placebo Lags - Data'!$B$1:$BA$1,0)))*AD$5</f>
        <v>0</v>
      </c>
      <c r="AE36" s="2">
        <f>IF(AE$2=0,0,INDEX('Placebo Lags - Data'!$B:$BA,MATCH($Q36,'Placebo Lags - Data'!$A:$A,0),MATCH(AE$1,'Placebo Lags - Data'!$B$1:$BA$1,0)))*AE$5</f>
        <v>0</v>
      </c>
      <c r="AF36" s="2">
        <f>IF(AF$2=0,0,INDEX('Placebo Lags - Data'!$B:$BA,MATCH($Q36,'Placebo Lags - Data'!$A:$A,0),MATCH(AF$1,'Placebo Lags - Data'!$B$1:$BA$1,0)))*AF$5</f>
        <v>0</v>
      </c>
      <c r="AG36" s="2">
        <f>IF(AG$2=0,0,INDEX('Placebo Lags - Data'!$B:$BA,MATCH($Q36,'Placebo Lags - Data'!$A:$A,0),MATCH(AG$1,'Placebo Lags - Data'!$B$1:$BA$1,0)))*AG$5</f>
        <v>0</v>
      </c>
      <c r="AH36" s="2">
        <f>IF(AH$2=0,0,INDEX('Placebo Lags - Data'!$B:$BA,MATCH($Q36,'Placebo Lags - Data'!$A:$A,0),MATCH(AH$1,'Placebo Lags - Data'!$B$1:$BA$1,0)))*AH$5</f>
        <v>0</v>
      </c>
      <c r="AI36" s="2">
        <f>IF(AI$2=0,0,INDEX('Placebo Lags - Data'!$B:$BA,MATCH($Q36,'Placebo Lags - Data'!$A:$A,0),MATCH(AI$1,'Placebo Lags - Data'!$B$1:$BA$1,0)))*AI$5</f>
        <v>0</v>
      </c>
      <c r="AJ36" s="2">
        <f>IF(AJ$2=0,0,INDEX('Placebo Lags - Data'!$B:$BA,MATCH($Q36,'Placebo Lags - Data'!$A:$A,0),MATCH(AJ$1,'Placebo Lags - Data'!$B$1:$BA$1,0)))*AJ$5</f>
        <v>0</v>
      </c>
      <c r="AK36" s="2">
        <f>IF(AK$2=0,0,INDEX('Placebo Lags - Data'!$B:$BA,MATCH($Q36,'Placebo Lags - Data'!$A:$A,0),MATCH(AK$1,'Placebo Lags - Data'!$B$1:$BA$1,0)))*AK$5</f>
        <v>0</v>
      </c>
      <c r="AL36" s="2">
        <f>IF(AL$2=0,0,INDEX('Placebo Lags - Data'!$B:$BA,MATCH($Q36,'Placebo Lags - Data'!$A:$A,0),MATCH(AL$1,'Placebo Lags - Data'!$B$1:$BA$1,0)))*AL$5</f>
        <v>0</v>
      </c>
      <c r="AM36" s="2">
        <f>IF(AM$2=0,0,INDEX('Placebo Lags - Data'!$B:$BA,MATCH($Q36,'Placebo Lags - Data'!$A:$A,0),MATCH(AM$1,'Placebo Lags - Data'!$B$1:$BA$1,0)))*AM$5</f>
        <v>0</v>
      </c>
      <c r="AN36" s="2">
        <f>IF(AN$2=0,0,INDEX('Placebo Lags - Data'!$B:$BA,MATCH($Q36,'Placebo Lags - Data'!$A:$A,0),MATCH(AN$1,'Placebo Lags - Data'!$B$1:$BA$1,0)))*AN$5</f>
        <v>0</v>
      </c>
      <c r="AO36" s="2">
        <f>IF(AO$2=0,0,INDEX('Placebo Lags - Data'!$B:$BA,MATCH($Q36,'Placebo Lags - Data'!$A:$A,0),MATCH(AO$1,'Placebo Lags - Data'!$B$1:$BA$1,0)))*AO$5</f>
        <v>0</v>
      </c>
      <c r="AP36" s="2">
        <f>IF(AP$2=0,0,INDEX('Placebo Lags - Data'!$B:$BA,MATCH($Q36,'Placebo Lags - Data'!$A:$A,0),MATCH(AP$1,'Placebo Lags - Data'!$B$1:$BA$1,0)))*AP$5</f>
        <v>0</v>
      </c>
      <c r="AQ36" s="2">
        <f>IF(AQ$2=0,0,INDEX('Placebo Lags - Data'!$B:$BA,MATCH($Q36,'Placebo Lags - Data'!$A:$A,0),MATCH(AQ$1,'Placebo Lags - Data'!$B$1:$BA$1,0)))*AQ$5</f>
        <v>0</v>
      </c>
      <c r="AR36" s="2">
        <f>IF(AR$2=0,0,INDEX('Placebo Lags - Data'!$B:$BA,MATCH($Q36,'Placebo Lags - Data'!$A:$A,0),MATCH(AR$1,'Placebo Lags - Data'!$B$1:$BA$1,0)))*AR$5</f>
        <v>0</v>
      </c>
      <c r="AS36" s="2">
        <f>IF(AS$2=0,0,INDEX('Placebo Lags - Data'!$B:$BA,MATCH($Q36,'Placebo Lags - Data'!$A:$A,0),MATCH(AS$1,'Placebo Lags - Data'!$B$1:$BA$1,0)))*AS$5</f>
        <v>0</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0</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0</v>
      </c>
      <c r="BG36" s="2">
        <f>IF(BG$2=0,0,INDEX('Placebo Lags - Data'!$B:$BA,MATCH($Q36,'Placebo Lags - Data'!$A:$A,0),MATCH(BG$1,'Placebo Lags - Data'!$B$1:$BA$1,0)))*BG$5</f>
        <v>0</v>
      </c>
      <c r="BH36" s="2">
        <f>IF(BH$2=0,0,INDEX('Placebo Lags - Data'!$B:$BA,MATCH($Q36,'Placebo Lags - Data'!$A:$A,0),MATCH(BH$1,'Placebo Lags - Data'!$B$1:$BA$1,0)))*BH$5</f>
        <v>0</v>
      </c>
      <c r="BI36" s="2">
        <f>IF(BI$2=0,0,INDEX('Placebo Lags - Data'!$B:$BA,MATCH($Q36,'Placebo Lags - Data'!$A:$A,0),MATCH(BI$1,'Placebo Lags - Data'!$B$1:$BA$1,0)))*BI$5</f>
        <v>0</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0</v>
      </c>
      <c r="BP36" s="2">
        <f>IF(BP$2=0,0,INDEX('Placebo Lags - Data'!$B:$BA,MATCH($Q36,'Placebo Lags - Data'!$A:$A,0),MATCH(BP$1,'Placebo Lags - Data'!$B$1:$BA$1,0)))*BP$5</f>
        <v>0</v>
      </c>
      <c r="BQ36" s="2"/>
      <c r="BR36" s="2"/>
    </row>
    <row r="37">
      <c r="A37" t="s">
        <v>39</v>
      </c>
      <c r="B37" s="2" t="e">
        <f t="shared" si="4"/>
        <v>#DIV/0!</v>
      </c>
      <c r="Q37">
        <f>'Placebo Lags - Data'!A32</f>
        <v>2012</v>
      </c>
      <c r="R37" s="2">
        <f>IF(R$2=0,0,INDEX('Placebo Lags - Data'!$B:$BA,MATCH($Q37,'Placebo Lags - Data'!$A:$A,0),MATCH(R$1,'Placebo Lags - Data'!$B$1:$BA$1,0)))*R$5</f>
        <v>0</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0</v>
      </c>
      <c r="V37" s="2">
        <f>IF(V$2=0,0,INDEX('Placebo Lags - Data'!$B:$BA,MATCH($Q37,'Placebo Lags - Data'!$A:$A,0),MATCH(V$1,'Placebo Lags - Data'!$B$1:$BA$1,0)))*V$5</f>
        <v>0</v>
      </c>
      <c r="W37" s="2">
        <f>IF(W$2=0,0,INDEX('Placebo Lags - Data'!$B:$BA,MATCH($Q37,'Placebo Lags - Data'!$A:$A,0),MATCH(W$1,'Placebo Lags - Data'!$B$1:$BA$1,0)))*W$5</f>
        <v>0</v>
      </c>
      <c r="X37" s="2">
        <f>IF(X$2=0,0,INDEX('Placebo Lags - Data'!$B:$BA,MATCH($Q37,'Placebo Lags - Data'!$A:$A,0),MATCH(X$1,'Placebo Lags - Data'!$B$1:$BA$1,0)))*X$5</f>
        <v>0</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0</v>
      </c>
      <c r="AD37" s="2">
        <f>IF(AD$2=0,0,INDEX('Placebo Lags - Data'!$B:$BA,MATCH($Q37,'Placebo Lags - Data'!$A:$A,0),MATCH(AD$1,'Placebo Lags - Data'!$B$1:$BA$1,0)))*AD$5</f>
        <v>0</v>
      </c>
      <c r="AE37" s="2">
        <f>IF(AE$2=0,0,INDEX('Placebo Lags - Data'!$B:$BA,MATCH($Q37,'Placebo Lags - Data'!$A:$A,0),MATCH(AE$1,'Placebo Lags - Data'!$B$1:$BA$1,0)))*AE$5</f>
        <v>0</v>
      </c>
      <c r="AF37" s="2">
        <f>IF(AF$2=0,0,INDEX('Placebo Lags - Data'!$B:$BA,MATCH($Q37,'Placebo Lags - Data'!$A:$A,0),MATCH(AF$1,'Placebo Lags - Data'!$B$1:$BA$1,0)))*AF$5</f>
        <v>0</v>
      </c>
      <c r="AG37" s="2">
        <f>IF(AG$2=0,0,INDEX('Placebo Lags - Data'!$B:$BA,MATCH($Q37,'Placebo Lags - Data'!$A:$A,0),MATCH(AG$1,'Placebo Lags - Data'!$B$1:$BA$1,0)))*AG$5</f>
        <v>0</v>
      </c>
      <c r="AH37" s="2">
        <f>IF(AH$2=0,0,INDEX('Placebo Lags - Data'!$B:$BA,MATCH($Q37,'Placebo Lags - Data'!$A:$A,0),MATCH(AH$1,'Placebo Lags - Data'!$B$1:$BA$1,0)))*AH$5</f>
        <v>0</v>
      </c>
      <c r="AI37" s="2">
        <f>IF(AI$2=0,0,INDEX('Placebo Lags - Data'!$B:$BA,MATCH($Q37,'Placebo Lags - Data'!$A:$A,0),MATCH(AI$1,'Placebo Lags - Data'!$B$1:$BA$1,0)))*AI$5</f>
        <v>0</v>
      </c>
      <c r="AJ37" s="2">
        <f>IF(AJ$2=0,0,INDEX('Placebo Lags - Data'!$B:$BA,MATCH($Q37,'Placebo Lags - Data'!$A:$A,0),MATCH(AJ$1,'Placebo Lags - Data'!$B$1:$BA$1,0)))*AJ$5</f>
        <v>0</v>
      </c>
      <c r="AK37" s="2">
        <f>IF(AK$2=0,0,INDEX('Placebo Lags - Data'!$B:$BA,MATCH($Q37,'Placebo Lags - Data'!$A:$A,0),MATCH(AK$1,'Placebo Lags - Data'!$B$1:$BA$1,0)))*AK$5</f>
        <v>0</v>
      </c>
      <c r="AL37" s="2">
        <f>IF(AL$2=0,0,INDEX('Placebo Lags - Data'!$B:$BA,MATCH($Q37,'Placebo Lags - Data'!$A:$A,0),MATCH(AL$1,'Placebo Lags - Data'!$B$1:$BA$1,0)))*AL$5</f>
        <v>0</v>
      </c>
      <c r="AM37" s="2">
        <f>IF(AM$2=0,0,INDEX('Placebo Lags - Data'!$B:$BA,MATCH($Q37,'Placebo Lags - Data'!$A:$A,0),MATCH(AM$1,'Placebo Lags - Data'!$B$1:$BA$1,0)))*AM$5</f>
        <v>0</v>
      </c>
      <c r="AN37" s="2">
        <f>IF(AN$2=0,0,INDEX('Placebo Lags - Data'!$B:$BA,MATCH($Q37,'Placebo Lags - Data'!$A:$A,0),MATCH(AN$1,'Placebo Lags - Data'!$B$1:$BA$1,0)))*AN$5</f>
        <v>0</v>
      </c>
      <c r="AO37" s="2">
        <f>IF(AO$2=0,0,INDEX('Placebo Lags - Data'!$B:$BA,MATCH($Q37,'Placebo Lags - Data'!$A:$A,0),MATCH(AO$1,'Placebo Lags - Data'!$B$1:$BA$1,0)))*AO$5</f>
        <v>0</v>
      </c>
      <c r="AP37" s="2">
        <f>IF(AP$2=0,0,INDEX('Placebo Lags - Data'!$B:$BA,MATCH($Q37,'Placebo Lags - Data'!$A:$A,0),MATCH(AP$1,'Placebo Lags - Data'!$B$1:$BA$1,0)))*AP$5</f>
        <v>0</v>
      </c>
      <c r="AQ37" s="2">
        <f>IF(AQ$2=0,0,INDEX('Placebo Lags - Data'!$B:$BA,MATCH($Q37,'Placebo Lags - Data'!$A:$A,0),MATCH(AQ$1,'Placebo Lags - Data'!$B$1:$BA$1,0)))*AQ$5</f>
        <v>0</v>
      </c>
      <c r="AR37" s="2">
        <f>IF(AR$2=0,0,INDEX('Placebo Lags - Data'!$B:$BA,MATCH($Q37,'Placebo Lags - Data'!$A:$A,0),MATCH(AR$1,'Placebo Lags - Data'!$B$1:$BA$1,0)))*AR$5</f>
        <v>0</v>
      </c>
      <c r="AS37" s="2">
        <f>IF(AS$2=0,0,INDEX('Placebo Lags - Data'!$B:$BA,MATCH($Q37,'Placebo Lags - Data'!$A:$A,0),MATCH(AS$1,'Placebo Lags - Data'!$B$1:$BA$1,0)))*AS$5</f>
        <v>0</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0</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0</v>
      </c>
      <c r="BG37" s="2">
        <f>IF(BG$2=0,0,INDEX('Placebo Lags - Data'!$B:$BA,MATCH($Q37,'Placebo Lags - Data'!$A:$A,0),MATCH(BG$1,'Placebo Lags - Data'!$B$1:$BA$1,0)))*BG$5</f>
        <v>0</v>
      </c>
      <c r="BH37" s="2">
        <f>IF(BH$2=0,0,INDEX('Placebo Lags - Data'!$B:$BA,MATCH($Q37,'Placebo Lags - Data'!$A:$A,0),MATCH(BH$1,'Placebo Lags - Data'!$B$1:$BA$1,0)))*BH$5</f>
        <v>0</v>
      </c>
      <c r="BI37" s="2">
        <f>IF(BI$2=0,0,INDEX('Placebo Lags - Data'!$B:$BA,MATCH($Q37,'Placebo Lags - Data'!$A:$A,0),MATCH(BI$1,'Placebo Lags - Data'!$B$1:$BA$1,0)))*BI$5</f>
        <v>0</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0</v>
      </c>
      <c r="BP37" s="2">
        <f>IF(BP$2=0,0,INDEX('Placebo Lags - Data'!$B:$BA,MATCH($Q37,'Placebo Lags - Data'!$A:$A,0),MATCH(BP$1,'Placebo Lags - Data'!$B$1:$BA$1,0)))*BP$5</f>
        <v>0</v>
      </c>
      <c r="BQ37" s="2"/>
      <c r="BR37" s="2"/>
    </row>
    <row r="38">
      <c r="A38" t="s">
        <v>50</v>
      </c>
      <c r="B38" s="2" t="e">
        <f t="shared" si="4"/>
        <v>#DIV/0!</v>
      </c>
      <c r="Q38">
        <f>'Placebo Lags - Data'!A33</f>
        <v>2013</v>
      </c>
      <c r="R38" s="2">
        <f>IF(R$2=0,0,INDEX('Placebo Lags - Data'!$B:$BA,MATCH($Q38,'Placebo Lags - Data'!$A:$A,0),MATCH(R$1,'Placebo Lags - Data'!$B$1:$BA$1,0)))*R$5</f>
        <v>0</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0</v>
      </c>
      <c r="V38" s="2">
        <f>IF(V$2=0,0,INDEX('Placebo Lags - Data'!$B:$BA,MATCH($Q38,'Placebo Lags - Data'!$A:$A,0),MATCH(V$1,'Placebo Lags - Data'!$B$1:$BA$1,0)))*V$5</f>
        <v>0</v>
      </c>
      <c r="W38" s="2">
        <f>IF(W$2=0,0,INDEX('Placebo Lags - Data'!$B:$BA,MATCH($Q38,'Placebo Lags - Data'!$A:$A,0),MATCH(W$1,'Placebo Lags - Data'!$B$1:$BA$1,0)))*W$5</f>
        <v>0</v>
      </c>
      <c r="X38" s="2">
        <f>IF(X$2=0,0,INDEX('Placebo Lags - Data'!$B:$BA,MATCH($Q38,'Placebo Lags - Data'!$A:$A,0),MATCH(X$1,'Placebo Lags - Data'!$B$1:$BA$1,0)))*X$5</f>
        <v>0</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0</v>
      </c>
      <c r="AD38" s="2">
        <f>IF(AD$2=0,0,INDEX('Placebo Lags - Data'!$B:$BA,MATCH($Q38,'Placebo Lags - Data'!$A:$A,0),MATCH(AD$1,'Placebo Lags - Data'!$B$1:$BA$1,0)))*AD$5</f>
        <v>0</v>
      </c>
      <c r="AE38" s="2">
        <f>IF(AE$2=0,0,INDEX('Placebo Lags - Data'!$B:$BA,MATCH($Q38,'Placebo Lags - Data'!$A:$A,0),MATCH(AE$1,'Placebo Lags - Data'!$B$1:$BA$1,0)))*AE$5</f>
        <v>0</v>
      </c>
      <c r="AF38" s="2">
        <f>IF(AF$2=0,0,INDEX('Placebo Lags - Data'!$B:$BA,MATCH($Q38,'Placebo Lags - Data'!$A:$A,0),MATCH(AF$1,'Placebo Lags - Data'!$B$1:$BA$1,0)))*AF$5</f>
        <v>0</v>
      </c>
      <c r="AG38" s="2">
        <f>IF(AG$2=0,0,INDEX('Placebo Lags - Data'!$B:$BA,MATCH($Q38,'Placebo Lags - Data'!$A:$A,0),MATCH(AG$1,'Placebo Lags - Data'!$B$1:$BA$1,0)))*AG$5</f>
        <v>0</v>
      </c>
      <c r="AH38" s="2">
        <f>IF(AH$2=0,0,INDEX('Placebo Lags - Data'!$B:$BA,MATCH($Q38,'Placebo Lags - Data'!$A:$A,0),MATCH(AH$1,'Placebo Lags - Data'!$B$1:$BA$1,0)))*AH$5</f>
        <v>0</v>
      </c>
      <c r="AI38" s="2">
        <f>IF(AI$2=0,0,INDEX('Placebo Lags - Data'!$B:$BA,MATCH($Q38,'Placebo Lags - Data'!$A:$A,0),MATCH(AI$1,'Placebo Lags - Data'!$B$1:$BA$1,0)))*AI$5</f>
        <v>0</v>
      </c>
      <c r="AJ38" s="2">
        <f>IF(AJ$2=0,0,INDEX('Placebo Lags - Data'!$B:$BA,MATCH($Q38,'Placebo Lags - Data'!$A:$A,0),MATCH(AJ$1,'Placebo Lags - Data'!$B$1:$BA$1,0)))*AJ$5</f>
        <v>0</v>
      </c>
      <c r="AK38" s="2">
        <f>IF(AK$2=0,0,INDEX('Placebo Lags - Data'!$B:$BA,MATCH($Q38,'Placebo Lags - Data'!$A:$A,0),MATCH(AK$1,'Placebo Lags - Data'!$B$1:$BA$1,0)))*AK$5</f>
        <v>0</v>
      </c>
      <c r="AL38" s="2">
        <f>IF(AL$2=0,0,INDEX('Placebo Lags - Data'!$B:$BA,MATCH($Q38,'Placebo Lags - Data'!$A:$A,0),MATCH(AL$1,'Placebo Lags - Data'!$B$1:$BA$1,0)))*AL$5</f>
        <v>0</v>
      </c>
      <c r="AM38" s="2">
        <f>IF(AM$2=0,0,INDEX('Placebo Lags - Data'!$B:$BA,MATCH($Q38,'Placebo Lags - Data'!$A:$A,0),MATCH(AM$1,'Placebo Lags - Data'!$B$1:$BA$1,0)))*AM$5</f>
        <v>0</v>
      </c>
      <c r="AN38" s="2">
        <f>IF(AN$2=0,0,INDEX('Placebo Lags - Data'!$B:$BA,MATCH($Q38,'Placebo Lags - Data'!$A:$A,0),MATCH(AN$1,'Placebo Lags - Data'!$B$1:$BA$1,0)))*AN$5</f>
        <v>0</v>
      </c>
      <c r="AO38" s="2">
        <f>IF(AO$2=0,0,INDEX('Placebo Lags - Data'!$B:$BA,MATCH($Q38,'Placebo Lags - Data'!$A:$A,0),MATCH(AO$1,'Placebo Lags - Data'!$B$1:$BA$1,0)))*AO$5</f>
        <v>0</v>
      </c>
      <c r="AP38" s="2">
        <f>IF(AP$2=0,0,INDEX('Placebo Lags - Data'!$B:$BA,MATCH($Q38,'Placebo Lags - Data'!$A:$A,0),MATCH(AP$1,'Placebo Lags - Data'!$B$1:$BA$1,0)))*AP$5</f>
        <v>0</v>
      </c>
      <c r="AQ38" s="2">
        <f>IF(AQ$2=0,0,INDEX('Placebo Lags - Data'!$B:$BA,MATCH($Q38,'Placebo Lags - Data'!$A:$A,0),MATCH(AQ$1,'Placebo Lags - Data'!$B$1:$BA$1,0)))*AQ$5</f>
        <v>0</v>
      </c>
      <c r="AR38" s="2">
        <f>IF(AR$2=0,0,INDEX('Placebo Lags - Data'!$B:$BA,MATCH($Q38,'Placebo Lags - Data'!$A:$A,0),MATCH(AR$1,'Placebo Lags - Data'!$B$1:$BA$1,0)))*AR$5</f>
        <v>0</v>
      </c>
      <c r="AS38" s="2">
        <f>IF(AS$2=0,0,INDEX('Placebo Lags - Data'!$B:$BA,MATCH($Q38,'Placebo Lags - Data'!$A:$A,0),MATCH(AS$1,'Placebo Lags - Data'!$B$1:$BA$1,0)))*AS$5</f>
        <v>0</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0</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v>
      </c>
      <c r="BG38" s="2">
        <f>IF(BG$2=0,0,INDEX('Placebo Lags - Data'!$B:$BA,MATCH($Q38,'Placebo Lags - Data'!$A:$A,0),MATCH(BG$1,'Placebo Lags - Data'!$B$1:$BA$1,0)))*BG$5</f>
        <v>0</v>
      </c>
      <c r="BH38" s="2">
        <f>IF(BH$2=0,0,INDEX('Placebo Lags - Data'!$B:$BA,MATCH($Q38,'Placebo Lags - Data'!$A:$A,0),MATCH(BH$1,'Placebo Lags - Data'!$B$1:$BA$1,0)))*BH$5</f>
        <v>0</v>
      </c>
      <c r="BI38" s="2">
        <f>IF(BI$2=0,0,INDEX('Placebo Lags - Data'!$B:$BA,MATCH($Q38,'Placebo Lags - Data'!$A:$A,0),MATCH(BI$1,'Placebo Lags - Data'!$B$1:$BA$1,0)))*BI$5</f>
        <v>0</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0</v>
      </c>
      <c r="BP38" s="2">
        <f>IF(BP$2=0,0,INDEX('Placebo Lags - Data'!$B:$BA,MATCH($Q38,'Placebo Lags - Data'!$A:$A,0),MATCH(BP$1,'Placebo Lags - Data'!$B$1:$BA$1,0)))*BP$5</f>
        <v>0</v>
      </c>
      <c r="BQ38" s="2"/>
      <c r="BR38" s="2"/>
    </row>
    <row r="39">
      <c r="A39" t="s">
        <v>36</v>
      </c>
      <c r="B39" s="2" t="e">
        <f t="shared" si="4"/>
        <v>#DIV/0!</v>
      </c>
      <c r="Q39">
        <f>'Placebo Lags - Data'!A34</f>
        <v>2014</v>
      </c>
      <c r="R39" s="2">
        <f>IF(R$2=0,0,INDEX('Placebo Lags - Data'!$B:$BA,MATCH($Q39,'Placebo Lags - Data'!$A:$A,0),MATCH(R$1,'Placebo Lags - Data'!$B$1:$BA$1,0)))*R$5</f>
        <v>0</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0</v>
      </c>
      <c r="V39" s="2">
        <f>IF(V$2=0,0,INDEX('Placebo Lags - Data'!$B:$BA,MATCH($Q39,'Placebo Lags - Data'!$A:$A,0),MATCH(V$1,'Placebo Lags - Data'!$B$1:$BA$1,0)))*V$5</f>
        <v>0</v>
      </c>
      <c r="W39" s="2">
        <f>IF(W$2=0,0,INDEX('Placebo Lags - Data'!$B:$BA,MATCH($Q39,'Placebo Lags - Data'!$A:$A,0),MATCH(W$1,'Placebo Lags - Data'!$B$1:$BA$1,0)))*W$5</f>
        <v>0</v>
      </c>
      <c r="X39" s="2">
        <f>IF(X$2=0,0,INDEX('Placebo Lags - Data'!$B:$BA,MATCH($Q39,'Placebo Lags - Data'!$A:$A,0),MATCH(X$1,'Placebo Lags - Data'!$B$1:$BA$1,0)))*X$5</f>
        <v>0</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0</v>
      </c>
      <c r="AD39" s="2">
        <f>IF(AD$2=0,0,INDEX('Placebo Lags - Data'!$B:$BA,MATCH($Q39,'Placebo Lags - Data'!$A:$A,0),MATCH(AD$1,'Placebo Lags - Data'!$B$1:$BA$1,0)))*AD$5</f>
        <v>0</v>
      </c>
      <c r="AE39" s="2">
        <f>IF(AE$2=0,0,INDEX('Placebo Lags - Data'!$B:$BA,MATCH($Q39,'Placebo Lags - Data'!$A:$A,0),MATCH(AE$1,'Placebo Lags - Data'!$B$1:$BA$1,0)))*AE$5</f>
        <v>0</v>
      </c>
      <c r="AF39" s="2">
        <f>IF(AF$2=0,0,INDEX('Placebo Lags - Data'!$B:$BA,MATCH($Q39,'Placebo Lags - Data'!$A:$A,0),MATCH(AF$1,'Placebo Lags - Data'!$B$1:$BA$1,0)))*AF$5</f>
        <v>0</v>
      </c>
      <c r="AG39" s="2">
        <f>IF(AG$2=0,0,INDEX('Placebo Lags - Data'!$B:$BA,MATCH($Q39,'Placebo Lags - Data'!$A:$A,0),MATCH(AG$1,'Placebo Lags - Data'!$B$1:$BA$1,0)))*AG$5</f>
        <v>0</v>
      </c>
      <c r="AH39" s="2">
        <f>IF(AH$2=0,0,INDEX('Placebo Lags - Data'!$B:$BA,MATCH($Q39,'Placebo Lags - Data'!$A:$A,0),MATCH(AH$1,'Placebo Lags - Data'!$B$1:$BA$1,0)))*AH$5</f>
        <v>0</v>
      </c>
      <c r="AI39" s="2">
        <f>IF(AI$2=0,0,INDEX('Placebo Lags - Data'!$B:$BA,MATCH($Q39,'Placebo Lags - Data'!$A:$A,0),MATCH(AI$1,'Placebo Lags - Data'!$B$1:$BA$1,0)))*AI$5</f>
        <v>0</v>
      </c>
      <c r="AJ39" s="2">
        <f>IF(AJ$2=0,0,INDEX('Placebo Lags - Data'!$B:$BA,MATCH($Q39,'Placebo Lags - Data'!$A:$A,0),MATCH(AJ$1,'Placebo Lags - Data'!$B$1:$BA$1,0)))*AJ$5</f>
        <v>0</v>
      </c>
      <c r="AK39" s="2">
        <f>IF(AK$2=0,0,INDEX('Placebo Lags - Data'!$B:$BA,MATCH($Q39,'Placebo Lags - Data'!$A:$A,0),MATCH(AK$1,'Placebo Lags - Data'!$B$1:$BA$1,0)))*AK$5</f>
        <v>0</v>
      </c>
      <c r="AL39" s="2">
        <f>IF(AL$2=0,0,INDEX('Placebo Lags - Data'!$B:$BA,MATCH($Q39,'Placebo Lags - Data'!$A:$A,0),MATCH(AL$1,'Placebo Lags - Data'!$B$1:$BA$1,0)))*AL$5</f>
        <v>0</v>
      </c>
      <c r="AM39" s="2">
        <f>IF(AM$2=0,0,INDEX('Placebo Lags - Data'!$B:$BA,MATCH($Q39,'Placebo Lags - Data'!$A:$A,0),MATCH(AM$1,'Placebo Lags - Data'!$B$1:$BA$1,0)))*AM$5</f>
        <v>0</v>
      </c>
      <c r="AN39" s="2">
        <f>IF(AN$2=0,0,INDEX('Placebo Lags - Data'!$B:$BA,MATCH($Q39,'Placebo Lags - Data'!$A:$A,0),MATCH(AN$1,'Placebo Lags - Data'!$B$1:$BA$1,0)))*AN$5</f>
        <v>0</v>
      </c>
      <c r="AO39" s="2">
        <f>IF(AO$2=0,0,INDEX('Placebo Lags - Data'!$B:$BA,MATCH($Q39,'Placebo Lags - Data'!$A:$A,0),MATCH(AO$1,'Placebo Lags - Data'!$B$1:$BA$1,0)))*AO$5</f>
        <v>0</v>
      </c>
      <c r="AP39" s="2">
        <f>IF(AP$2=0,0,INDEX('Placebo Lags - Data'!$B:$BA,MATCH($Q39,'Placebo Lags - Data'!$A:$A,0),MATCH(AP$1,'Placebo Lags - Data'!$B$1:$BA$1,0)))*AP$5</f>
        <v>0</v>
      </c>
      <c r="AQ39" s="2">
        <f>IF(AQ$2=0,0,INDEX('Placebo Lags - Data'!$B:$BA,MATCH($Q39,'Placebo Lags - Data'!$A:$A,0),MATCH(AQ$1,'Placebo Lags - Data'!$B$1:$BA$1,0)))*AQ$5</f>
        <v>0</v>
      </c>
      <c r="AR39" s="2">
        <f>IF(AR$2=0,0,INDEX('Placebo Lags - Data'!$B:$BA,MATCH($Q39,'Placebo Lags - Data'!$A:$A,0),MATCH(AR$1,'Placebo Lags - Data'!$B$1:$BA$1,0)))*AR$5</f>
        <v>0</v>
      </c>
      <c r="AS39" s="2">
        <f>IF(AS$2=0,0,INDEX('Placebo Lags - Data'!$B:$BA,MATCH($Q39,'Placebo Lags - Data'!$A:$A,0),MATCH(AS$1,'Placebo Lags - Data'!$B$1:$BA$1,0)))*AS$5</f>
        <v>0</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0</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0</v>
      </c>
      <c r="BG39" s="2">
        <f>IF(BG$2=0,0,INDEX('Placebo Lags - Data'!$B:$BA,MATCH($Q39,'Placebo Lags - Data'!$A:$A,0),MATCH(BG$1,'Placebo Lags - Data'!$B$1:$BA$1,0)))*BG$5</f>
        <v>0</v>
      </c>
      <c r="BH39" s="2">
        <f>IF(BH$2=0,0,INDEX('Placebo Lags - Data'!$B:$BA,MATCH($Q39,'Placebo Lags - Data'!$A:$A,0),MATCH(BH$1,'Placebo Lags - Data'!$B$1:$BA$1,0)))*BH$5</f>
        <v>0</v>
      </c>
      <c r="BI39" s="2">
        <f>IF(BI$2=0,0,INDEX('Placebo Lags - Data'!$B:$BA,MATCH($Q39,'Placebo Lags - Data'!$A:$A,0),MATCH(BI$1,'Placebo Lags - Data'!$B$1:$BA$1,0)))*BI$5</f>
        <v>0</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0</v>
      </c>
      <c r="BP39" s="2">
        <f>IF(BP$2=0,0,INDEX('Placebo Lags - Data'!$B:$BA,MATCH($Q39,'Placebo Lags - Data'!$A:$A,0),MATCH(BP$1,'Placebo Lags - Data'!$B$1:$BA$1,0)))*BP$5</f>
        <v>0</v>
      </c>
    </row>
    <row r="40">
      <c r="A40" t="s">
        <v>49</v>
      </c>
      <c r="B40" s="2" t="e">
        <f t="shared" si="4"/>
        <v>#DIV/0!</v>
      </c>
      <c r="Q40">
        <f>'Placebo Lags - Data'!A35</f>
        <v>2015</v>
      </c>
      <c r="R40" s="2">
        <f>IF(R$2=0,0,INDEX('Placebo Lags - Data'!$B:$BA,MATCH($Q40,'Placebo Lags - Data'!$A:$A,0),MATCH(R$1,'Placebo Lags - Data'!$B$1:$BA$1,0)))*R$5</f>
        <v>0</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0</v>
      </c>
      <c r="V40" s="2">
        <f>IF(V$2=0,0,INDEX('Placebo Lags - Data'!$B:$BA,MATCH($Q40,'Placebo Lags - Data'!$A:$A,0),MATCH(V$1,'Placebo Lags - Data'!$B$1:$BA$1,0)))*V$5</f>
        <v>0</v>
      </c>
      <c r="W40" s="2">
        <f>IF(W$2=0,0,INDEX('Placebo Lags - Data'!$B:$BA,MATCH($Q40,'Placebo Lags - Data'!$A:$A,0),MATCH(W$1,'Placebo Lags - Data'!$B$1:$BA$1,0)))*W$5</f>
        <v>0</v>
      </c>
      <c r="X40" s="2">
        <f>IF(X$2=0,0,INDEX('Placebo Lags - Data'!$B:$BA,MATCH($Q40,'Placebo Lags - Data'!$A:$A,0),MATCH(X$1,'Placebo Lags - Data'!$B$1:$BA$1,0)))*X$5</f>
        <v>0</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0</v>
      </c>
      <c r="AD40" s="2">
        <f>IF(AD$2=0,0,INDEX('Placebo Lags - Data'!$B:$BA,MATCH($Q40,'Placebo Lags - Data'!$A:$A,0),MATCH(AD$1,'Placebo Lags - Data'!$B$1:$BA$1,0)))*AD$5</f>
        <v>0</v>
      </c>
      <c r="AE40" s="2">
        <f>IF(AE$2=0,0,INDEX('Placebo Lags - Data'!$B:$BA,MATCH($Q40,'Placebo Lags - Data'!$A:$A,0),MATCH(AE$1,'Placebo Lags - Data'!$B$1:$BA$1,0)))*AE$5</f>
        <v>0</v>
      </c>
      <c r="AF40" s="2">
        <f>IF(AF$2=0,0,INDEX('Placebo Lags - Data'!$B:$BA,MATCH($Q40,'Placebo Lags - Data'!$A:$A,0),MATCH(AF$1,'Placebo Lags - Data'!$B$1:$BA$1,0)))*AF$5</f>
        <v>0</v>
      </c>
      <c r="AG40" s="2">
        <f>IF(AG$2=0,0,INDEX('Placebo Lags - Data'!$B:$BA,MATCH($Q40,'Placebo Lags - Data'!$A:$A,0),MATCH(AG$1,'Placebo Lags - Data'!$B$1:$BA$1,0)))*AG$5</f>
        <v>0</v>
      </c>
      <c r="AH40" s="2">
        <f>IF(AH$2=0,0,INDEX('Placebo Lags - Data'!$B:$BA,MATCH($Q40,'Placebo Lags - Data'!$A:$A,0),MATCH(AH$1,'Placebo Lags - Data'!$B$1:$BA$1,0)))*AH$5</f>
        <v>0</v>
      </c>
      <c r="AI40" s="2">
        <f>IF(AI$2=0,0,INDEX('Placebo Lags - Data'!$B:$BA,MATCH($Q40,'Placebo Lags - Data'!$A:$A,0),MATCH(AI$1,'Placebo Lags - Data'!$B$1:$BA$1,0)))*AI$5</f>
        <v>0</v>
      </c>
      <c r="AJ40" s="2">
        <f>IF(AJ$2=0,0,INDEX('Placebo Lags - Data'!$B:$BA,MATCH($Q40,'Placebo Lags - Data'!$A:$A,0),MATCH(AJ$1,'Placebo Lags - Data'!$B$1:$BA$1,0)))*AJ$5</f>
        <v>0</v>
      </c>
      <c r="AK40" s="2">
        <f>IF(AK$2=0,0,INDEX('Placebo Lags - Data'!$B:$BA,MATCH($Q40,'Placebo Lags - Data'!$A:$A,0),MATCH(AK$1,'Placebo Lags - Data'!$B$1:$BA$1,0)))*AK$5</f>
        <v>0</v>
      </c>
      <c r="AL40" s="2">
        <f>IF(AL$2=0,0,INDEX('Placebo Lags - Data'!$B:$BA,MATCH($Q40,'Placebo Lags - Data'!$A:$A,0),MATCH(AL$1,'Placebo Lags - Data'!$B$1:$BA$1,0)))*AL$5</f>
        <v>0</v>
      </c>
      <c r="AM40" s="2">
        <f>IF(AM$2=0,0,INDEX('Placebo Lags - Data'!$B:$BA,MATCH($Q40,'Placebo Lags - Data'!$A:$A,0),MATCH(AM$1,'Placebo Lags - Data'!$B$1:$BA$1,0)))*AM$5</f>
        <v>0</v>
      </c>
      <c r="AN40" s="2">
        <f>IF(AN$2=0,0,INDEX('Placebo Lags - Data'!$B:$BA,MATCH($Q40,'Placebo Lags - Data'!$A:$A,0),MATCH(AN$1,'Placebo Lags - Data'!$B$1:$BA$1,0)))*AN$5</f>
        <v>0</v>
      </c>
      <c r="AO40" s="2">
        <f>IF(AO$2=0,0,INDEX('Placebo Lags - Data'!$B:$BA,MATCH($Q40,'Placebo Lags - Data'!$A:$A,0),MATCH(AO$1,'Placebo Lags - Data'!$B$1:$BA$1,0)))*AO$5</f>
        <v>0</v>
      </c>
      <c r="AP40" s="2">
        <f>IF(AP$2=0,0,INDEX('Placebo Lags - Data'!$B:$BA,MATCH($Q40,'Placebo Lags - Data'!$A:$A,0),MATCH(AP$1,'Placebo Lags - Data'!$B$1:$BA$1,0)))*AP$5</f>
        <v>0</v>
      </c>
      <c r="AQ40" s="2">
        <f>IF(AQ$2=0,0,INDEX('Placebo Lags - Data'!$B:$BA,MATCH($Q40,'Placebo Lags - Data'!$A:$A,0),MATCH(AQ$1,'Placebo Lags - Data'!$B$1:$BA$1,0)))*AQ$5</f>
        <v>0</v>
      </c>
      <c r="AR40" s="2">
        <f>IF(AR$2=0,0,INDEX('Placebo Lags - Data'!$B:$BA,MATCH($Q40,'Placebo Lags - Data'!$A:$A,0),MATCH(AR$1,'Placebo Lags - Data'!$B$1:$BA$1,0)))*AR$5</f>
        <v>0</v>
      </c>
      <c r="AS40" s="2">
        <f>IF(AS$2=0,0,INDEX('Placebo Lags - Data'!$B:$BA,MATCH($Q40,'Placebo Lags - Data'!$A:$A,0),MATCH(AS$1,'Placebo Lags - Data'!$B$1:$BA$1,0)))*AS$5</f>
        <v>0</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0</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0</v>
      </c>
      <c r="BG40" s="2">
        <f>IF(BG$2=0,0,INDEX('Placebo Lags - Data'!$B:$BA,MATCH($Q40,'Placebo Lags - Data'!$A:$A,0),MATCH(BG$1,'Placebo Lags - Data'!$B$1:$BA$1,0)))*BG$5</f>
        <v>0</v>
      </c>
      <c r="BH40" s="2">
        <f>IF(BH$2=0,0,INDEX('Placebo Lags - Data'!$B:$BA,MATCH($Q40,'Placebo Lags - Data'!$A:$A,0),MATCH(BH$1,'Placebo Lags - Data'!$B$1:$BA$1,0)))*BH$5</f>
        <v>0</v>
      </c>
      <c r="BI40" s="2">
        <f>IF(BI$2=0,0,INDEX('Placebo Lags - Data'!$B:$BA,MATCH($Q40,'Placebo Lags - Data'!$A:$A,0),MATCH(BI$1,'Placebo Lags - Data'!$B$1:$BA$1,0)))*BI$5</f>
        <v>0</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0</v>
      </c>
      <c r="BP40" s="2">
        <f>IF(BP$2=0,0,INDEX('Placebo Lags - Data'!$B:$BA,MATCH($Q40,'Placebo Lags - Data'!$A:$A,0),MATCH(BP$1,'Placebo Lags - Data'!$B$1:$BA$1,0)))*BP$5</f>
        <v>0</v>
      </c>
    </row>
    <row r="41">
      <c r="A41" t="s">
        <v>52</v>
      </c>
      <c r="B41" s="2" t="e">
        <f t="shared" si="4"/>
        <v>#DIV/0!</v>
      </c>
    </row>
    <row r="42">
      <c r="A42" t="s">
        <v>34</v>
      </c>
      <c r="B42" s="2" t="e">
        <f t="shared" si="4"/>
        <v>#DIV/0!</v>
      </c>
    </row>
    <row r="43">
      <c r="A43" t="s">
        <v>61</v>
      </c>
      <c r="B43" s="2" t="e">
        <f t="shared" si="4"/>
        <v>#DIV/0!</v>
      </c>
    </row>
    <row r="44">
      <c r="A44" t="s">
        <v>65</v>
      </c>
      <c r="B44" s="2" t="e">
        <f t="shared" si="4"/>
        <v>#DIV/0!</v>
      </c>
    </row>
    <row r="45">
      <c r="A45" t="s">
        <v>69</v>
      </c>
      <c r="B45" s="2" t="e">
        <f t="shared" si="4"/>
        <v>#DIV/0!</v>
      </c>
    </row>
    <row r="46">
      <c r="A46" t="s">
        <v>35</v>
      </c>
      <c r="B46" s="2" t="e">
        <f t="shared" si="4"/>
        <v>#DIV/0!</v>
      </c>
    </row>
    <row r="47">
      <c r="A47" t="s">
        <v>74</v>
      </c>
      <c r="B47" s="2" t="e">
        <f t="shared" si="4"/>
        <v>#DIV/0!</v>
      </c>
    </row>
    <row r="48">
      <c r="A48" t="s">
        <v>79</v>
      </c>
      <c r="B48" s="2" t="e">
        <f t="shared" si="4"/>
        <v>#DIV/0!</v>
      </c>
    </row>
    <row r="49">
      <c r="A49" t="s">
        <v>101</v>
      </c>
      <c r="B49" s="2" t="e">
        <f t="shared" si="4"/>
        <v>#DIV/0!</v>
      </c>
    </row>
    <row r="50">
      <c r="A50" t="s">
        <v>103</v>
      </c>
      <c r="B50" s="2" t="e">
        <f t="shared" si="4"/>
        <v>#DIV/0!</v>
      </c>
    </row>
    <row r="51">
      <c r="A51" t="s">
        <v>115</v>
      </c>
      <c r="B51" s="2" t="e">
        <f t="shared" si="4"/>
        <v>#DIV/0!</v>
      </c>
    </row>
    <row r="52">
      <c r="A52" t="s">
        <v>121</v>
      </c>
      <c r="B52" s="2" t="e">
        <f t="shared" si="4"/>
        <v>#DIV/0!</v>
      </c>
    </row>
  </sheetData>
  <sortState ref="A2:B52">
    <sortCondition descending="true"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F71"/>
  <sheetViews>
    <sheetView topLeftCell="A19" workbookViewId="0">
      <selection activeCell="P33" sqref="P33"/>
    </sheetView>
  </sheetViews>
  <sheetFormatPr defaultColWidth="8.85546875" defaultRowHeight="15"/>
  <sheetData>
    <row r="1">
      <c r="A1" t="s">
        <v>193</v>
      </c>
      <c r="B1" t="s">
        <v>265</v>
      </c>
      <c r="C1" t="s">
        <v>266</v>
      </c>
      <c r="D1" t="s">
        <v>267</v>
      </c>
      <c r="E1" t="s">
        <v>268</v>
      </c>
      <c r="F1" t="s">
        <v>269</v>
      </c>
    </row>
    <row r="2">
      <c r="A2">
        <v>1982</v>
      </c>
      <c r="B2">
        <f>INDEX('Lag Test - Data'!B$2:B$35,MATCH($A2,'Lag Test - Data'!$A$2:$A$35,0))</f>
        <v>0</v>
      </c>
      <c r="C2">
        <f>INDEX('Lag Test - Data'!C$2:C$35,MATCH($A2,'Lag Test - Data'!$A$2:$A$35,0))</f>
        <v>0</v>
      </c>
      <c r="D2">
        <f>INDEX('Lag Test - Data'!D$2:D$35,MATCH($A2,'Lag Test - Data'!$A$2:$A$35,0))</f>
        <v>0</v>
      </c>
      <c r="E2">
        <f>INDEX('Lag Test - Data'!E$2:E$35,MATCH($A2,'Lag Test - Data'!$A$2:$A$35,0))</f>
        <v>0</v>
      </c>
      <c r="F2">
        <f>INDEX('Lag Test - Data'!F$2:F$35,MATCH($A2,'Lag Test - Data'!$A$2:$A$35,0))</f>
        <v>0</v>
      </c>
    </row>
    <row r="3">
      <c r="A3">
        <v>1983</v>
      </c>
      <c r="B3">
        <f>INDEX('Lag Test - Data'!B$2:B$35,MATCH($A3,'Lag Test - Data'!$A$2:$A$35,0))</f>
        <v>0</v>
      </c>
      <c r="C3">
        <f>INDEX('Lag Test - Data'!C$2:C$35,MATCH($A3,'Lag Test - Data'!$A$2:$A$35,0))</f>
        <v>0</v>
      </c>
      <c r="D3">
        <f>INDEX('Lag Test - Data'!D$2:D$35,MATCH($A3,'Lag Test - Data'!$A$2:$A$35,0))</f>
        <v>0</v>
      </c>
      <c r="E3">
        <f>INDEX('Lag Test - Data'!E$2:E$35,MATCH($A3,'Lag Test - Data'!$A$2:$A$35,0))</f>
        <v>0</v>
      </c>
      <c r="F3">
        <f>INDEX('Lag Test - Data'!F$2:F$35,MATCH($A3,'Lag Test - Data'!$A$2:$A$35,0))</f>
        <v>0</v>
      </c>
    </row>
    <row r="4">
      <c r="A4">
        <v>1984</v>
      </c>
      <c r="B4">
        <f>INDEX('Lag Test - Data'!B$2:B$35,MATCH($A4,'Lag Test - Data'!$A$2:$A$35,0))</f>
        <v>0</v>
      </c>
      <c r="C4">
        <f>INDEX('Lag Test - Data'!C$2:C$35,MATCH($A4,'Lag Test - Data'!$A$2:$A$35,0))</f>
        <v>0</v>
      </c>
      <c r="D4">
        <f>INDEX('Lag Test - Data'!D$2:D$35,MATCH($A4,'Lag Test - Data'!$A$2:$A$35,0))</f>
        <v>0</v>
      </c>
      <c r="E4">
        <f>INDEX('Lag Test - Data'!E$2:E$35,MATCH($A4,'Lag Test - Data'!$A$2:$A$35,0))</f>
        <v>0</v>
      </c>
      <c r="F4">
        <f>INDEX('Lag Test - Data'!F$2:F$35,MATCH($A4,'Lag Test - Data'!$A$2:$A$35,0))</f>
        <v>0</v>
      </c>
    </row>
    <row r="5">
      <c r="A5">
        <v>1985</v>
      </c>
      <c r="B5">
        <f>INDEX('Lag Test - Data'!B$2:B$35,MATCH($A5,'Lag Test - Data'!$A$2:$A$35,0))</f>
        <v>0</v>
      </c>
      <c r="C5">
        <f>INDEX('Lag Test - Data'!C$2:C$35,MATCH($A5,'Lag Test - Data'!$A$2:$A$35,0))</f>
        <v>0</v>
      </c>
      <c r="D5">
        <f>INDEX('Lag Test - Data'!D$2:D$35,MATCH($A5,'Lag Test - Data'!$A$2:$A$35,0))</f>
        <v>0</v>
      </c>
      <c r="E5">
        <f>INDEX('Lag Test - Data'!E$2:E$35,MATCH($A5,'Lag Test - Data'!$A$2:$A$35,0))</f>
        <v>0</v>
      </c>
      <c r="F5">
        <f>INDEX('Lag Test - Data'!F$2:F$35,MATCH($A5,'Lag Test - Data'!$A$2:$A$35,0))</f>
        <v>0</v>
      </c>
    </row>
    <row r="6">
      <c r="A6">
        <v>1986</v>
      </c>
      <c r="B6">
        <f>INDEX('Lag Test - Data'!B$2:B$35,MATCH($A6,'Lag Test - Data'!$A$2:$A$35,0))</f>
        <v>0</v>
      </c>
      <c r="C6">
        <f>INDEX('Lag Test - Data'!C$2:C$35,MATCH($A6,'Lag Test - Data'!$A$2:$A$35,0))</f>
        <v>0</v>
      </c>
      <c r="D6">
        <f>INDEX('Lag Test - Data'!D$2:D$35,MATCH($A6,'Lag Test - Data'!$A$2:$A$35,0))</f>
        <v>0</v>
      </c>
      <c r="E6">
        <f>INDEX('Lag Test - Data'!E$2:E$35,MATCH($A6,'Lag Test - Data'!$A$2:$A$35,0))</f>
        <v>0</v>
      </c>
      <c r="F6">
        <f>INDEX('Lag Test - Data'!F$2:F$35,MATCH($A6,'Lag Test - Data'!$A$2:$A$35,0))</f>
        <v>0</v>
      </c>
    </row>
    <row r="7">
      <c r="A7">
        <v>1987</v>
      </c>
      <c r="B7">
        <f>INDEX('Lag Test - Data'!B$2:B$35,MATCH($A7,'Lag Test - Data'!$A$2:$A$35,0))</f>
        <v>0</v>
      </c>
      <c r="C7">
        <f>INDEX('Lag Test - Data'!C$2:C$35,MATCH($A7,'Lag Test - Data'!$A$2:$A$35,0))</f>
        <v>0</v>
      </c>
      <c r="D7">
        <f>INDEX('Lag Test - Data'!D$2:D$35,MATCH($A7,'Lag Test - Data'!$A$2:$A$35,0))</f>
        <v>0</v>
      </c>
      <c r="E7">
        <f>INDEX('Lag Test - Data'!E$2:E$35,MATCH($A7,'Lag Test - Data'!$A$2:$A$35,0))</f>
        <v>0</v>
      </c>
      <c r="F7">
        <f>INDEX('Lag Test - Data'!F$2:F$35,MATCH($A7,'Lag Test - Data'!$A$2:$A$35,0))</f>
        <v>0</v>
      </c>
    </row>
    <row r="8">
      <c r="A8">
        <v>1988</v>
      </c>
      <c r="B8">
        <f>INDEX('Lag Test - Data'!B$2:B$35,MATCH($A8,'Lag Test - Data'!$A$2:$A$35,0))</f>
        <v>0</v>
      </c>
      <c r="C8">
        <f>INDEX('Lag Test - Data'!C$2:C$35,MATCH($A8,'Lag Test - Data'!$A$2:$A$35,0))</f>
        <v>0</v>
      </c>
      <c r="D8">
        <f>INDEX('Lag Test - Data'!D$2:D$35,MATCH($A8,'Lag Test - Data'!$A$2:$A$35,0))</f>
        <v>0</v>
      </c>
      <c r="E8">
        <f>INDEX('Lag Test - Data'!E$2:E$35,MATCH($A8,'Lag Test - Data'!$A$2:$A$35,0))</f>
        <v>0</v>
      </c>
      <c r="F8">
        <f>INDEX('Lag Test - Data'!F$2:F$35,MATCH($A8,'Lag Test - Data'!$A$2:$A$35,0))</f>
        <v>0</v>
      </c>
    </row>
    <row r="9">
      <c r="A9">
        <v>1989</v>
      </c>
      <c r="B9">
        <f>INDEX('Lag Test - Data'!B$2:B$35,MATCH($A9,'Lag Test - Data'!$A$2:$A$35,0))</f>
        <v>0</v>
      </c>
      <c r="C9">
        <f>INDEX('Lag Test - Data'!C$2:C$35,MATCH($A9,'Lag Test - Data'!$A$2:$A$35,0))</f>
        <v>0</v>
      </c>
      <c r="D9">
        <f>INDEX('Lag Test - Data'!D$2:D$35,MATCH($A9,'Lag Test - Data'!$A$2:$A$35,0))</f>
        <v>0</v>
      </c>
      <c r="E9">
        <f>INDEX('Lag Test - Data'!E$2:E$35,MATCH($A9,'Lag Test - Data'!$A$2:$A$35,0))</f>
        <v>0</v>
      </c>
      <c r="F9">
        <f>INDEX('Lag Test - Data'!F$2:F$35,MATCH($A9,'Lag Test - Data'!$A$2:$A$35,0))</f>
        <v>0</v>
      </c>
    </row>
    <row r="10">
      <c r="A10">
        <v>1990</v>
      </c>
      <c r="B10">
        <f>INDEX('Lag Test - Data'!B$2:B$35,MATCH($A10,'Lag Test - Data'!$A$2:$A$35,0))</f>
        <v>0</v>
      </c>
      <c r="C10">
        <f>INDEX('Lag Test - Data'!C$2:C$35,MATCH($A10,'Lag Test - Data'!$A$2:$A$35,0))</f>
        <v>0</v>
      </c>
      <c r="D10">
        <f>INDEX('Lag Test - Data'!D$2:D$35,MATCH($A10,'Lag Test - Data'!$A$2:$A$35,0))</f>
        <v>0</v>
      </c>
      <c r="E10">
        <f>INDEX('Lag Test - Data'!E$2:E$35,MATCH($A10,'Lag Test - Data'!$A$2:$A$35,0))</f>
        <v>0</v>
      </c>
      <c r="F10">
        <f>INDEX('Lag Test - Data'!F$2:F$35,MATCH($A10,'Lag Test - Data'!$A$2:$A$35,0))</f>
        <v>0</v>
      </c>
    </row>
    <row r="11">
      <c r="A11">
        <v>1991</v>
      </c>
      <c r="B11">
        <f>INDEX('Lag Test - Data'!B$2:B$35,MATCH($A11,'Lag Test - Data'!$A$2:$A$35,0))</f>
        <v>0</v>
      </c>
      <c r="C11">
        <f>INDEX('Lag Test - Data'!C$2:C$35,MATCH($A11,'Lag Test - Data'!$A$2:$A$35,0))</f>
        <v>0</v>
      </c>
      <c r="D11">
        <f>INDEX('Lag Test - Data'!D$2:D$35,MATCH($A11,'Lag Test - Data'!$A$2:$A$35,0))</f>
        <v>0</v>
      </c>
      <c r="E11">
        <f>INDEX('Lag Test - Data'!E$2:E$35,MATCH($A11,'Lag Test - Data'!$A$2:$A$35,0))</f>
        <v>0</v>
      </c>
      <c r="F11">
        <f>INDEX('Lag Test - Data'!F$2:F$35,MATCH($A11,'Lag Test - Data'!$A$2:$A$35,0))</f>
        <v>0</v>
      </c>
    </row>
    <row r="12">
      <c r="A12">
        <v>1992</v>
      </c>
      <c r="B12">
        <f>INDEX('Lag Test - Data'!B$2:B$35,MATCH($A12,'Lag Test - Data'!$A$2:$A$35,0))</f>
        <v>0</v>
      </c>
      <c r="C12">
        <f>INDEX('Lag Test - Data'!C$2:C$35,MATCH($A12,'Lag Test - Data'!$A$2:$A$35,0))</f>
        <v>0</v>
      </c>
      <c r="D12">
        <f>INDEX('Lag Test - Data'!D$2:D$35,MATCH($A12,'Lag Test - Data'!$A$2:$A$35,0))</f>
        <v>0</v>
      </c>
      <c r="E12">
        <f>INDEX('Lag Test - Data'!E$2:E$35,MATCH($A12,'Lag Test - Data'!$A$2:$A$35,0))</f>
        <v>0</v>
      </c>
      <c r="F12">
        <f>INDEX('Lag Test - Data'!F$2:F$35,MATCH($A12,'Lag Test - Data'!$A$2:$A$35,0))</f>
        <v>0</v>
      </c>
    </row>
    <row r="13">
      <c r="A13">
        <v>1993</v>
      </c>
      <c r="B13">
        <f>INDEX('Lag Test - Data'!B$2:B$35,MATCH($A13,'Lag Test - Data'!$A$2:$A$35,0))</f>
        <v>0</v>
      </c>
      <c r="C13">
        <f>INDEX('Lag Test - Data'!C$2:C$35,MATCH($A13,'Lag Test - Data'!$A$2:$A$35,0))</f>
        <v>0</v>
      </c>
      <c r="D13">
        <f>INDEX('Lag Test - Data'!D$2:D$35,MATCH($A13,'Lag Test - Data'!$A$2:$A$35,0))</f>
        <v>0</v>
      </c>
      <c r="E13">
        <f>INDEX('Lag Test - Data'!E$2:E$35,MATCH($A13,'Lag Test - Data'!$A$2:$A$35,0))</f>
        <v>0</v>
      </c>
      <c r="F13">
        <f>INDEX('Lag Test - Data'!F$2:F$35,MATCH($A13,'Lag Test - Data'!$A$2:$A$35,0))</f>
        <v>0</v>
      </c>
    </row>
    <row r="14">
      <c r="A14">
        <v>1994</v>
      </c>
      <c r="B14">
        <f>INDEX('Lag Test - Data'!B$2:B$35,MATCH($A14,'Lag Test - Data'!$A$2:$A$35,0))</f>
        <v>0</v>
      </c>
      <c r="C14">
        <f>INDEX('Lag Test - Data'!C$2:C$35,MATCH($A14,'Lag Test - Data'!$A$2:$A$35,0))</f>
        <v>0</v>
      </c>
      <c r="D14">
        <f>INDEX('Lag Test - Data'!D$2:D$35,MATCH($A14,'Lag Test - Data'!$A$2:$A$35,0))</f>
        <v>0</v>
      </c>
      <c r="E14">
        <f>INDEX('Lag Test - Data'!E$2:E$35,MATCH($A14,'Lag Test - Data'!$A$2:$A$35,0))</f>
        <v>0</v>
      </c>
      <c r="F14">
        <f>INDEX('Lag Test - Data'!F$2:F$35,MATCH($A14,'Lag Test - Data'!$A$2:$A$35,0))</f>
        <v>0</v>
      </c>
    </row>
    <row r="15">
      <c r="A15">
        <v>1995</v>
      </c>
      <c r="B15">
        <f>INDEX('Lag Test - Data'!B$2:B$35,MATCH($A15,'Lag Test - Data'!$A$2:$A$35,0))</f>
        <v>0</v>
      </c>
      <c r="C15">
        <f>INDEX('Lag Test - Data'!C$2:C$35,MATCH($A15,'Lag Test - Data'!$A$2:$A$35,0))</f>
        <v>0</v>
      </c>
      <c r="D15">
        <f>INDEX('Lag Test - Data'!D$2:D$35,MATCH($A15,'Lag Test - Data'!$A$2:$A$35,0))</f>
        <v>0</v>
      </c>
      <c r="E15">
        <f>INDEX('Lag Test - Data'!E$2:E$35,MATCH($A15,'Lag Test - Data'!$A$2:$A$35,0))</f>
        <v>0</v>
      </c>
      <c r="F15">
        <f>INDEX('Lag Test - Data'!F$2:F$35,MATCH($A15,'Lag Test - Data'!$A$2:$A$35,0))</f>
        <v>0</v>
      </c>
    </row>
    <row r="16">
      <c r="A16">
        <v>1996</v>
      </c>
      <c r="B16">
        <f>INDEX('Lag Test - Data'!B$2:B$35,MATCH($A16,'Lag Test - Data'!$A$2:$A$35,0))</f>
        <v>0</v>
      </c>
      <c r="C16">
        <f>INDEX('Lag Test - Data'!C$2:C$35,MATCH($A16,'Lag Test - Data'!$A$2:$A$35,0))</f>
        <v>0</v>
      </c>
      <c r="D16">
        <f>INDEX('Lag Test - Data'!D$2:D$35,MATCH($A16,'Lag Test - Data'!$A$2:$A$35,0))</f>
        <v>0</v>
      </c>
      <c r="E16">
        <f>INDEX('Lag Test - Data'!E$2:E$35,MATCH($A16,'Lag Test - Data'!$A$2:$A$35,0))</f>
        <v>0</v>
      </c>
      <c r="F16">
        <f>INDEX('Lag Test - Data'!F$2:F$35,MATCH($A16,'Lag Test - Data'!$A$2:$A$35,0))</f>
        <v>0</v>
      </c>
    </row>
    <row r="17">
      <c r="A17">
        <v>1997</v>
      </c>
      <c r="B17">
        <f>INDEX('Lag Test - Data'!B$2:B$35,MATCH($A17,'Lag Test - Data'!$A$2:$A$35,0))</f>
        <v>0</v>
      </c>
      <c r="C17">
        <f>INDEX('Lag Test - Data'!C$2:C$35,MATCH($A17,'Lag Test - Data'!$A$2:$A$35,0))</f>
        <v>0</v>
      </c>
      <c r="D17">
        <f>INDEX('Lag Test - Data'!D$2:D$35,MATCH($A17,'Lag Test - Data'!$A$2:$A$35,0))</f>
        <v>0</v>
      </c>
      <c r="E17">
        <f>INDEX('Lag Test - Data'!E$2:E$35,MATCH($A17,'Lag Test - Data'!$A$2:$A$35,0))</f>
        <v>0</v>
      </c>
      <c r="F17">
        <f>INDEX('Lag Test - Data'!F$2:F$35,MATCH($A17,'Lag Test - Data'!$A$2:$A$35,0))</f>
        <v>0</v>
      </c>
    </row>
    <row r="18">
      <c r="A18">
        <v>1998</v>
      </c>
      <c r="B18">
        <f>INDEX('Lag Test - Data'!B$2:B$35,MATCH($A18,'Lag Test - Data'!$A$2:$A$35,0))</f>
        <v>0</v>
      </c>
      <c r="C18">
        <f>INDEX('Lag Test - Data'!C$2:C$35,MATCH($A18,'Lag Test - Data'!$A$2:$A$35,0))</f>
        <v>0</v>
      </c>
      <c r="D18">
        <f>INDEX('Lag Test - Data'!D$2:D$35,MATCH($A18,'Lag Test - Data'!$A$2:$A$35,0))</f>
        <v>0</v>
      </c>
      <c r="E18">
        <f>INDEX('Lag Test - Data'!E$2:E$35,MATCH($A18,'Lag Test - Data'!$A$2:$A$35,0))</f>
        <v>0</v>
      </c>
      <c r="F18">
        <f>INDEX('Lag Test - Data'!F$2:F$35,MATCH($A18,'Lag Test - Data'!$A$2:$A$35,0))</f>
        <v>0</v>
      </c>
    </row>
    <row r="19">
      <c r="A19">
        <v>1999</v>
      </c>
      <c r="B19">
        <f>INDEX('Lag Test - Data'!B$2:B$35,MATCH($A19,'Lag Test - Data'!$A$2:$A$35,0))</f>
        <v>0</v>
      </c>
      <c r="C19">
        <f>INDEX('Lag Test - Data'!C$2:C$35,MATCH($A19,'Lag Test - Data'!$A$2:$A$35,0))</f>
        <v>0</v>
      </c>
      <c r="D19">
        <f>INDEX('Lag Test - Data'!D$2:D$35,MATCH($A19,'Lag Test - Data'!$A$2:$A$35,0))</f>
        <v>0</v>
      </c>
      <c r="E19">
        <f>INDEX('Lag Test - Data'!E$2:E$35,MATCH($A19,'Lag Test - Data'!$A$2:$A$35,0))</f>
        <v>0</v>
      </c>
      <c r="F19">
        <f>INDEX('Lag Test - Data'!F$2:F$35,MATCH($A19,'Lag Test - Data'!$A$2:$A$35,0))</f>
        <v>0</v>
      </c>
    </row>
    <row r="20">
      <c r="A20">
        <v>2000</v>
      </c>
      <c r="B20">
        <f>INDEX('Lag Test - Data'!B$2:B$35,MATCH($A20,'Lag Test - Data'!$A$2:$A$35,0))</f>
        <v>0</v>
      </c>
      <c r="C20">
        <f>INDEX('Lag Test - Data'!C$2:C$35,MATCH($A20,'Lag Test - Data'!$A$2:$A$35,0))</f>
        <v>0</v>
      </c>
      <c r="D20">
        <f>INDEX('Lag Test - Data'!D$2:D$35,MATCH($A20,'Lag Test - Data'!$A$2:$A$35,0))</f>
        <v>0</v>
      </c>
      <c r="E20">
        <f>INDEX('Lag Test - Data'!E$2:E$35,MATCH($A20,'Lag Test - Data'!$A$2:$A$35,0))</f>
        <v>0</v>
      </c>
      <c r="F20">
        <f>INDEX('Lag Test - Data'!F$2:F$35,MATCH($A20,'Lag Test - Data'!$A$2:$A$35,0))</f>
        <v>0</v>
      </c>
    </row>
    <row r="21">
      <c r="A21">
        <v>2001</v>
      </c>
      <c r="B21">
        <f>INDEX('Lag Test - Data'!B$2:B$35,MATCH($A21,'Lag Test - Data'!$A$2:$A$35,0))</f>
        <v>0</v>
      </c>
      <c r="C21">
        <f>INDEX('Lag Test - Data'!C$2:C$35,MATCH($A21,'Lag Test - Data'!$A$2:$A$35,0))</f>
        <v>0</v>
      </c>
      <c r="D21">
        <f>INDEX('Lag Test - Data'!D$2:D$35,MATCH($A21,'Lag Test - Data'!$A$2:$A$35,0))</f>
        <v>0</v>
      </c>
      <c r="E21">
        <f>INDEX('Lag Test - Data'!E$2:E$35,MATCH($A21,'Lag Test - Data'!$A$2:$A$35,0))</f>
        <v>0</v>
      </c>
      <c r="F21">
        <f>INDEX('Lag Test - Data'!F$2:F$35,MATCH($A21,'Lag Test - Data'!$A$2:$A$35,0))</f>
        <v>0</v>
      </c>
    </row>
    <row r="22">
      <c r="A22">
        <v>2002</v>
      </c>
      <c r="B22">
        <f>INDEX('Lag Test - Data'!B$2:B$35,MATCH($A22,'Lag Test - Data'!$A$2:$A$35,0))</f>
        <v>0</v>
      </c>
      <c r="C22">
        <f>INDEX('Lag Test - Data'!C$2:C$35,MATCH($A22,'Lag Test - Data'!$A$2:$A$35,0))</f>
        <v>0</v>
      </c>
      <c r="D22">
        <f>INDEX('Lag Test - Data'!D$2:D$35,MATCH($A22,'Lag Test - Data'!$A$2:$A$35,0))</f>
        <v>0</v>
      </c>
      <c r="E22">
        <f>INDEX('Lag Test - Data'!E$2:E$35,MATCH($A22,'Lag Test - Data'!$A$2:$A$35,0))</f>
        <v>0</v>
      </c>
      <c r="F22">
        <f>INDEX('Lag Test - Data'!F$2:F$35,MATCH($A22,'Lag Test - Data'!$A$2:$A$35,0))</f>
        <v>0</v>
      </c>
    </row>
    <row r="23">
      <c r="A23">
        <v>2003</v>
      </c>
      <c r="B23">
        <f>INDEX('Lag Test - Data'!B$2:B$35,MATCH($A23,'Lag Test - Data'!$A$2:$A$35,0))</f>
        <v>0</v>
      </c>
      <c r="C23">
        <f>INDEX('Lag Test - Data'!C$2:C$35,MATCH($A23,'Lag Test - Data'!$A$2:$A$35,0))</f>
        <v>0</v>
      </c>
      <c r="D23">
        <f>INDEX('Lag Test - Data'!D$2:D$35,MATCH($A23,'Lag Test - Data'!$A$2:$A$35,0))</f>
        <v>0</v>
      </c>
      <c r="E23">
        <f>INDEX('Lag Test - Data'!E$2:E$35,MATCH($A23,'Lag Test - Data'!$A$2:$A$35,0))</f>
        <v>0</v>
      </c>
      <c r="F23">
        <f>INDEX('Lag Test - Data'!F$2:F$35,MATCH($A23,'Lag Test - Data'!$A$2:$A$35,0))</f>
        <v>0</v>
      </c>
    </row>
    <row r="24">
      <c r="A24">
        <v>2004</v>
      </c>
      <c r="B24">
        <f>INDEX('Lag Test - Data'!B$2:B$35,MATCH($A24,'Lag Test - Data'!$A$2:$A$35,0))</f>
        <v>0</v>
      </c>
      <c r="C24">
        <f>INDEX('Lag Test - Data'!C$2:C$35,MATCH($A24,'Lag Test - Data'!$A$2:$A$35,0))</f>
        <v>0</v>
      </c>
      <c r="D24">
        <f>INDEX('Lag Test - Data'!D$2:D$35,MATCH($A24,'Lag Test - Data'!$A$2:$A$35,0))</f>
        <v>0</v>
      </c>
      <c r="E24">
        <f>INDEX('Lag Test - Data'!E$2:E$35,MATCH($A24,'Lag Test - Data'!$A$2:$A$35,0))</f>
        <v>0</v>
      </c>
      <c r="F24">
        <f>INDEX('Lag Test - Data'!F$2:F$35,MATCH($A24,'Lag Test - Data'!$A$2:$A$35,0))</f>
        <v>0</v>
      </c>
    </row>
    <row r="25">
      <c r="A25">
        <v>2005</v>
      </c>
      <c r="B25">
        <f>INDEX('Lag Test - Data'!B$2:B$35,MATCH($A25,'Lag Test - Data'!$A$2:$A$35,0))</f>
        <v>0</v>
      </c>
      <c r="C25">
        <f>INDEX('Lag Test - Data'!C$2:C$35,MATCH($A25,'Lag Test - Data'!$A$2:$A$35,0))</f>
        <v>0</v>
      </c>
      <c r="D25">
        <f>INDEX('Lag Test - Data'!D$2:D$35,MATCH($A25,'Lag Test - Data'!$A$2:$A$35,0))</f>
        <v>0</v>
      </c>
      <c r="E25">
        <f>INDEX('Lag Test - Data'!E$2:E$35,MATCH($A25,'Lag Test - Data'!$A$2:$A$35,0))</f>
        <v>0</v>
      </c>
      <c r="F25">
        <f>INDEX('Lag Test - Data'!F$2:F$35,MATCH($A25,'Lag Test - Data'!$A$2:$A$35,0))</f>
        <v>0</v>
      </c>
    </row>
    <row r="26">
      <c r="A26">
        <v>2006</v>
      </c>
      <c r="B26">
        <f>INDEX('Lag Test - Data'!B$2:B$35,MATCH($A26,'Lag Test - Data'!$A$2:$A$35,0))</f>
        <v>0</v>
      </c>
      <c r="C26">
        <f>INDEX('Lag Test - Data'!C$2:C$35,MATCH($A26,'Lag Test - Data'!$A$2:$A$35,0))</f>
        <v>0</v>
      </c>
      <c r="D26">
        <f>INDEX('Lag Test - Data'!D$2:D$35,MATCH($A26,'Lag Test - Data'!$A$2:$A$35,0))</f>
        <v>0</v>
      </c>
      <c r="E26">
        <f>INDEX('Lag Test - Data'!E$2:E$35,MATCH($A26,'Lag Test - Data'!$A$2:$A$35,0))</f>
        <v>0</v>
      </c>
      <c r="F26">
        <f>INDEX('Lag Test - Data'!F$2:F$35,MATCH($A26,'Lag Test - Data'!$A$2:$A$35,0))</f>
        <v>0</v>
      </c>
    </row>
    <row r="27">
      <c r="A27">
        <v>2007</v>
      </c>
      <c r="B27">
        <f>INDEX('Lag Test - Data'!B$2:B$35,MATCH($A27,'Lag Test - Data'!$A$2:$A$35,0))</f>
        <v>0</v>
      </c>
      <c r="C27">
        <f>INDEX('Lag Test - Data'!C$2:C$35,MATCH($A27,'Lag Test - Data'!$A$2:$A$35,0))</f>
        <v>0</v>
      </c>
      <c r="D27">
        <f>INDEX('Lag Test - Data'!D$2:D$35,MATCH($A27,'Lag Test - Data'!$A$2:$A$35,0))</f>
        <v>0</v>
      </c>
      <c r="E27">
        <f>INDEX('Lag Test - Data'!E$2:E$35,MATCH($A27,'Lag Test - Data'!$A$2:$A$35,0))</f>
        <v>0</v>
      </c>
      <c r="F27">
        <f>INDEX('Lag Test - Data'!F$2:F$35,MATCH($A27,'Lag Test - Data'!$A$2:$A$35,0))</f>
        <v>0</v>
      </c>
    </row>
    <row r="28">
      <c r="A28">
        <v>2008</v>
      </c>
      <c r="B28">
        <f>INDEX('Lag Test - Data'!B$2:B$35,MATCH($A28,'Lag Test - Data'!$A$2:$A$35,0))</f>
        <v>0</v>
      </c>
      <c r="C28">
        <f>INDEX('Lag Test - Data'!C$2:C$35,MATCH($A28,'Lag Test - Data'!$A$2:$A$35,0))</f>
        <v>0</v>
      </c>
      <c r="D28">
        <f>INDEX('Lag Test - Data'!D$2:D$35,MATCH($A28,'Lag Test - Data'!$A$2:$A$35,0))</f>
        <v>0</v>
      </c>
      <c r="E28">
        <f>INDEX('Lag Test - Data'!E$2:E$35,MATCH($A28,'Lag Test - Data'!$A$2:$A$35,0))</f>
        <v>0</v>
      </c>
      <c r="F28">
        <f>INDEX('Lag Test - Data'!F$2:F$35,MATCH($A28,'Lag Test - Data'!$A$2:$A$35,0))</f>
        <v>0</v>
      </c>
    </row>
    <row r="29">
      <c r="A29">
        <v>2009</v>
      </c>
      <c r="B29">
        <f>INDEX('Lag Test - Data'!B$2:B$35,MATCH($A29,'Lag Test - Data'!$A$2:$A$35,0))</f>
        <v>0</v>
      </c>
      <c r="C29">
        <f>INDEX('Lag Test - Data'!C$2:C$35,MATCH($A29,'Lag Test - Data'!$A$2:$A$35,0))</f>
        <v>0</v>
      </c>
      <c r="D29">
        <f>INDEX('Lag Test - Data'!D$2:D$35,MATCH($A29,'Lag Test - Data'!$A$2:$A$35,0))</f>
        <v>0</v>
      </c>
      <c r="E29">
        <f>INDEX('Lag Test - Data'!E$2:E$35,MATCH($A29,'Lag Test - Data'!$A$2:$A$35,0))</f>
        <v>0</v>
      </c>
      <c r="F29">
        <f>INDEX('Lag Test - Data'!F$2:F$35,MATCH($A29,'Lag Test - Data'!$A$2:$A$35,0))</f>
        <v>0</v>
      </c>
    </row>
    <row r="30">
      <c r="A30">
        <v>2010</v>
      </c>
      <c r="B30">
        <f>INDEX('Lag Test - Data'!B$2:B$35,MATCH($A30,'Lag Test - Data'!$A$2:$A$35,0))</f>
        <v>0</v>
      </c>
      <c r="C30">
        <f>INDEX('Lag Test - Data'!C$2:C$35,MATCH($A30,'Lag Test - Data'!$A$2:$A$35,0))</f>
        <v>0</v>
      </c>
      <c r="D30">
        <f>INDEX('Lag Test - Data'!D$2:D$35,MATCH($A30,'Lag Test - Data'!$A$2:$A$35,0))</f>
        <v>0</v>
      </c>
      <c r="E30">
        <f>INDEX('Lag Test - Data'!E$2:E$35,MATCH($A30,'Lag Test - Data'!$A$2:$A$35,0))</f>
        <v>0</v>
      </c>
      <c r="F30">
        <f>INDEX('Lag Test - Data'!F$2:F$35,MATCH($A30,'Lag Test - Data'!$A$2:$A$35,0))</f>
        <v>0</v>
      </c>
    </row>
    <row r="31">
      <c r="A31">
        <v>2011</v>
      </c>
      <c r="B31">
        <f>INDEX('Lag Test - Data'!B$2:B$35,MATCH($A31,'Lag Test - Data'!$A$2:$A$35,0))</f>
        <v>0</v>
      </c>
      <c r="C31">
        <f>INDEX('Lag Test - Data'!C$2:C$35,MATCH($A31,'Lag Test - Data'!$A$2:$A$35,0))</f>
        <v>0</v>
      </c>
      <c r="D31">
        <f>INDEX('Lag Test - Data'!D$2:D$35,MATCH($A31,'Lag Test - Data'!$A$2:$A$35,0))</f>
        <v>0</v>
      </c>
      <c r="E31">
        <f>INDEX('Lag Test - Data'!E$2:E$35,MATCH($A31,'Lag Test - Data'!$A$2:$A$35,0))</f>
        <v>0</v>
      </c>
      <c r="F31">
        <f>INDEX('Lag Test - Data'!F$2:F$35,MATCH($A31,'Lag Test - Data'!$A$2:$A$35,0))</f>
        <v>0</v>
      </c>
    </row>
    <row r="32">
      <c r="A32">
        <v>2012</v>
      </c>
      <c r="B32">
        <f>INDEX('Lag Test - Data'!B$2:B$35,MATCH($A32,'Lag Test - Data'!$A$2:$A$35,0))</f>
        <v>0</v>
      </c>
      <c r="C32">
        <f>INDEX('Lag Test - Data'!C$2:C$35,MATCH($A32,'Lag Test - Data'!$A$2:$A$35,0))</f>
        <v>0</v>
      </c>
      <c r="D32">
        <f>INDEX('Lag Test - Data'!D$2:D$35,MATCH($A32,'Lag Test - Data'!$A$2:$A$35,0))</f>
        <v>0</v>
      </c>
      <c r="E32">
        <f>INDEX('Lag Test - Data'!E$2:E$35,MATCH($A32,'Lag Test - Data'!$A$2:$A$35,0))</f>
        <v>0</v>
      </c>
      <c r="F32">
        <f>INDEX('Lag Test - Data'!F$2:F$35,MATCH($A32,'Lag Test - Data'!$A$2:$A$35,0))</f>
        <v>0</v>
      </c>
    </row>
    <row r="33">
      <c r="A33">
        <v>2013</v>
      </c>
      <c r="B33">
        <f>INDEX('Lag Test - Data'!B$2:B$35,MATCH($A33,'Lag Test - Data'!$A$2:$A$35,0))</f>
        <v>0</v>
      </c>
      <c r="C33">
        <f>INDEX('Lag Test - Data'!C$2:C$35,MATCH($A33,'Lag Test - Data'!$A$2:$A$35,0))</f>
        <v>0</v>
      </c>
      <c r="D33">
        <f>INDEX('Lag Test - Data'!D$2:D$35,MATCH($A33,'Lag Test - Data'!$A$2:$A$35,0))</f>
        <v>0</v>
      </c>
      <c r="E33">
        <f>INDEX('Lag Test - Data'!E$2:E$35,MATCH($A33,'Lag Test - Data'!$A$2:$A$35,0))</f>
        <v>0</v>
      </c>
      <c r="F33">
        <f>INDEX('Lag Test - Data'!F$2:F$35,MATCH($A33,'Lag Test - Data'!$A$2:$A$35,0))</f>
        <v>0</v>
      </c>
    </row>
    <row r="34">
      <c r="A34">
        <v>2014</v>
      </c>
      <c r="B34">
        <f>INDEX('Lag Test - Data'!B$2:B$35,MATCH($A34,'Lag Test - Data'!$A$2:$A$35,0))</f>
        <v>0</v>
      </c>
      <c r="C34">
        <f>INDEX('Lag Test - Data'!C$2:C$35,MATCH($A34,'Lag Test - Data'!$A$2:$A$35,0))</f>
        <v>0</v>
      </c>
      <c r="D34">
        <f>INDEX('Lag Test - Data'!D$2:D$35,MATCH($A34,'Lag Test - Data'!$A$2:$A$35,0))</f>
        <v>0</v>
      </c>
      <c r="E34">
        <f>INDEX('Lag Test - Data'!E$2:E$35,MATCH($A34,'Lag Test - Data'!$A$2:$A$35,0))</f>
        <v>0</v>
      </c>
      <c r="F34">
        <f>INDEX('Lag Test - Data'!F$2:F$35,MATCH($A34,'Lag Test - Data'!$A$2:$A$35,0))</f>
        <v>0</v>
      </c>
    </row>
    <row r="35">
      <c r="A35">
        <v>2015</v>
      </c>
      <c r="B35">
        <f>INDEX('Lag Test - Data'!B$2:B$35,MATCH($A35,'Lag Test - Data'!$A$2:$A$35,0))</f>
        <v>0</v>
      </c>
      <c r="C35">
        <f>INDEX('Lag Test - Data'!C$2:C$35,MATCH($A35,'Lag Test - Data'!$A$2:$A$35,0))</f>
        <v>0</v>
      </c>
      <c r="D35">
        <f>INDEX('Lag Test - Data'!D$2:D$35,MATCH($A35,'Lag Test - Data'!$A$2:$A$35,0))</f>
        <v>0</v>
      </c>
      <c r="E35">
        <f>INDEX('Lag Test - Data'!E$2:E$35,MATCH($A35,'Lag Test - Data'!$A$2:$A$35,0))</f>
        <v>0</v>
      </c>
      <c r="F35">
        <f>INDEX('Lag Test - Data'!F$2:F$35,MATCH($A35,'Lag Test - Data'!$A$2:$A$35,0))</f>
        <v>0</v>
      </c>
    </row>
    <row r="37">
      <c r="A37" t="s">
        <v>193</v>
      </c>
      <c r="B37" t="s">
        <v>266</v>
      </c>
      <c r="C37" t="s">
        <v>267</v>
      </c>
      <c r="D37" t="s">
        <v>268</v>
      </c>
      <c r="E37" t="s">
        <v>269</v>
      </c>
    </row>
    <row r="38">
      <c r="A38">
        <v>1982</v>
      </c>
      <c r="B38" s="11" t="e">
        <f>(C2-$B2)/C2</f>
        <v>#DIV/0!</v>
      </c>
      <c r="C38" s="11" t="e">
        <f t="shared" ref="C38:E38" si="0">(D2-$B2)/D2</f>
        <v>#DIV/0!</v>
      </c>
      <c r="D38" s="11" t="e">
        <f t="shared" si="0"/>
        <v>#DIV/0!</v>
      </c>
      <c r="E38" s="11" t="e">
        <f t="shared" si="0"/>
        <v>#DIV/0!</v>
      </c>
    </row>
    <row r="39">
      <c r="A39">
        <v>1983</v>
      </c>
      <c r="B39" s="11" t="e">
        <f t="shared" ref="B39:E54" si="1">(C3-$B3)/C3</f>
        <v>#DIV/0!</v>
      </c>
      <c r="C39" s="11" t="e">
        <f t="shared" si="1"/>
        <v>#DIV/0!</v>
      </c>
      <c r="D39" s="11" t="e">
        <f t="shared" si="1"/>
        <v>#DIV/0!</v>
      </c>
      <c r="E39" s="11" t="e">
        <f t="shared" si="1"/>
        <v>#DIV/0!</v>
      </c>
    </row>
    <row r="40">
      <c r="A40">
        <v>1984</v>
      </c>
      <c r="B40" s="11" t="e">
        <f t="shared" si="1"/>
        <v>#DIV/0!</v>
      </c>
      <c r="C40" s="11" t="e">
        <f t="shared" si="1"/>
        <v>#DIV/0!</v>
      </c>
      <c r="D40" s="11" t="e">
        <f t="shared" si="1"/>
        <v>#DIV/0!</v>
      </c>
      <c r="E40" s="11" t="e">
        <f t="shared" si="1"/>
        <v>#DIV/0!</v>
      </c>
    </row>
    <row r="41">
      <c r="A41">
        <v>1985</v>
      </c>
      <c r="B41" s="11" t="e">
        <f t="shared" si="1"/>
        <v>#DIV/0!</v>
      </c>
      <c r="C41" s="11" t="e">
        <f t="shared" si="1"/>
        <v>#DIV/0!</v>
      </c>
      <c r="D41" s="11" t="e">
        <f t="shared" si="1"/>
        <v>#DIV/0!</v>
      </c>
      <c r="E41" s="11" t="e">
        <f t="shared" si="1"/>
        <v>#DIV/0!</v>
      </c>
    </row>
    <row r="42">
      <c r="A42">
        <v>1986</v>
      </c>
      <c r="B42" s="11" t="e">
        <f t="shared" si="1"/>
        <v>#DIV/0!</v>
      </c>
      <c r="C42" s="11" t="e">
        <f t="shared" si="1"/>
        <v>#DIV/0!</v>
      </c>
      <c r="D42" s="11" t="e">
        <f t="shared" si="1"/>
        <v>#DIV/0!</v>
      </c>
      <c r="E42" s="11" t="e">
        <f t="shared" si="1"/>
        <v>#DIV/0!</v>
      </c>
    </row>
    <row r="43">
      <c r="A43">
        <v>1987</v>
      </c>
      <c r="B43" s="11" t="e">
        <f t="shared" si="1"/>
        <v>#DIV/0!</v>
      </c>
      <c r="C43" s="11" t="e">
        <f t="shared" si="1"/>
        <v>#DIV/0!</v>
      </c>
      <c r="D43" s="11" t="e">
        <f t="shared" si="1"/>
        <v>#DIV/0!</v>
      </c>
      <c r="E43" s="11" t="e">
        <f t="shared" si="1"/>
        <v>#DIV/0!</v>
      </c>
    </row>
    <row r="44">
      <c r="A44">
        <v>1988</v>
      </c>
      <c r="B44" s="11" t="e">
        <f t="shared" si="1"/>
        <v>#DIV/0!</v>
      </c>
      <c r="C44" s="11" t="e">
        <f t="shared" si="1"/>
        <v>#DIV/0!</v>
      </c>
      <c r="D44" s="11" t="e">
        <f t="shared" si="1"/>
        <v>#DIV/0!</v>
      </c>
      <c r="E44" s="11" t="e">
        <f t="shared" si="1"/>
        <v>#DIV/0!</v>
      </c>
    </row>
    <row r="45">
      <c r="A45">
        <v>1989</v>
      </c>
      <c r="B45" s="11" t="e">
        <f t="shared" si="1"/>
        <v>#DIV/0!</v>
      </c>
      <c r="C45" s="11" t="e">
        <f t="shared" si="1"/>
        <v>#DIV/0!</v>
      </c>
      <c r="D45" s="11" t="e">
        <f t="shared" si="1"/>
        <v>#DIV/0!</v>
      </c>
      <c r="E45" s="11" t="e">
        <f t="shared" si="1"/>
        <v>#DIV/0!</v>
      </c>
    </row>
    <row r="46">
      <c r="A46">
        <v>1990</v>
      </c>
      <c r="B46" s="11" t="e">
        <f t="shared" si="1"/>
        <v>#DIV/0!</v>
      </c>
      <c r="C46" s="11" t="e">
        <f t="shared" si="1"/>
        <v>#DIV/0!</v>
      </c>
      <c r="D46" s="11" t="e">
        <f t="shared" si="1"/>
        <v>#DIV/0!</v>
      </c>
      <c r="E46" s="11" t="e">
        <f t="shared" si="1"/>
        <v>#DIV/0!</v>
      </c>
    </row>
    <row r="47">
      <c r="A47">
        <v>1991</v>
      </c>
      <c r="B47" s="11" t="e">
        <f t="shared" si="1"/>
        <v>#DIV/0!</v>
      </c>
      <c r="C47" s="11" t="e">
        <f t="shared" si="1"/>
        <v>#DIV/0!</v>
      </c>
      <c r="D47" s="11" t="e">
        <f t="shared" si="1"/>
        <v>#DIV/0!</v>
      </c>
      <c r="E47" s="11" t="e">
        <f t="shared" si="1"/>
        <v>#DIV/0!</v>
      </c>
    </row>
    <row r="48">
      <c r="A48">
        <v>1992</v>
      </c>
      <c r="B48" s="11" t="e">
        <f t="shared" si="1"/>
        <v>#DIV/0!</v>
      </c>
      <c r="C48" s="11" t="e">
        <f t="shared" si="1"/>
        <v>#DIV/0!</v>
      </c>
      <c r="D48" s="11" t="e">
        <f t="shared" si="1"/>
        <v>#DIV/0!</v>
      </c>
      <c r="E48" s="11" t="e">
        <f t="shared" si="1"/>
        <v>#DIV/0!</v>
      </c>
    </row>
    <row r="49">
      <c r="A49">
        <v>1993</v>
      </c>
      <c r="B49" s="11" t="e">
        <f t="shared" si="1"/>
        <v>#DIV/0!</v>
      </c>
      <c r="C49" s="11" t="e">
        <f t="shared" si="1"/>
        <v>#DIV/0!</v>
      </c>
      <c r="D49" s="11" t="e">
        <f t="shared" si="1"/>
        <v>#DIV/0!</v>
      </c>
      <c r="E49" s="11" t="e">
        <f t="shared" si="1"/>
        <v>#DIV/0!</v>
      </c>
    </row>
    <row r="50">
      <c r="A50">
        <v>1994</v>
      </c>
      <c r="B50" s="11" t="e">
        <f t="shared" si="1"/>
        <v>#DIV/0!</v>
      </c>
      <c r="C50" s="11" t="e">
        <f t="shared" si="1"/>
        <v>#DIV/0!</v>
      </c>
      <c r="D50" s="11" t="e">
        <f t="shared" si="1"/>
        <v>#DIV/0!</v>
      </c>
      <c r="E50" s="11" t="e">
        <f t="shared" si="1"/>
        <v>#DIV/0!</v>
      </c>
    </row>
    <row r="51">
      <c r="A51">
        <v>1995</v>
      </c>
      <c r="B51" s="11" t="e">
        <f t="shared" si="1"/>
        <v>#DIV/0!</v>
      </c>
      <c r="C51" s="11" t="e">
        <f t="shared" si="1"/>
        <v>#DIV/0!</v>
      </c>
      <c r="D51" s="11" t="e">
        <f t="shared" si="1"/>
        <v>#DIV/0!</v>
      </c>
      <c r="E51" s="11" t="e">
        <f t="shared" si="1"/>
        <v>#DIV/0!</v>
      </c>
    </row>
    <row r="52">
      <c r="A52">
        <v>1996</v>
      </c>
      <c r="B52" s="11" t="e">
        <f t="shared" si="1"/>
        <v>#DIV/0!</v>
      </c>
      <c r="C52" s="11" t="e">
        <f t="shared" si="1"/>
        <v>#DIV/0!</v>
      </c>
      <c r="D52" s="11" t="e">
        <f t="shared" si="1"/>
        <v>#DIV/0!</v>
      </c>
      <c r="E52" s="11" t="e">
        <f t="shared" si="1"/>
        <v>#DIV/0!</v>
      </c>
    </row>
    <row r="53">
      <c r="A53">
        <v>1997</v>
      </c>
      <c r="B53" s="11" t="e">
        <f t="shared" si="1"/>
        <v>#DIV/0!</v>
      </c>
      <c r="C53" s="11" t="e">
        <f t="shared" si="1"/>
        <v>#DIV/0!</v>
      </c>
      <c r="D53" s="11" t="e">
        <f t="shared" si="1"/>
        <v>#DIV/0!</v>
      </c>
      <c r="E53" s="11" t="e">
        <f t="shared" si="1"/>
        <v>#DIV/0!</v>
      </c>
    </row>
    <row r="54">
      <c r="A54">
        <v>1998</v>
      </c>
      <c r="B54" s="11" t="e">
        <f t="shared" si="1"/>
        <v>#DIV/0!</v>
      </c>
      <c r="C54" s="11" t="e">
        <f t="shared" si="1"/>
        <v>#DIV/0!</v>
      </c>
      <c r="D54" s="11" t="e">
        <f t="shared" si="1"/>
        <v>#DIV/0!</v>
      </c>
      <c r="E54" s="11" t="e">
        <f t="shared" si="1"/>
        <v>#DIV/0!</v>
      </c>
    </row>
    <row r="55">
      <c r="A55">
        <v>1999</v>
      </c>
      <c r="B55" s="11" t="e">
        <f t="shared" ref="B55:E70" si="2">(C19-$B19)/C19</f>
        <v>#DIV/0!</v>
      </c>
      <c r="C55" s="11" t="e">
        <f t="shared" si="2"/>
        <v>#DIV/0!</v>
      </c>
      <c r="D55" s="11" t="e">
        <f t="shared" si="2"/>
        <v>#DIV/0!</v>
      </c>
      <c r="E55" s="11" t="e">
        <f t="shared" si="2"/>
        <v>#DIV/0!</v>
      </c>
    </row>
    <row r="56">
      <c r="A56">
        <v>2000</v>
      </c>
      <c r="B56" s="11" t="e">
        <f t="shared" si="2"/>
        <v>#DIV/0!</v>
      </c>
      <c r="C56" s="11" t="e">
        <f t="shared" si="2"/>
        <v>#DIV/0!</v>
      </c>
      <c r="D56" s="11" t="e">
        <f t="shared" si="2"/>
        <v>#DIV/0!</v>
      </c>
      <c r="E56" s="11" t="e">
        <f t="shared" si="2"/>
        <v>#DIV/0!</v>
      </c>
    </row>
    <row r="57">
      <c r="A57">
        <v>2001</v>
      </c>
      <c r="B57" s="11" t="e">
        <f t="shared" si="2"/>
        <v>#DIV/0!</v>
      </c>
      <c r="C57" s="11" t="e">
        <f t="shared" si="2"/>
        <v>#DIV/0!</v>
      </c>
      <c r="D57" s="11" t="e">
        <f t="shared" si="2"/>
        <v>#DIV/0!</v>
      </c>
      <c r="E57" s="11" t="e">
        <f t="shared" si="2"/>
        <v>#DIV/0!</v>
      </c>
    </row>
    <row r="58">
      <c r="A58">
        <v>2002</v>
      </c>
      <c r="B58" s="11" t="e">
        <f t="shared" si="2"/>
        <v>#DIV/0!</v>
      </c>
      <c r="C58" s="11" t="e">
        <f t="shared" si="2"/>
        <v>#DIV/0!</v>
      </c>
      <c r="D58" s="11" t="e">
        <f t="shared" si="2"/>
        <v>#DIV/0!</v>
      </c>
      <c r="E58" s="11" t="e">
        <f t="shared" si="2"/>
        <v>#DIV/0!</v>
      </c>
    </row>
    <row r="59">
      <c r="A59">
        <v>2003</v>
      </c>
      <c r="B59" s="11" t="e">
        <f t="shared" si="2"/>
        <v>#DIV/0!</v>
      </c>
      <c r="C59" s="11" t="e">
        <f t="shared" si="2"/>
        <v>#DIV/0!</v>
      </c>
      <c r="D59" s="11" t="e">
        <f t="shared" si="2"/>
        <v>#DIV/0!</v>
      </c>
      <c r="E59" s="11" t="e">
        <f t="shared" si="2"/>
        <v>#DIV/0!</v>
      </c>
    </row>
    <row r="60">
      <c r="A60">
        <v>2004</v>
      </c>
      <c r="B60" s="11" t="e">
        <f t="shared" si="2"/>
        <v>#DIV/0!</v>
      </c>
      <c r="C60" s="11" t="e">
        <f t="shared" si="2"/>
        <v>#DIV/0!</v>
      </c>
      <c r="D60" s="11" t="e">
        <f t="shared" si="2"/>
        <v>#DIV/0!</v>
      </c>
      <c r="E60" s="11" t="e">
        <f t="shared" si="2"/>
        <v>#DIV/0!</v>
      </c>
    </row>
    <row r="61">
      <c r="A61">
        <v>2005</v>
      </c>
      <c r="B61" s="11" t="e">
        <f t="shared" si="2"/>
        <v>#DIV/0!</v>
      </c>
      <c r="C61" s="11" t="e">
        <f t="shared" si="2"/>
        <v>#DIV/0!</v>
      </c>
      <c r="D61" s="11" t="e">
        <f t="shared" si="2"/>
        <v>#DIV/0!</v>
      </c>
      <c r="E61" s="11" t="e">
        <f t="shared" si="2"/>
        <v>#DIV/0!</v>
      </c>
    </row>
    <row r="62">
      <c r="A62">
        <v>2006</v>
      </c>
      <c r="B62" s="11" t="e">
        <f t="shared" si="2"/>
        <v>#DIV/0!</v>
      </c>
      <c r="C62" s="11" t="e">
        <f t="shared" si="2"/>
        <v>#DIV/0!</v>
      </c>
      <c r="D62" s="11" t="e">
        <f t="shared" si="2"/>
        <v>#DIV/0!</v>
      </c>
      <c r="E62" s="11" t="e">
        <f t="shared" si="2"/>
        <v>#DIV/0!</v>
      </c>
    </row>
    <row r="63">
      <c r="A63">
        <v>2007</v>
      </c>
      <c r="B63" s="11" t="e">
        <f t="shared" si="2"/>
        <v>#DIV/0!</v>
      </c>
      <c r="C63" s="11" t="e">
        <f t="shared" si="2"/>
        <v>#DIV/0!</v>
      </c>
      <c r="D63" s="11" t="e">
        <f t="shared" si="2"/>
        <v>#DIV/0!</v>
      </c>
      <c r="E63" s="11" t="e">
        <f t="shared" si="2"/>
        <v>#DIV/0!</v>
      </c>
    </row>
    <row r="64">
      <c r="A64">
        <v>2008</v>
      </c>
      <c r="B64" s="11" t="e">
        <f t="shared" si="2"/>
        <v>#DIV/0!</v>
      </c>
      <c r="C64" s="11" t="e">
        <f t="shared" si="2"/>
        <v>#DIV/0!</v>
      </c>
      <c r="D64" s="11" t="e">
        <f t="shared" si="2"/>
        <v>#DIV/0!</v>
      </c>
      <c r="E64" s="11" t="e">
        <f t="shared" si="2"/>
        <v>#DIV/0!</v>
      </c>
    </row>
    <row r="65">
      <c r="A65">
        <v>2009</v>
      </c>
      <c r="B65" s="11" t="e">
        <f t="shared" si="2"/>
        <v>#DIV/0!</v>
      </c>
      <c r="C65" s="11" t="e">
        <f t="shared" si="2"/>
        <v>#DIV/0!</v>
      </c>
      <c r="D65" s="11" t="e">
        <f t="shared" si="2"/>
        <v>#DIV/0!</v>
      </c>
      <c r="E65" s="11" t="e">
        <f t="shared" si="2"/>
        <v>#DIV/0!</v>
      </c>
    </row>
    <row r="66">
      <c r="A66">
        <v>2010</v>
      </c>
      <c r="B66" s="11" t="e">
        <f t="shared" si="2"/>
        <v>#DIV/0!</v>
      </c>
      <c r="C66" s="11" t="e">
        <f t="shared" si="2"/>
        <v>#DIV/0!</v>
      </c>
      <c r="D66" s="11" t="e">
        <f t="shared" si="2"/>
        <v>#DIV/0!</v>
      </c>
      <c r="E66" s="11" t="e">
        <f t="shared" si="2"/>
        <v>#DIV/0!</v>
      </c>
    </row>
    <row r="67">
      <c r="A67">
        <v>2011</v>
      </c>
      <c r="B67" s="11" t="e">
        <f t="shared" si="2"/>
        <v>#DIV/0!</v>
      </c>
      <c r="C67" s="11" t="e">
        <f t="shared" si="2"/>
        <v>#DIV/0!</v>
      </c>
      <c r="D67" s="11" t="e">
        <f t="shared" si="2"/>
        <v>#DIV/0!</v>
      </c>
      <c r="E67" s="11" t="e">
        <f t="shared" si="2"/>
        <v>#DIV/0!</v>
      </c>
    </row>
    <row r="68">
      <c r="A68">
        <v>2012</v>
      </c>
      <c r="B68" s="11" t="e">
        <f t="shared" si="2"/>
        <v>#DIV/0!</v>
      </c>
      <c r="C68" s="11" t="e">
        <f t="shared" si="2"/>
        <v>#DIV/0!</v>
      </c>
      <c r="D68" s="11" t="e">
        <f t="shared" si="2"/>
        <v>#DIV/0!</v>
      </c>
      <c r="E68" s="11" t="e">
        <f t="shared" si="2"/>
        <v>#DIV/0!</v>
      </c>
    </row>
    <row r="69">
      <c r="A69">
        <v>2013</v>
      </c>
      <c r="B69" s="11" t="e">
        <f t="shared" si="2"/>
        <v>#DIV/0!</v>
      </c>
      <c r="C69" s="11" t="e">
        <f t="shared" si="2"/>
        <v>#DIV/0!</v>
      </c>
      <c r="D69" s="11" t="e">
        <f t="shared" si="2"/>
        <v>#DIV/0!</v>
      </c>
      <c r="E69" s="11" t="e">
        <f t="shared" si="2"/>
        <v>#DIV/0!</v>
      </c>
    </row>
    <row r="70">
      <c r="A70">
        <v>2014</v>
      </c>
      <c r="B70" s="11" t="e">
        <f t="shared" si="2"/>
        <v>#DIV/0!</v>
      </c>
      <c r="C70" s="11" t="e">
        <f t="shared" si="2"/>
        <v>#DIV/0!</v>
      </c>
      <c r="D70" s="11" t="e">
        <f t="shared" si="2"/>
        <v>#DIV/0!</v>
      </c>
      <c r="E70" s="11" t="e">
        <f t="shared" si="2"/>
        <v>#DIV/0!</v>
      </c>
    </row>
    <row r="71">
      <c r="A71">
        <v>2015</v>
      </c>
      <c r="B71" s="11" t="e">
        <f t="shared" ref="B71:E71" si="3">(C35-$B35)/C35</f>
        <v>#DIV/0!</v>
      </c>
      <c r="C71" s="11" t="e">
        <f t="shared" si="3"/>
        <v>#DIV/0!</v>
      </c>
      <c r="D71" s="11" t="e">
        <f t="shared" si="3"/>
        <v>#DIV/0!</v>
      </c>
      <c r="E71" s="11" t="e">
        <f t="shared" si="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F71"/>
  <sheetViews>
    <sheetView workbookViewId="0">
      <selection activeCell="G10" sqref="G10"/>
    </sheetView>
  </sheetViews>
  <sheetFormatPr defaultColWidth="8.85546875" defaultRowHeight="15"/>
  <sheetData>
    <row r="1">
      <c r="A1" t="s">
        <v>193</v>
      </c>
      <c r="B1" t="s">
        <v>194</v>
      </c>
      <c r="C1" t="s">
        <v>273</v>
      </c>
      <c r="D1" t="s">
        <v>274</v>
      </c>
      <c r="E1" t="s">
        <v>275</v>
      </c>
      <c r="F1" t="s">
        <v>276</v>
      </c>
    </row>
    <row r="2">
      <c r="A2">
        <v>1982</v>
      </c>
      <c r="B2">
        <f>INDEX('Pre-Treatment Test - Data'!B$2:B$35,MATCH($A2,'Pre-Treatment Test - Data'!$A$2:$A$35,0))</f>
        <v>0</v>
      </c>
      <c r="C2">
        <f>INDEX('Pre-Treatment Test - Data'!C$2:C$35,MATCH($A2,'Pre-Treatment Test - Data'!$A$2:$A$35,0))</f>
        <v>0</v>
      </c>
      <c r="D2">
        <f>INDEX('Pre-Treatment Test - Data'!D$2:D$35,MATCH($A2,'Pre-Treatment Test - Data'!$A$2:$A$35,0))</f>
        <v>0</v>
      </c>
      <c r="E2">
        <f>INDEX('Pre-Treatment Test - Data'!E$2:E$35,MATCH($A2,'Pre-Treatment Test - Data'!$A$2:$A$35,0))</f>
        <v>0</v>
      </c>
      <c r="F2">
        <f>INDEX('Pre-Treatment Test - Data'!F$2:F$35,MATCH($A2,'Pre-Treatment Test - Data'!$A$2:$A$35,0))</f>
        <v>0</v>
      </c>
    </row>
    <row r="3">
      <c r="A3">
        <v>1983</v>
      </c>
      <c r="B3">
        <f>INDEX('Pre-Treatment Test - Data'!B$2:B$35,MATCH($A3,'Pre-Treatment Test - Data'!$A$2:$A$35,0))</f>
        <v>0</v>
      </c>
      <c r="C3">
        <f>INDEX('Pre-Treatment Test - Data'!C$2:C$35,MATCH($A3,'Pre-Treatment Test - Data'!$A$2:$A$35,0))</f>
        <v>0</v>
      </c>
      <c r="D3">
        <f>INDEX('Pre-Treatment Test - Data'!D$2:D$35,MATCH($A3,'Pre-Treatment Test - Data'!$A$2:$A$35,0))</f>
        <v>0</v>
      </c>
      <c r="E3">
        <f>INDEX('Pre-Treatment Test - Data'!E$2:E$35,MATCH($A3,'Pre-Treatment Test - Data'!$A$2:$A$35,0))</f>
        <v>0</v>
      </c>
      <c r="F3">
        <f>INDEX('Pre-Treatment Test - Data'!F$2:F$35,MATCH($A3,'Pre-Treatment Test - Data'!$A$2:$A$35,0))</f>
        <v>0</v>
      </c>
    </row>
    <row r="4">
      <c r="A4">
        <v>1984</v>
      </c>
      <c r="B4">
        <f>INDEX('Pre-Treatment Test - Data'!B$2:B$35,MATCH($A4,'Pre-Treatment Test - Data'!$A$2:$A$35,0))</f>
        <v>0</v>
      </c>
      <c r="C4">
        <f>INDEX('Pre-Treatment Test - Data'!C$2:C$35,MATCH($A4,'Pre-Treatment Test - Data'!$A$2:$A$35,0))</f>
        <v>0</v>
      </c>
      <c r="D4">
        <f>INDEX('Pre-Treatment Test - Data'!D$2:D$35,MATCH($A4,'Pre-Treatment Test - Data'!$A$2:$A$35,0))</f>
        <v>0</v>
      </c>
      <c r="E4">
        <f>INDEX('Pre-Treatment Test - Data'!E$2:E$35,MATCH($A4,'Pre-Treatment Test - Data'!$A$2:$A$35,0))</f>
        <v>0</v>
      </c>
      <c r="F4">
        <f>INDEX('Pre-Treatment Test - Data'!F$2:F$35,MATCH($A4,'Pre-Treatment Test - Data'!$A$2:$A$35,0))</f>
        <v>0</v>
      </c>
    </row>
    <row r="5">
      <c r="A5">
        <v>1985</v>
      </c>
      <c r="B5">
        <f>INDEX('Pre-Treatment Test - Data'!B$2:B$35,MATCH($A5,'Pre-Treatment Test - Data'!$A$2:$A$35,0))</f>
        <v>0</v>
      </c>
      <c r="C5">
        <f>INDEX('Pre-Treatment Test - Data'!C$2:C$35,MATCH($A5,'Pre-Treatment Test - Data'!$A$2:$A$35,0))</f>
        <v>0</v>
      </c>
      <c r="D5">
        <f>INDEX('Pre-Treatment Test - Data'!D$2:D$35,MATCH($A5,'Pre-Treatment Test - Data'!$A$2:$A$35,0))</f>
        <v>0</v>
      </c>
      <c r="E5">
        <f>INDEX('Pre-Treatment Test - Data'!E$2:E$35,MATCH($A5,'Pre-Treatment Test - Data'!$A$2:$A$35,0))</f>
        <v>0</v>
      </c>
      <c r="F5">
        <f>INDEX('Pre-Treatment Test - Data'!F$2:F$35,MATCH($A5,'Pre-Treatment Test - Data'!$A$2:$A$35,0))</f>
        <v>0</v>
      </c>
    </row>
    <row r="6">
      <c r="A6">
        <v>1986</v>
      </c>
      <c r="B6">
        <f>INDEX('Pre-Treatment Test - Data'!B$2:B$35,MATCH($A6,'Pre-Treatment Test - Data'!$A$2:$A$35,0))</f>
        <v>0</v>
      </c>
      <c r="C6">
        <f>INDEX('Pre-Treatment Test - Data'!C$2:C$35,MATCH($A6,'Pre-Treatment Test - Data'!$A$2:$A$35,0))</f>
        <v>0</v>
      </c>
      <c r="D6">
        <f>INDEX('Pre-Treatment Test - Data'!D$2:D$35,MATCH($A6,'Pre-Treatment Test - Data'!$A$2:$A$35,0))</f>
        <v>0</v>
      </c>
      <c r="E6">
        <f>INDEX('Pre-Treatment Test - Data'!E$2:E$35,MATCH($A6,'Pre-Treatment Test - Data'!$A$2:$A$35,0))</f>
        <v>0</v>
      </c>
      <c r="F6">
        <f>INDEX('Pre-Treatment Test - Data'!F$2:F$35,MATCH($A6,'Pre-Treatment Test - Data'!$A$2:$A$35,0))</f>
        <v>0</v>
      </c>
    </row>
    <row r="7">
      <c r="A7">
        <v>1987</v>
      </c>
      <c r="B7">
        <f>INDEX('Pre-Treatment Test - Data'!B$2:B$35,MATCH($A7,'Pre-Treatment Test - Data'!$A$2:$A$35,0))</f>
        <v>0</v>
      </c>
      <c r="C7">
        <f>INDEX('Pre-Treatment Test - Data'!C$2:C$35,MATCH($A7,'Pre-Treatment Test - Data'!$A$2:$A$35,0))</f>
        <v>0</v>
      </c>
      <c r="D7">
        <f>INDEX('Pre-Treatment Test - Data'!D$2:D$35,MATCH($A7,'Pre-Treatment Test - Data'!$A$2:$A$35,0))</f>
        <v>0</v>
      </c>
      <c r="E7">
        <f>INDEX('Pre-Treatment Test - Data'!E$2:E$35,MATCH($A7,'Pre-Treatment Test - Data'!$A$2:$A$35,0))</f>
        <v>0</v>
      </c>
      <c r="F7">
        <f>INDEX('Pre-Treatment Test - Data'!F$2:F$35,MATCH($A7,'Pre-Treatment Test - Data'!$A$2:$A$35,0))</f>
        <v>0</v>
      </c>
    </row>
    <row r="8">
      <c r="A8">
        <v>1988</v>
      </c>
      <c r="B8">
        <f>INDEX('Pre-Treatment Test - Data'!B$2:B$35,MATCH($A8,'Pre-Treatment Test - Data'!$A$2:$A$35,0))</f>
        <v>0</v>
      </c>
      <c r="C8">
        <f>INDEX('Pre-Treatment Test - Data'!C$2:C$35,MATCH($A8,'Pre-Treatment Test - Data'!$A$2:$A$35,0))</f>
        <v>0</v>
      </c>
      <c r="D8">
        <f>INDEX('Pre-Treatment Test - Data'!D$2:D$35,MATCH($A8,'Pre-Treatment Test - Data'!$A$2:$A$35,0))</f>
        <v>0</v>
      </c>
      <c r="E8">
        <f>INDEX('Pre-Treatment Test - Data'!E$2:E$35,MATCH($A8,'Pre-Treatment Test - Data'!$A$2:$A$35,0))</f>
        <v>0</v>
      </c>
      <c r="F8">
        <f>INDEX('Pre-Treatment Test - Data'!F$2:F$35,MATCH($A8,'Pre-Treatment Test - Data'!$A$2:$A$35,0))</f>
        <v>0</v>
      </c>
    </row>
    <row r="9">
      <c r="A9">
        <v>1989</v>
      </c>
      <c r="B9">
        <f>INDEX('Pre-Treatment Test - Data'!B$2:B$35,MATCH($A9,'Pre-Treatment Test - Data'!$A$2:$A$35,0))</f>
        <v>0</v>
      </c>
      <c r="C9">
        <f>INDEX('Pre-Treatment Test - Data'!C$2:C$35,MATCH($A9,'Pre-Treatment Test - Data'!$A$2:$A$35,0))</f>
        <v>0</v>
      </c>
      <c r="D9">
        <f>INDEX('Pre-Treatment Test - Data'!D$2:D$35,MATCH($A9,'Pre-Treatment Test - Data'!$A$2:$A$35,0))</f>
        <v>0</v>
      </c>
      <c r="E9">
        <f>INDEX('Pre-Treatment Test - Data'!E$2:E$35,MATCH($A9,'Pre-Treatment Test - Data'!$A$2:$A$35,0))</f>
        <v>0</v>
      </c>
      <c r="F9">
        <f>INDEX('Pre-Treatment Test - Data'!F$2:F$35,MATCH($A9,'Pre-Treatment Test - Data'!$A$2:$A$35,0))</f>
        <v>0</v>
      </c>
    </row>
    <row r="10">
      <c r="A10">
        <v>1990</v>
      </c>
      <c r="B10">
        <f>INDEX('Pre-Treatment Test - Data'!B$2:B$35,MATCH($A10,'Pre-Treatment Test - Data'!$A$2:$A$35,0))</f>
        <v>0</v>
      </c>
      <c r="C10">
        <f>INDEX('Pre-Treatment Test - Data'!C$2:C$35,MATCH($A10,'Pre-Treatment Test - Data'!$A$2:$A$35,0))</f>
        <v>0</v>
      </c>
      <c r="D10">
        <f>INDEX('Pre-Treatment Test - Data'!D$2:D$35,MATCH($A10,'Pre-Treatment Test - Data'!$A$2:$A$35,0))</f>
        <v>0</v>
      </c>
      <c r="E10">
        <f>INDEX('Pre-Treatment Test - Data'!E$2:E$35,MATCH($A10,'Pre-Treatment Test - Data'!$A$2:$A$35,0))</f>
        <v>0</v>
      </c>
      <c r="F10">
        <f>INDEX('Pre-Treatment Test - Data'!F$2:F$35,MATCH($A10,'Pre-Treatment Test - Data'!$A$2:$A$35,0))</f>
        <v>0</v>
      </c>
    </row>
    <row r="11">
      <c r="A11">
        <v>1991</v>
      </c>
      <c r="B11">
        <f>INDEX('Pre-Treatment Test - Data'!B$2:B$35,MATCH($A11,'Pre-Treatment Test - Data'!$A$2:$A$35,0))</f>
        <v>0</v>
      </c>
      <c r="C11">
        <f>INDEX('Pre-Treatment Test - Data'!C$2:C$35,MATCH($A11,'Pre-Treatment Test - Data'!$A$2:$A$35,0))</f>
        <v>0</v>
      </c>
      <c r="D11">
        <f>INDEX('Pre-Treatment Test - Data'!D$2:D$35,MATCH($A11,'Pre-Treatment Test - Data'!$A$2:$A$35,0))</f>
        <v>0</v>
      </c>
      <c r="E11">
        <f>INDEX('Pre-Treatment Test - Data'!E$2:E$35,MATCH($A11,'Pre-Treatment Test - Data'!$A$2:$A$35,0))</f>
        <v>0</v>
      </c>
      <c r="F11">
        <f>INDEX('Pre-Treatment Test - Data'!F$2:F$35,MATCH($A11,'Pre-Treatment Test - Data'!$A$2:$A$35,0))</f>
        <v>0</v>
      </c>
    </row>
    <row r="12">
      <c r="A12">
        <v>1992</v>
      </c>
      <c r="B12">
        <f>INDEX('Pre-Treatment Test - Data'!B$2:B$35,MATCH($A12,'Pre-Treatment Test - Data'!$A$2:$A$35,0))</f>
        <v>0</v>
      </c>
      <c r="C12">
        <f>INDEX('Pre-Treatment Test - Data'!C$2:C$35,MATCH($A12,'Pre-Treatment Test - Data'!$A$2:$A$35,0))</f>
        <v>0</v>
      </c>
      <c r="D12">
        <f>INDEX('Pre-Treatment Test - Data'!D$2:D$35,MATCH($A12,'Pre-Treatment Test - Data'!$A$2:$A$35,0))</f>
        <v>0</v>
      </c>
      <c r="E12">
        <f>INDEX('Pre-Treatment Test - Data'!E$2:E$35,MATCH($A12,'Pre-Treatment Test - Data'!$A$2:$A$35,0))</f>
        <v>0</v>
      </c>
      <c r="F12">
        <f>INDEX('Pre-Treatment Test - Data'!F$2:F$35,MATCH($A12,'Pre-Treatment Test - Data'!$A$2:$A$35,0))</f>
        <v>0</v>
      </c>
    </row>
    <row r="13">
      <c r="A13">
        <v>1993</v>
      </c>
      <c r="B13">
        <f>INDEX('Pre-Treatment Test - Data'!B$2:B$35,MATCH($A13,'Pre-Treatment Test - Data'!$A$2:$A$35,0))</f>
        <v>0</v>
      </c>
      <c r="C13">
        <f>INDEX('Pre-Treatment Test - Data'!C$2:C$35,MATCH($A13,'Pre-Treatment Test - Data'!$A$2:$A$35,0))</f>
        <v>0</v>
      </c>
      <c r="D13">
        <f>INDEX('Pre-Treatment Test - Data'!D$2:D$35,MATCH($A13,'Pre-Treatment Test - Data'!$A$2:$A$35,0))</f>
        <v>0</v>
      </c>
      <c r="E13">
        <f>INDEX('Pre-Treatment Test - Data'!E$2:E$35,MATCH($A13,'Pre-Treatment Test - Data'!$A$2:$A$35,0))</f>
        <v>0</v>
      </c>
      <c r="F13">
        <f>INDEX('Pre-Treatment Test - Data'!F$2:F$35,MATCH($A13,'Pre-Treatment Test - Data'!$A$2:$A$35,0))</f>
        <v>0</v>
      </c>
    </row>
    <row r="14">
      <c r="A14">
        <v>1994</v>
      </c>
      <c r="B14">
        <f>INDEX('Pre-Treatment Test - Data'!B$2:B$35,MATCH($A14,'Pre-Treatment Test - Data'!$A$2:$A$35,0))</f>
        <v>0</v>
      </c>
      <c r="C14">
        <f>INDEX('Pre-Treatment Test - Data'!C$2:C$35,MATCH($A14,'Pre-Treatment Test - Data'!$A$2:$A$35,0))</f>
        <v>0</v>
      </c>
      <c r="D14">
        <f>INDEX('Pre-Treatment Test - Data'!D$2:D$35,MATCH($A14,'Pre-Treatment Test - Data'!$A$2:$A$35,0))</f>
        <v>0</v>
      </c>
      <c r="E14">
        <f>INDEX('Pre-Treatment Test - Data'!E$2:E$35,MATCH($A14,'Pre-Treatment Test - Data'!$A$2:$A$35,0))</f>
        <v>0</v>
      </c>
      <c r="F14">
        <f>INDEX('Pre-Treatment Test - Data'!F$2:F$35,MATCH($A14,'Pre-Treatment Test - Data'!$A$2:$A$35,0))</f>
        <v>0</v>
      </c>
    </row>
    <row r="15">
      <c r="A15">
        <v>1995</v>
      </c>
      <c r="B15">
        <f>INDEX('Pre-Treatment Test - Data'!B$2:B$35,MATCH($A15,'Pre-Treatment Test - Data'!$A$2:$A$35,0))</f>
        <v>0</v>
      </c>
      <c r="C15">
        <f>INDEX('Pre-Treatment Test - Data'!C$2:C$35,MATCH($A15,'Pre-Treatment Test - Data'!$A$2:$A$35,0))</f>
        <v>0</v>
      </c>
      <c r="D15">
        <f>INDEX('Pre-Treatment Test - Data'!D$2:D$35,MATCH($A15,'Pre-Treatment Test - Data'!$A$2:$A$35,0))</f>
        <v>0</v>
      </c>
      <c r="E15">
        <f>INDEX('Pre-Treatment Test - Data'!E$2:E$35,MATCH($A15,'Pre-Treatment Test - Data'!$A$2:$A$35,0))</f>
        <v>0</v>
      </c>
      <c r="F15">
        <f>INDEX('Pre-Treatment Test - Data'!F$2:F$35,MATCH($A15,'Pre-Treatment Test - Data'!$A$2:$A$35,0))</f>
        <v>0</v>
      </c>
    </row>
    <row r="16">
      <c r="A16">
        <v>1996</v>
      </c>
      <c r="B16">
        <f>INDEX('Pre-Treatment Test - Data'!B$2:B$35,MATCH($A16,'Pre-Treatment Test - Data'!$A$2:$A$35,0))</f>
        <v>0</v>
      </c>
      <c r="C16">
        <f>INDEX('Pre-Treatment Test - Data'!C$2:C$35,MATCH($A16,'Pre-Treatment Test - Data'!$A$2:$A$35,0))</f>
        <v>0</v>
      </c>
      <c r="D16">
        <f>INDEX('Pre-Treatment Test - Data'!D$2:D$35,MATCH($A16,'Pre-Treatment Test - Data'!$A$2:$A$35,0))</f>
        <v>0</v>
      </c>
      <c r="E16">
        <f>INDEX('Pre-Treatment Test - Data'!E$2:E$35,MATCH($A16,'Pre-Treatment Test - Data'!$A$2:$A$35,0))</f>
        <v>0</v>
      </c>
      <c r="F16">
        <f>INDEX('Pre-Treatment Test - Data'!F$2:F$35,MATCH($A16,'Pre-Treatment Test - Data'!$A$2:$A$35,0))</f>
        <v>0</v>
      </c>
    </row>
    <row r="17">
      <c r="A17">
        <v>1997</v>
      </c>
      <c r="B17">
        <f>INDEX('Pre-Treatment Test - Data'!B$2:B$35,MATCH($A17,'Pre-Treatment Test - Data'!$A$2:$A$35,0))</f>
        <v>0</v>
      </c>
      <c r="C17">
        <f>INDEX('Pre-Treatment Test - Data'!C$2:C$35,MATCH($A17,'Pre-Treatment Test - Data'!$A$2:$A$35,0))</f>
        <v>0</v>
      </c>
      <c r="D17">
        <f>INDEX('Pre-Treatment Test - Data'!D$2:D$35,MATCH($A17,'Pre-Treatment Test - Data'!$A$2:$A$35,0))</f>
        <v>0</v>
      </c>
      <c r="E17">
        <f>INDEX('Pre-Treatment Test - Data'!E$2:E$35,MATCH($A17,'Pre-Treatment Test - Data'!$A$2:$A$35,0))</f>
        <v>0</v>
      </c>
      <c r="F17">
        <f>INDEX('Pre-Treatment Test - Data'!F$2:F$35,MATCH($A17,'Pre-Treatment Test - Data'!$A$2:$A$35,0))</f>
        <v>0</v>
      </c>
    </row>
    <row r="18">
      <c r="A18">
        <v>1998</v>
      </c>
      <c r="B18">
        <f>INDEX('Pre-Treatment Test - Data'!B$2:B$35,MATCH($A18,'Pre-Treatment Test - Data'!$A$2:$A$35,0))</f>
        <v>0</v>
      </c>
      <c r="C18">
        <f>INDEX('Pre-Treatment Test - Data'!C$2:C$35,MATCH($A18,'Pre-Treatment Test - Data'!$A$2:$A$35,0))</f>
        <v>0</v>
      </c>
      <c r="D18">
        <f>INDEX('Pre-Treatment Test - Data'!D$2:D$35,MATCH($A18,'Pre-Treatment Test - Data'!$A$2:$A$35,0))</f>
        <v>0</v>
      </c>
      <c r="E18">
        <f>INDEX('Pre-Treatment Test - Data'!E$2:E$35,MATCH($A18,'Pre-Treatment Test - Data'!$A$2:$A$35,0))</f>
        <v>0</v>
      </c>
      <c r="F18">
        <f>INDEX('Pre-Treatment Test - Data'!F$2:F$35,MATCH($A18,'Pre-Treatment Test - Data'!$A$2:$A$35,0))</f>
        <v>0</v>
      </c>
    </row>
    <row r="19">
      <c r="A19">
        <v>1999</v>
      </c>
      <c r="B19">
        <f>INDEX('Pre-Treatment Test - Data'!B$2:B$35,MATCH($A19,'Pre-Treatment Test - Data'!$A$2:$A$35,0))</f>
        <v>0</v>
      </c>
      <c r="C19">
        <f>INDEX('Pre-Treatment Test - Data'!C$2:C$35,MATCH($A19,'Pre-Treatment Test - Data'!$A$2:$A$35,0))</f>
        <v>0</v>
      </c>
      <c r="D19">
        <f>INDEX('Pre-Treatment Test - Data'!D$2:D$35,MATCH($A19,'Pre-Treatment Test - Data'!$A$2:$A$35,0))</f>
        <v>0</v>
      </c>
      <c r="E19">
        <f>INDEX('Pre-Treatment Test - Data'!E$2:E$35,MATCH($A19,'Pre-Treatment Test - Data'!$A$2:$A$35,0))</f>
        <v>0</v>
      </c>
      <c r="F19">
        <f>INDEX('Pre-Treatment Test - Data'!F$2:F$35,MATCH($A19,'Pre-Treatment Test - Data'!$A$2:$A$35,0))</f>
        <v>0</v>
      </c>
    </row>
    <row r="20">
      <c r="A20">
        <v>2000</v>
      </c>
      <c r="B20">
        <f>INDEX('Pre-Treatment Test - Data'!B$2:B$35,MATCH($A20,'Pre-Treatment Test - Data'!$A$2:$A$35,0))</f>
        <v>0</v>
      </c>
      <c r="C20">
        <f>INDEX('Pre-Treatment Test - Data'!C$2:C$35,MATCH($A20,'Pre-Treatment Test - Data'!$A$2:$A$35,0))</f>
        <v>0</v>
      </c>
      <c r="D20">
        <f>INDEX('Pre-Treatment Test - Data'!D$2:D$35,MATCH($A20,'Pre-Treatment Test - Data'!$A$2:$A$35,0))</f>
        <v>0</v>
      </c>
      <c r="E20">
        <f>INDEX('Pre-Treatment Test - Data'!E$2:E$35,MATCH($A20,'Pre-Treatment Test - Data'!$A$2:$A$35,0))</f>
        <v>0</v>
      </c>
      <c r="F20">
        <f>INDEX('Pre-Treatment Test - Data'!F$2:F$35,MATCH($A20,'Pre-Treatment Test - Data'!$A$2:$A$35,0))</f>
        <v>0</v>
      </c>
    </row>
    <row r="21">
      <c r="A21">
        <v>2001</v>
      </c>
      <c r="B21">
        <f>INDEX('Pre-Treatment Test - Data'!B$2:B$35,MATCH($A21,'Pre-Treatment Test - Data'!$A$2:$A$35,0))</f>
        <v>0</v>
      </c>
      <c r="C21">
        <f>INDEX('Pre-Treatment Test - Data'!C$2:C$35,MATCH($A21,'Pre-Treatment Test - Data'!$A$2:$A$35,0))</f>
        <v>0</v>
      </c>
      <c r="D21">
        <f>INDEX('Pre-Treatment Test - Data'!D$2:D$35,MATCH($A21,'Pre-Treatment Test - Data'!$A$2:$A$35,0))</f>
        <v>0</v>
      </c>
      <c r="E21">
        <f>INDEX('Pre-Treatment Test - Data'!E$2:E$35,MATCH($A21,'Pre-Treatment Test - Data'!$A$2:$A$35,0))</f>
        <v>0</v>
      </c>
      <c r="F21">
        <f>INDEX('Pre-Treatment Test - Data'!F$2:F$35,MATCH($A21,'Pre-Treatment Test - Data'!$A$2:$A$35,0))</f>
        <v>0</v>
      </c>
    </row>
    <row r="22">
      <c r="A22">
        <v>2002</v>
      </c>
      <c r="B22">
        <f>INDEX('Pre-Treatment Test - Data'!B$2:B$35,MATCH($A22,'Pre-Treatment Test - Data'!$A$2:$A$35,0))</f>
        <v>0</v>
      </c>
      <c r="C22">
        <f>INDEX('Pre-Treatment Test - Data'!C$2:C$35,MATCH($A22,'Pre-Treatment Test - Data'!$A$2:$A$35,0))</f>
        <v>0</v>
      </c>
      <c r="D22">
        <f>INDEX('Pre-Treatment Test - Data'!D$2:D$35,MATCH($A22,'Pre-Treatment Test - Data'!$A$2:$A$35,0))</f>
        <v>0</v>
      </c>
      <c r="E22">
        <f>INDEX('Pre-Treatment Test - Data'!E$2:E$35,MATCH($A22,'Pre-Treatment Test - Data'!$A$2:$A$35,0))</f>
        <v>0</v>
      </c>
      <c r="F22">
        <f>INDEX('Pre-Treatment Test - Data'!F$2:F$35,MATCH($A22,'Pre-Treatment Test - Data'!$A$2:$A$35,0))</f>
        <v>0</v>
      </c>
    </row>
    <row r="23">
      <c r="A23">
        <v>2003</v>
      </c>
      <c r="B23">
        <f>INDEX('Pre-Treatment Test - Data'!B$2:B$35,MATCH($A23,'Pre-Treatment Test - Data'!$A$2:$A$35,0))</f>
        <v>0</v>
      </c>
      <c r="C23">
        <f>INDEX('Pre-Treatment Test - Data'!C$2:C$35,MATCH($A23,'Pre-Treatment Test - Data'!$A$2:$A$35,0))</f>
        <v>0</v>
      </c>
      <c r="D23">
        <f>INDEX('Pre-Treatment Test - Data'!D$2:D$35,MATCH($A23,'Pre-Treatment Test - Data'!$A$2:$A$35,0))</f>
        <v>0</v>
      </c>
      <c r="E23">
        <f>INDEX('Pre-Treatment Test - Data'!E$2:E$35,MATCH($A23,'Pre-Treatment Test - Data'!$A$2:$A$35,0))</f>
        <v>0</v>
      </c>
      <c r="F23">
        <f>INDEX('Pre-Treatment Test - Data'!F$2:F$35,MATCH($A23,'Pre-Treatment Test - Data'!$A$2:$A$35,0))</f>
        <v>0</v>
      </c>
    </row>
    <row r="24">
      <c r="A24">
        <v>2004</v>
      </c>
      <c r="B24">
        <f>INDEX('Pre-Treatment Test - Data'!B$2:B$35,MATCH($A24,'Pre-Treatment Test - Data'!$A$2:$A$35,0))</f>
        <v>0</v>
      </c>
      <c r="C24">
        <f>INDEX('Pre-Treatment Test - Data'!C$2:C$35,MATCH($A24,'Pre-Treatment Test - Data'!$A$2:$A$35,0))</f>
        <v>0</v>
      </c>
      <c r="D24">
        <f>INDEX('Pre-Treatment Test - Data'!D$2:D$35,MATCH($A24,'Pre-Treatment Test - Data'!$A$2:$A$35,0))</f>
        <v>0</v>
      </c>
      <c r="E24">
        <f>INDEX('Pre-Treatment Test - Data'!E$2:E$35,MATCH($A24,'Pre-Treatment Test - Data'!$A$2:$A$35,0))</f>
        <v>0</v>
      </c>
      <c r="F24">
        <f>INDEX('Pre-Treatment Test - Data'!F$2:F$35,MATCH($A24,'Pre-Treatment Test - Data'!$A$2:$A$35,0))</f>
        <v>0</v>
      </c>
    </row>
    <row r="25">
      <c r="A25">
        <v>2005</v>
      </c>
      <c r="B25">
        <f>INDEX('Pre-Treatment Test - Data'!B$2:B$35,MATCH($A25,'Pre-Treatment Test - Data'!$A$2:$A$35,0))</f>
        <v>0</v>
      </c>
      <c r="C25">
        <f>INDEX('Pre-Treatment Test - Data'!C$2:C$35,MATCH($A25,'Pre-Treatment Test - Data'!$A$2:$A$35,0))</f>
        <v>0</v>
      </c>
      <c r="D25">
        <f>INDEX('Pre-Treatment Test - Data'!D$2:D$35,MATCH($A25,'Pre-Treatment Test - Data'!$A$2:$A$35,0))</f>
        <v>0</v>
      </c>
      <c r="E25">
        <f>INDEX('Pre-Treatment Test - Data'!E$2:E$35,MATCH($A25,'Pre-Treatment Test - Data'!$A$2:$A$35,0))</f>
        <v>0</v>
      </c>
      <c r="F25">
        <f>INDEX('Pre-Treatment Test - Data'!F$2:F$35,MATCH($A25,'Pre-Treatment Test - Data'!$A$2:$A$35,0))</f>
        <v>0</v>
      </c>
    </row>
    <row r="26">
      <c r="A26">
        <v>2006</v>
      </c>
      <c r="B26">
        <f>INDEX('Pre-Treatment Test - Data'!B$2:B$35,MATCH($A26,'Pre-Treatment Test - Data'!$A$2:$A$35,0))</f>
        <v>0</v>
      </c>
      <c r="C26">
        <f>INDEX('Pre-Treatment Test - Data'!C$2:C$35,MATCH($A26,'Pre-Treatment Test - Data'!$A$2:$A$35,0))</f>
        <v>0</v>
      </c>
      <c r="D26">
        <f>INDEX('Pre-Treatment Test - Data'!D$2:D$35,MATCH($A26,'Pre-Treatment Test - Data'!$A$2:$A$35,0))</f>
        <v>0</v>
      </c>
      <c r="E26">
        <f>INDEX('Pre-Treatment Test - Data'!E$2:E$35,MATCH($A26,'Pre-Treatment Test - Data'!$A$2:$A$35,0))</f>
        <v>0</v>
      </c>
      <c r="F26">
        <f>INDEX('Pre-Treatment Test - Data'!F$2:F$35,MATCH($A26,'Pre-Treatment Test - Data'!$A$2:$A$35,0))</f>
        <v>0</v>
      </c>
    </row>
    <row r="27">
      <c r="A27">
        <v>2007</v>
      </c>
      <c r="B27">
        <f>INDEX('Pre-Treatment Test - Data'!B$2:B$35,MATCH($A27,'Pre-Treatment Test - Data'!$A$2:$A$35,0))</f>
        <v>0</v>
      </c>
      <c r="C27">
        <f>INDEX('Pre-Treatment Test - Data'!C$2:C$35,MATCH($A27,'Pre-Treatment Test - Data'!$A$2:$A$35,0))</f>
        <v>0</v>
      </c>
      <c r="D27">
        <f>INDEX('Pre-Treatment Test - Data'!D$2:D$35,MATCH($A27,'Pre-Treatment Test - Data'!$A$2:$A$35,0))</f>
        <v>0</v>
      </c>
      <c r="E27">
        <f>INDEX('Pre-Treatment Test - Data'!E$2:E$35,MATCH($A27,'Pre-Treatment Test - Data'!$A$2:$A$35,0))</f>
        <v>0</v>
      </c>
      <c r="F27">
        <f>INDEX('Pre-Treatment Test - Data'!F$2:F$35,MATCH($A27,'Pre-Treatment Test - Data'!$A$2:$A$35,0))</f>
        <v>0</v>
      </c>
    </row>
    <row r="28">
      <c r="A28">
        <v>2008</v>
      </c>
      <c r="B28">
        <f>INDEX('Pre-Treatment Test - Data'!B$2:B$35,MATCH($A28,'Pre-Treatment Test - Data'!$A$2:$A$35,0))</f>
        <v>0</v>
      </c>
      <c r="C28">
        <f>INDEX('Pre-Treatment Test - Data'!C$2:C$35,MATCH($A28,'Pre-Treatment Test - Data'!$A$2:$A$35,0))</f>
        <v>0</v>
      </c>
      <c r="D28">
        <f>INDEX('Pre-Treatment Test - Data'!D$2:D$35,MATCH($A28,'Pre-Treatment Test - Data'!$A$2:$A$35,0))</f>
        <v>0</v>
      </c>
      <c r="E28">
        <f>INDEX('Pre-Treatment Test - Data'!E$2:E$35,MATCH($A28,'Pre-Treatment Test - Data'!$A$2:$A$35,0))</f>
        <v>0</v>
      </c>
      <c r="F28">
        <f>INDEX('Pre-Treatment Test - Data'!F$2:F$35,MATCH($A28,'Pre-Treatment Test - Data'!$A$2:$A$35,0))</f>
        <v>0</v>
      </c>
    </row>
    <row r="29">
      <c r="A29">
        <v>2009</v>
      </c>
      <c r="B29">
        <f>INDEX('Pre-Treatment Test - Data'!B$2:B$35,MATCH($A29,'Pre-Treatment Test - Data'!$A$2:$A$35,0))</f>
        <v>0</v>
      </c>
      <c r="C29">
        <f>INDEX('Pre-Treatment Test - Data'!C$2:C$35,MATCH($A29,'Pre-Treatment Test - Data'!$A$2:$A$35,0))</f>
        <v>0</v>
      </c>
      <c r="D29">
        <f>INDEX('Pre-Treatment Test - Data'!D$2:D$35,MATCH($A29,'Pre-Treatment Test - Data'!$A$2:$A$35,0))</f>
        <v>0</v>
      </c>
      <c r="E29">
        <f>INDEX('Pre-Treatment Test - Data'!E$2:E$35,MATCH($A29,'Pre-Treatment Test - Data'!$A$2:$A$35,0))</f>
        <v>0</v>
      </c>
      <c r="F29">
        <f>INDEX('Pre-Treatment Test - Data'!F$2:F$35,MATCH($A29,'Pre-Treatment Test - Data'!$A$2:$A$35,0))</f>
        <v>0</v>
      </c>
    </row>
    <row r="30">
      <c r="A30">
        <v>2010</v>
      </c>
      <c r="B30">
        <f>INDEX('Pre-Treatment Test - Data'!B$2:B$35,MATCH($A30,'Pre-Treatment Test - Data'!$A$2:$A$35,0))</f>
        <v>0</v>
      </c>
      <c r="C30">
        <f>INDEX('Pre-Treatment Test - Data'!C$2:C$35,MATCH($A30,'Pre-Treatment Test - Data'!$A$2:$A$35,0))</f>
        <v>0</v>
      </c>
      <c r="D30">
        <f>INDEX('Pre-Treatment Test - Data'!D$2:D$35,MATCH($A30,'Pre-Treatment Test - Data'!$A$2:$A$35,0))</f>
        <v>0</v>
      </c>
      <c r="E30">
        <f>INDEX('Pre-Treatment Test - Data'!E$2:E$35,MATCH($A30,'Pre-Treatment Test - Data'!$A$2:$A$35,0))</f>
        <v>0</v>
      </c>
      <c r="F30">
        <f>INDEX('Pre-Treatment Test - Data'!F$2:F$35,MATCH($A30,'Pre-Treatment Test - Data'!$A$2:$A$35,0))</f>
        <v>0</v>
      </c>
    </row>
    <row r="31">
      <c r="A31">
        <v>2011</v>
      </c>
      <c r="B31">
        <f>INDEX('Pre-Treatment Test - Data'!B$2:B$35,MATCH($A31,'Pre-Treatment Test - Data'!$A$2:$A$35,0))</f>
        <v>0</v>
      </c>
      <c r="C31">
        <f>INDEX('Pre-Treatment Test - Data'!C$2:C$35,MATCH($A31,'Pre-Treatment Test - Data'!$A$2:$A$35,0))</f>
        <v>0</v>
      </c>
      <c r="D31">
        <f>INDEX('Pre-Treatment Test - Data'!D$2:D$35,MATCH($A31,'Pre-Treatment Test - Data'!$A$2:$A$35,0))</f>
        <v>0</v>
      </c>
      <c r="E31">
        <f>INDEX('Pre-Treatment Test - Data'!E$2:E$35,MATCH($A31,'Pre-Treatment Test - Data'!$A$2:$A$35,0))</f>
        <v>0</v>
      </c>
      <c r="F31">
        <f>INDEX('Pre-Treatment Test - Data'!F$2:F$35,MATCH($A31,'Pre-Treatment Test - Data'!$A$2:$A$35,0))</f>
        <v>0</v>
      </c>
    </row>
    <row r="32">
      <c r="A32">
        <v>2012</v>
      </c>
      <c r="B32">
        <f>INDEX('Pre-Treatment Test - Data'!B$2:B$35,MATCH($A32,'Pre-Treatment Test - Data'!$A$2:$A$35,0))</f>
        <v>0</v>
      </c>
      <c r="C32">
        <f>INDEX('Pre-Treatment Test - Data'!C$2:C$35,MATCH($A32,'Pre-Treatment Test - Data'!$A$2:$A$35,0))</f>
        <v>0</v>
      </c>
      <c r="D32">
        <f>INDEX('Pre-Treatment Test - Data'!D$2:D$35,MATCH($A32,'Pre-Treatment Test - Data'!$A$2:$A$35,0))</f>
        <v>0</v>
      </c>
      <c r="E32">
        <f>INDEX('Pre-Treatment Test - Data'!E$2:E$35,MATCH($A32,'Pre-Treatment Test - Data'!$A$2:$A$35,0))</f>
        <v>0</v>
      </c>
      <c r="F32">
        <f>INDEX('Pre-Treatment Test - Data'!F$2:F$35,MATCH($A32,'Pre-Treatment Test - Data'!$A$2:$A$35,0))</f>
        <v>0</v>
      </c>
    </row>
    <row r="33">
      <c r="A33">
        <v>2013</v>
      </c>
      <c r="B33">
        <f>INDEX('Pre-Treatment Test - Data'!B$2:B$35,MATCH($A33,'Pre-Treatment Test - Data'!$A$2:$A$35,0))</f>
        <v>0</v>
      </c>
      <c r="C33">
        <f>INDEX('Pre-Treatment Test - Data'!C$2:C$35,MATCH($A33,'Pre-Treatment Test - Data'!$A$2:$A$35,0))</f>
        <v>0</v>
      </c>
      <c r="D33">
        <f>INDEX('Pre-Treatment Test - Data'!D$2:D$35,MATCH($A33,'Pre-Treatment Test - Data'!$A$2:$A$35,0))</f>
        <v>0</v>
      </c>
      <c r="E33">
        <f>INDEX('Pre-Treatment Test - Data'!E$2:E$35,MATCH($A33,'Pre-Treatment Test - Data'!$A$2:$A$35,0))</f>
        <v>0</v>
      </c>
      <c r="F33">
        <f>INDEX('Pre-Treatment Test - Data'!F$2:F$35,MATCH($A33,'Pre-Treatment Test - Data'!$A$2:$A$35,0))</f>
        <v>0</v>
      </c>
    </row>
    <row r="34">
      <c r="A34">
        <v>2014</v>
      </c>
      <c r="B34">
        <f>INDEX('Pre-Treatment Test - Data'!B$2:B$35,MATCH($A34,'Pre-Treatment Test - Data'!$A$2:$A$35,0))</f>
        <v>0</v>
      </c>
      <c r="C34">
        <f>INDEX('Pre-Treatment Test - Data'!C$2:C$35,MATCH($A34,'Pre-Treatment Test - Data'!$A$2:$A$35,0))</f>
        <v>0</v>
      </c>
      <c r="D34">
        <f>INDEX('Pre-Treatment Test - Data'!D$2:D$35,MATCH($A34,'Pre-Treatment Test - Data'!$A$2:$A$35,0))</f>
        <v>0</v>
      </c>
      <c r="E34">
        <f>INDEX('Pre-Treatment Test - Data'!E$2:E$35,MATCH($A34,'Pre-Treatment Test - Data'!$A$2:$A$35,0))</f>
        <v>0</v>
      </c>
      <c r="F34">
        <f>INDEX('Pre-Treatment Test - Data'!F$2:F$35,MATCH($A34,'Pre-Treatment Test - Data'!$A$2:$A$35,0))</f>
        <v>0</v>
      </c>
    </row>
    <row r="35">
      <c r="A35">
        <v>2015</v>
      </c>
      <c r="B35">
        <f>INDEX('Pre-Treatment Test - Data'!B$2:B$35,MATCH($A35,'Pre-Treatment Test - Data'!$A$2:$A$35,0))</f>
        <v>0</v>
      </c>
      <c r="C35">
        <f>INDEX('Pre-Treatment Test - Data'!C$2:C$35,MATCH($A35,'Pre-Treatment Test - Data'!$A$2:$A$35,0))</f>
        <v>0</v>
      </c>
      <c r="D35">
        <f>INDEX('Pre-Treatment Test - Data'!D$2:D$35,MATCH($A35,'Pre-Treatment Test - Data'!$A$2:$A$35,0))</f>
        <v>0</v>
      </c>
      <c r="E35">
        <f>INDEX('Pre-Treatment Test - Data'!E$2:E$35,MATCH($A35,'Pre-Treatment Test - Data'!$A$2:$A$35,0))</f>
        <v>0</v>
      </c>
      <c r="F35">
        <f>INDEX('Pre-Treatment Test - Data'!F$2:F$35,MATCH($A35,'Pre-Treatment Test - Data'!$A$2:$A$35,0))</f>
        <v>0</v>
      </c>
    </row>
    <row r="37">
      <c r="A37" t="s">
        <v>193</v>
      </c>
      <c r="B37" t="str">
        <f>C1</f>
        <v>Synthetic 1982-2008</v>
      </c>
      <c r="C37" t="str">
        <f t="shared" ref="C37:E37" si="0">D1</f>
        <v>1985-2008</v>
      </c>
      <c r="D37" t="str">
        <f t="shared" si="0"/>
        <v>1990-2008</v>
      </c>
      <c r="E37" t="str">
        <f t="shared" si="0"/>
        <v>1995-2008</v>
      </c>
    </row>
    <row r="38">
      <c r="A38">
        <v>1982</v>
      </c>
      <c r="B38" s="11" t="e">
        <f>(C2-$B2)/C2</f>
        <v>#DIV/0!</v>
      </c>
      <c r="C38" s="11" t="e">
        <f t="shared" ref="C38:E38" si="1">(D2-$B2)/D2</f>
        <v>#DIV/0!</v>
      </c>
      <c r="D38" s="11" t="e">
        <f t="shared" si="1"/>
        <v>#DIV/0!</v>
      </c>
      <c r="E38" s="11" t="e">
        <f t="shared" si="1"/>
        <v>#DIV/0!</v>
      </c>
    </row>
    <row r="39">
      <c r="A39">
        <v>1983</v>
      </c>
      <c r="B39" s="11" t="e">
        <f t="shared" ref="B39:E54" si="2">(C3-$B3)/C3</f>
        <v>#DIV/0!</v>
      </c>
      <c r="C39" s="11" t="e">
        <f t="shared" si="2"/>
        <v>#DIV/0!</v>
      </c>
      <c r="D39" s="11" t="e">
        <f t="shared" si="2"/>
        <v>#DIV/0!</v>
      </c>
      <c r="E39" s="11" t="e">
        <f t="shared" si="2"/>
        <v>#DIV/0!</v>
      </c>
    </row>
    <row r="40">
      <c r="A40">
        <v>1984</v>
      </c>
      <c r="B40" s="11" t="e">
        <f t="shared" si="2"/>
        <v>#DIV/0!</v>
      </c>
      <c r="C40" s="11" t="e">
        <f t="shared" si="2"/>
        <v>#DIV/0!</v>
      </c>
      <c r="D40" s="11" t="e">
        <f t="shared" si="2"/>
        <v>#DIV/0!</v>
      </c>
      <c r="E40" s="11" t="e">
        <f t="shared" si="2"/>
        <v>#DIV/0!</v>
      </c>
    </row>
    <row r="41">
      <c r="A41">
        <v>1985</v>
      </c>
      <c r="B41" s="11" t="e">
        <f t="shared" si="2"/>
        <v>#DIV/0!</v>
      </c>
      <c r="C41" s="11" t="e">
        <f t="shared" si="2"/>
        <v>#DIV/0!</v>
      </c>
      <c r="D41" s="11" t="e">
        <f t="shared" si="2"/>
        <v>#DIV/0!</v>
      </c>
      <c r="E41" s="11" t="e">
        <f t="shared" si="2"/>
        <v>#DIV/0!</v>
      </c>
    </row>
    <row r="42">
      <c r="A42">
        <v>1986</v>
      </c>
      <c r="B42" s="11" t="e">
        <f t="shared" si="2"/>
        <v>#DIV/0!</v>
      </c>
      <c r="C42" s="11" t="e">
        <f t="shared" si="2"/>
        <v>#DIV/0!</v>
      </c>
      <c r="D42" s="11" t="e">
        <f t="shared" si="2"/>
        <v>#DIV/0!</v>
      </c>
      <c r="E42" s="11" t="e">
        <f t="shared" si="2"/>
        <v>#DIV/0!</v>
      </c>
    </row>
    <row r="43">
      <c r="A43">
        <v>1987</v>
      </c>
      <c r="B43" s="11" t="e">
        <f t="shared" si="2"/>
        <v>#DIV/0!</v>
      </c>
      <c r="C43" s="11" t="e">
        <f t="shared" si="2"/>
        <v>#DIV/0!</v>
      </c>
      <c r="D43" s="11" t="e">
        <f t="shared" si="2"/>
        <v>#DIV/0!</v>
      </c>
      <c r="E43" s="11" t="e">
        <f t="shared" si="2"/>
        <v>#DIV/0!</v>
      </c>
    </row>
    <row r="44">
      <c r="A44">
        <v>1988</v>
      </c>
      <c r="B44" s="11" t="e">
        <f t="shared" si="2"/>
        <v>#DIV/0!</v>
      </c>
      <c r="C44" s="11" t="e">
        <f t="shared" si="2"/>
        <v>#DIV/0!</v>
      </c>
      <c r="D44" s="11" t="e">
        <f t="shared" si="2"/>
        <v>#DIV/0!</v>
      </c>
      <c r="E44" s="11" t="e">
        <f t="shared" si="2"/>
        <v>#DIV/0!</v>
      </c>
    </row>
    <row r="45">
      <c r="A45">
        <v>1989</v>
      </c>
      <c r="B45" s="11" t="e">
        <f t="shared" si="2"/>
        <v>#DIV/0!</v>
      </c>
      <c r="C45" s="11" t="e">
        <f t="shared" si="2"/>
        <v>#DIV/0!</v>
      </c>
      <c r="D45" s="11" t="e">
        <f t="shared" si="2"/>
        <v>#DIV/0!</v>
      </c>
      <c r="E45" s="11" t="e">
        <f t="shared" si="2"/>
        <v>#DIV/0!</v>
      </c>
    </row>
    <row r="46">
      <c r="A46">
        <v>1990</v>
      </c>
      <c r="B46" s="11" t="e">
        <f t="shared" si="2"/>
        <v>#DIV/0!</v>
      </c>
      <c r="C46" s="11" t="e">
        <f t="shared" si="2"/>
        <v>#DIV/0!</v>
      </c>
      <c r="D46" s="11" t="e">
        <f t="shared" si="2"/>
        <v>#DIV/0!</v>
      </c>
      <c r="E46" s="11" t="e">
        <f t="shared" si="2"/>
        <v>#DIV/0!</v>
      </c>
    </row>
    <row r="47">
      <c r="A47">
        <v>1991</v>
      </c>
      <c r="B47" s="11" t="e">
        <f t="shared" si="2"/>
        <v>#DIV/0!</v>
      </c>
      <c r="C47" s="11" t="e">
        <f t="shared" si="2"/>
        <v>#DIV/0!</v>
      </c>
      <c r="D47" s="11" t="e">
        <f t="shared" si="2"/>
        <v>#DIV/0!</v>
      </c>
      <c r="E47" s="11" t="e">
        <f t="shared" si="2"/>
        <v>#DIV/0!</v>
      </c>
    </row>
    <row r="48">
      <c r="A48">
        <v>1992</v>
      </c>
      <c r="B48" s="11" t="e">
        <f t="shared" si="2"/>
        <v>#DIV/0!</v>
      </c>
      <c r="C48" s="11" t="e">
        <f t="shared" si="2"/>
        <v>#DIV/0!</v>
      </c>
      <c r="D48" s="11" t="e">
        <f t="shared" si="2"/>
        <v>#DIV/0!</v>
      </c>
      <c r="E48" s="11" t="e">
        <f t="shared" si="2"/>
        <v>#DIV/0!</v>
      </c>
    </row>
    <row r="49">
      <c r="A49">
        <v>1993</v>
      </c>
      <c r="B49" s="11" t="e">
        <f t="shared" si="2"/>
        <v>#DIV/0!</v>
      </c>
      <c r="C49" s="11" t="e">
        <f t="shared" si="2"/>
        <v>#DIV/0!</v>
      </c>
      <c r="D49" s="11" t="e">
        <f t="shared" si="2"/>
        <v>#DIV/0!</v>
      </c>
      <c r="E49" s="11" t="e">
        <f t="shared" si="2"/>
        <v>#DIV/0!</v>
      </c>
    </row>
    <row r="50">
      <c r="A50">
        <v>1994</v>
      </c>
      <c r="B50" s="11" t="e">
        <f t="shared" si="2"/>
        <v>#DIV/0!</v>
      </c>
      <c r="C50" s="11" t="e">
        <f t="shared" si="2"/>
        <v>#DIV/0!</v>
      </c>
      <c r="D50" s="11" t="e">
        <f t="shared" si="2"/>
        <v>#DIV/0!</v>
      </c>
      <c r="E50" s="11" t="e">
        <f t="shared" si="2"/>
        <v>#DIV/0!</v>
      </c>
    </row>
    <row r="51">
      <c r="A51">
        <v>1995</v>
      </c>
      <c r="B51" s="11" t="e">
        <f t="shared" si="2"/>
        <v>#DIV/0!</v>
      </c>
      <c r="C51" s="11" t="e">
        <f t="shared" si="2"/>
        <v>#DIV/0!</v>
      </c>
      <c r="D51" s="11" t="e">
        <f t="shared" si="2"/>
        <v>#DIV/0!</v>
      </c>
      <c r="E51" s="11" t="e">
        <f t="shared" si="2"/>
        <v>#DIV/0!</v>
      </c>
    </row>
    <row r="52">
      <c r="A52">
        <v>1996</v>
      </c>
      <c r="B52" s="11" t="e">
        <f t="shared" si="2"/>
        <v>#DIV/0!</v>
      </c>
      <c r="C52" s="11" t="e">
        <f t="shared" si="2"/>
        <v>#DIV/0!</v>
      </c>
      <c r="D52" s="11" t="e">
        <f t="shared" si="2"/>
        <v>#DIV/0!</v>
      </c>
      <c r="E52" s="11" t="e">
        <f t="shared" si="2"/>
        <v>#DIV/0!</v>
      </c>
    </row>
    <row r="53">
      <c r="A53">
        <v>1997</v>
      </c>
      <c r="B53" s="11" t="e">
        <f t="shared" si="2"/>
        <v>#DIV/0!</v>
      </c>
      <c r="C53" s="11" t="e">
        <f t="shared" si="2"/>
        <v>#DIV/0!</v>
      </c>
      <c r="D53" s="11" t="e">
        <f t="shared" si="2"/>
        <v>#DIV/0!</v>
      </c>
      <c r="E53" s="11" t="e">
        <f t="shared" si="2"/>
        <v>#DIV/0!</v>
      </c>
    </row>
    <row r="54">
      <c r="A54">
        <v>1998</v>
      </c>
      <c r="B54" s="11" t="e">
        <f t="shared" si="2"/>
        <v>#DIV/0!</v>
      </c>
      <c r="C54" s="11" t="e">
        <f t="shared" si="2"/>
        <v>#DIV/0!</v>
      </c>
      <c r="D54" s="11" t="e">
        <f t="shared" si="2"/>
        <v>#DIV/0!</v>
      </c>
      <c r="E54" s="11" t="e">
        <f t="shared" si="2"/>
        <v>#DIV/0!</v>
      </c>
    </row>
    <row r="55">
      <c r="A55">
        <v>1999</v>
      </c>
      <c r="B55" s="11" t="e">
        <f t="shared" ref="B55:E70" si="3">(C19-$B19)/C19</f>
        <v>#DIV/0!</v>
      </c>
      <c r="C55" s="11" t="e">
        <f t="shared" si="3"/>
        <v>#DIV/0!</v>
      </c>
      <c r="D55" s="11" t="e">
        <f t="shared" si="3"/>
        <v>#DIV/0!</v>
      </c>
      <c r="E55" s="11" t="e">
        <f t="shared" si="3"/>
        <v>#DIV/0!</v>
      </c>
    </row>
    <row r="56">
      <c r="A56">
        <v>2000</v>
      </c>
      <c r="B56" s="11" t="e">
        <f t="shared" si="3"/>
        <v>#DIV/0!</v>
      </c>
      <c r="C56" s="11" t="e">
        <f t="shared" si="3"/>
        <v>#DIV/0!</v>
      </c>
      <c r="D56" s="11" t="e">
        <f t="shared" si="3"/>
        <v>#DIV/0!</v>
      </c>
      <c r="E56" s="11" t="e">
        <f t="shared" si="3"/>
        <v>#DIV/0!</v>
      </c>
    </row>
    <row r="57">
      <c r="A57">
        <v>2001</v>
      </c>
      <c r="B57" s="11" t="e">
        <f t="shared" si="3"/>
        <v>#DIV/0!</v>
      </c>
      <c r="C57" s="11" t="e">
        <f t="shared" si="3"/>
        <v>#DIV/0!</v>
      </c>
      <c r="D57" s="11" t="e">
        <f t="shared" si="3"/>
        <v>#DIV/0!</v>
      </c>
      <c r="E57" s="11" t="e">
        <f t="shared" si="3"/>
        <v>#DIV/0!</v>
      </c>
    </row>
    <row r="58">
      <c r="A58">
        <v>2002</v>
      </c>
      <c r="B58" s="11" t="e">
        <f t="shared" si="3"/>
        <v>#DIV/0!</v>
      </c>
      <c r="C58" s="11" t="e">
        <f t="shared" si="3"/>
        <v>#DIV/0!</v>
      </c>
      <c r="D58" s="11" t="e">
        <f t="shared" si="3"/>
        <v>#DIV/0!</v>
      </c>
      <c r="E58" s="11" t="e">
        <f t="shared" si="3"/>
        <v>#DIV/0!</v>
      </c>
    </row>
    <row r="59">
      <c r="A59">
        <v>2003</v>
      </c>
      <c r="B59" s="11" t="e">
        <f t="shared" si="3"/>
        <v>#DIV/0!</v>
      </c>
      <c r="C59" s="11" t="e">
        <f t="shared" si="3"/>
        <v>#DIV/0!</v>
      </c>
      <c r="D59" s="11" t="e">
        <f t="shared" si="3"/>
        <v>#DIV/0!</v>
      </c>
      <c r="E59" s="11" t="e">
        <f t="shared" si="3"/>
        <v>#DIV/0!</v>
      </c>
    </row>
    <row r="60">
      <c r="A60">
        <v>2004</v>
      </c>
      <c r="B60" s="11" t="e">
        <f t="shared" si="3"/>
        <v>#DIV/0!</v>
      </c>
      <c r="C60" s="11" t="e">
        <f t="shared" si="3"/>
        <v>#DIV/0!</v>
      </c>
      <c r="D60" s="11" t="e">
        <f t="shared" si="3"/>
        <v>#DIV/0!</v>
      </c>
      <c r="E60" s="11" t="e">
        <f t="shared" si="3"/>
        <v>#DIV/0!</v>
      </c>
    </row>
    <row r="61">
      <c r="A61">
        <v>2005</v>
      </c>
      <c r="B61" s="11" t="e">
        <f t="shared" si="3"/>
        <v>#DIV/0!</v>
      </c>
      <c r="C61" s="11" t="e">
        <f t="shared" si="3"/>
        <v>#DIV/0!</v>
      </c>
      <c r="D61" s="11" t="e">
        <f t="shared" si="3"/>
        <v>#DIV/0!</v>
      </c>
      <c r="E61" s="11" t="e">
        <f t="shared" si="3"/>
        <v>#DIV/0!</v>
      </c>
    </row>
    <row r="62">
      <c r="A62">
        <v>2006</v>
      </c>
      <c r="B62" s="11" t="e">
        <f t="shared" si="3"/>
        <v>#DIV/0!</v>
      </c>
      <c r="C62" s="11" t="e">
        <f t="shared" si="3"/>
        <v>#DIV/0!</v>
      </c>
      <c r="D62" s="11" t="e">
        <f t="shared" si="3"/>
        <v>#DIV/0!</v>
      </c>
      <c r="E62" s="11" t="e">
        <f t="shared" si="3"/>
        <v>#DIV/0!</v>
      </c>
    </row>
    <row r="63">
      <c r="A63">
        <v>2007</v>
      </c>
      <c r="B63" s="11" t="e">
        <f t="shared" si="3"/>
        <v>#DIV/0!</v>
      </c>
      <c r="C63" s="11" t="e">
        <f t="shared" si="3"/>
        <v>#DIV/0!</v>
      </c>
      <c r="D63" s="11" t="e">
        <f t="shared" si="3"/>
        <v>#DIV/0!</v>
      </c>
      <c r="E63" s="11" t="e">
        <f t="shared" si="3"/>
        <v>#DIV/0!</v>
      </c>
    </row>
    <row r="64">
      <c r="A64">
        <v>2008</v>
      </c>
      <c r="B64" s="11" t="e">
        <f t="shared" si="3"/>
        <v>#DIV/0!</v>
      </c>
      <c r="C64" s="11" t="e">
        <f t="shared" si="3"/>
        <v>#DIV/0!</v>
      </c>
      <c r="D64" s="11" t="e">
        <f t="shared" si="3"/>
        <v>#DIV/0!</v>
      </c>
      <c r="E64" s="11" t="e">
        <f t="shared" si="3"/>
        <v>#DIV/0!</v>
      </c>
    </row>
    <row r="65">
      <c r="A65">
        <v>2009</v>
      </c>
      <c r="B65" s="11" t="e">
        <f t="shared" si="3"/>
        <v>#DIV/0!</v>
      </c>
      <c r="C65" s="11" t="e">
        <f t="shared" si="3"/>
        <v>#DIV/0!</v>
      </c>
      <c r="D65" s="11" t="e">
        <f t="shared" si="3"/>
        <v>#DIV/0!</v>
      </c>
      <c r="E65" s="11" t="e">
        <f t="shared" si="3"/>
        <v>#DIV/0!</v>
      </c>
    </row>
    <row r="66">
      <c r="A66">
        <v>2010</v>
      </c>
      <c r="B66" s="11" t="e">
        <f t="shared" si="3"/>
        <v>#DIV/0!</v>
      </c>
      <c r="C66" s="11" t="e">
        <f t="shared" si="3"/>
        <v>#DIV/0!</v>
      </c>
      <c r="D66" s="11" t="e">
        <f t="shared" si="3"/>
        <v>#DIV/0!</v>
      </c>
      <c r="E66" s="11" t="e">
        <f t="shared" si="3"/>
        <v>#DIV/0!</v>
      </c>
    </row>
    <row r="67">
      <c r="A67">
        <v>2011</v>
      </c>
      <c r="B67" s="11" t="e">
        <f t="shared" si="3"/>
        <v>#DIV/0!</v>
      </c>
      <c r="C67" s="11" t="e">
        <f t="shared" si="3"/>
        <v>#DIV/0!</v>
      </c>
      <c r="D67" s="11" t="e">
        <f t="shared" si="3"/>
        <v>#DIV/0!</v>
      </c>
      <c r="E67" s="11" t="e">
        <f t="shared" si="3"/>
        <v>#DIV/0!</v>
      </c>
    </row>
    <row r="68">
      <c r="A68">
        <v>2012</v>
      </c>
      <c r="B68" s="11" t="e">
        <f t="shared" si="3"/>
        <v>#DIV/0!</v>
      </c>
      <c r="C68" s="11" t="e">
        <f t="shared" si="3"/>
        <v>#DIV/0!</v>
      </c>
      <c r="D68" s="11" t="e">
        <f t="shared" si="3"/>
        <v>#DIV/0!</v>
      </c>
      <c r="E68" s="11" t="e">
        <f t="shared" si="3"/>
        <v>#DIV/0!</v>
      </c>
    </row>
    <row r="69">
      <c r="A69">
        <v>2013</v>
      </c>
      <c r="B69" s="11" t="e">
        <f t="shared" si="3"/>
        <v>#DIV/0!</v>
      </c>
      <c r="C69" s="11" t="e">
        <f t="shared" si="3"/>
        <v>#DIV/0!</v>
      </c>
      <c r="D69" s="11" t="e">
        <f t="shared" si="3"/>
        <v>#DIV/0!</v>
      </c>
      <c r="E69" s="11" t="e">
        <f t="shared" si="3"/>
        <v>#DIV/0!</v>
      </c>
    </row>
    <row r="70">
      <c r="A70">
        <v>2014</v>
      </c>
      <c r="B70" s="11" t="e">
        <f t="shared" si="3"/>
        <v>#DIV/0!</v>
      </c>
      <c r="C70" s="11" t="e">
        <f t="shared" si="3"/>
        <v>#DIV/0!</v>
      </c>
      <c r="D70" s="11" t="e">
        <f t="shared" si="3"/>
        <v>#DIV/0!</v>
      </c>
      <c r="E70" s="11" t="e">
        <f t="shared" si="3"/>
        <v>#DIV/0!</v>
      </c>
    </row>
    <row r="71">
      <c r="A71">
        <v>2015</v>
      </c>
      <c r="B71" s="11" t="e">
        <f t="shared" ref="B71:E71" si="4">(C35-$B35)/C35</f>
        <v>#DIV/0!</v>
      </c>
      <c r="C71" s="11" t="e">
        <f t="shared" si="4"/>
        <v>#DIV/0!</v>
      </c>
      <c r="D71" s="11" t="e">
        <f t="shared" si="4"/>
        <v>#DIV/0!</v>
      </c>
      <c r="E71" s="11" t="e">
        <f t="shared" si="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P1:BR36"/>
  <sheetViews>
    <sheetView tabSelected="true" workbookViewId="0">
      <selection activeCell="S11" sqref="S11"/>
    </sheetView>
  </sheetViews>
  <sheetFormatPr defaultColWidth="8.85546875" defaultRowHeight="15"/>
  <cols>
    <col min="12" max="13" width="9.140625" customWidth="true"/>
    <col min="18" max="18" width="12.42578125" bestFit="true" customWidth="true"/>
    <col min="20" max="20" width="14.7109375" customWidth="true"/>
  </cols>
  <sheetData>
    <row r="1">
      <c r="P1" t="str">
        <f>'Leave-One-Out - Data'!A1</f>
        <v>_time</v>
      </c>
      <c r="Q1" t="s">
        <v>133</v>
      </c>
      <c r="R1" t="s">
        <v>142</v>
      </c>
      <c r="S1" t="s">
        <v>198</v>
      </c>
      <c r="T1" s="2" t="s">
        <v>239</v>
      </c>
      <c r="U1" s="2" t="s">
        <v>199</v>
      </c>
      <c r="V1" s="2" t="s">
        <v>200</v>
      </c>
      <c r="W1" s="2" t="s">
        <v>201</v>
      </c>
      <c r="X1" s="2" t="s">
        <v>202</v>
      </c>
      <c r="Y1" s="2" t="s">
        <v>143</v>
      </c>
      <c r="Z1" s="2" t="s">
        <v>203</v>
      </c>
      <c r="AA1" s="2" t="s">
        <v>204</v>
      </c>
      <c r="AB1" s="2" t="s">
        <v>205</v>
      </c>
      <c r="AC1" s="2" t="s">
        <v>206</v>
      </c>
      <c r="AD1" s="2" t="s">
        <v>207</v>
      </c>
      <c r="AE1" s="2" t="s">
        <v>208</v>
      </c>
      <c r="AF1" s="2" t="s">
        <v>209</v>
      </c>
      <c r="AG1" s="2" t="s">
        <v>210</v>
      </c>
      <c r="AH1" s="2" t="s">
        <v>144</v>
      </c>
      <c r="AI1" s="2" t="s">
        <v>211</v>
      </c>
      <c r="AJ1" s="2" t="s">
        <v>145</v>
      </c>
      <c r="AK1" s="2" t="s">
        <v>212</v>
      </c>
      <c r="AL1" s="2" t="s">
        <v>146</v>
      </c>
      <c r="AM1" s="2" t="s">
        <v>213</v>
      </c>
      <c r="AN1" s="2" t="s">
        <v>214</v>
      </c>
      <c r="AO1" s="2" t="s">
        <v>215</v>
      </c>
      <c r="AP1" s="2" t="s">
        <v>216</v>
      </c>
      <c r="AQ1" s="2" t="s">
        <v>147</v>
      </c>
      <c r="AR1" s="2" t="s">
        <v>217</v>
      </c>
      <c r="AS1" s="2" t="s">
        <v>148</v>
      </c>
      <c r="AT1" s="2" t="s">
        <v>149</v>
      </c>
      <c r="AU1" s="2" t="s">
        <v>218</v>
      </c>
      <c r="AV1" s="2" t="s">
        <v>150</v>
      </c>
      <c r="AW1" s="2" t="s">
        <v>219</v>
      </c>
      <c r="AX1" s="2" t="s">
        <v>220</v>
      </c>
      <c r="AY1" s="2" t="s">
        <v>221</v>
      </c>
      <c r="AZ1" s="2" t="s">
        <v>222</v>
      </c>
      <c r="BA1" s="2" t="s">
        <v>223</v>
      </c>
      <c r="BB1" s="2" t="s">
        <v>224</v>
      </c>
      <c r="BC1" s="2" t="s">
        <v>225</v>
      </c>
      <c r="BD1" s="2" t="s">
        <v>226</v>
      </c>
      <c r="BE1" s="2" t="s">
        <v>227</v>
      </c>
      <c r="BF1" s="2" t="s">
        <v>228</v>
      </c>
      <c r="BG1" s="2" t="s">
        <v>229</v>
      </c>
      <c r="BH1" s="2" t="s">
        <v>230</v>
      </c>
      <c r="BI1" s="2" t="s">
        <v>231</v>
      </c>
      <c r="BJ1" s="2" t="s">
        <v>232</v>
      </c>
      <c r="BK1" s="2" t="s">
        <v>233</v>
      </c>
      <c r="BL1" s="2" t="s">
        <v>234</v>
      </c>
      <c r="BM1" s="2" t="s">
        <v>235</v>
      </c>
      <c r="BN1" s="2" t="s">
        <v>236</v>
      </c>
      <c r="BO1" s="2" t="s">
        <v>237</v>
      </c>
      <c r="BP1" s="2" t="s">
        <v>238</v>
      </c>
      <c r="BQ1" s="2"/>
      <c r="BR1" s="2"/>
    </row>
    <row r="2">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c r="P3">
        <f>'Leave-One-Out - Data'!A2</f>
        <v>1982</v>
      </c>
      <c r="Q3" s="2">
        <f>IFERROR(INDEX('Leave-One-Out - Data'!$B:$BA,MATCH($P3,'Leave-One-Out - Data'!$A:$A,0),MATCH(Q$1,'Leave-One-Out - Data'!$B$1:$BA$1,0)),0)</f>
        <v>0</v>
      </c>
      <c r="R3" s="2">
        <f>IFERROR(INDEX('Leave-One-Out - Data'!$B:$BA,MATCH($P3,'Leave-One-Out - Data'!$A:$A,0),MATCH(R$1,'Leave-One-Out - Data'!$B$1:$BA$1,0)),0)</f>
        <v>0</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c r="P4">
        <f>'Leave-One-Out - Data'!A3</f>
        <v>1983</v>
      </c>
      <c r="Q4" s="2">
        <f>IFERROR(INDEX('Leave-One-Out - Data'!$B:$BA,MATCH($P4,'Leave-One-Out - Data'!$A:$A,0),MATCH(Q$1,'Leave-One-Out - Data'!$B$1:$BA$1,0)),0)</f>
        <v>0</v>
      </c>
      <c r="R4" s="2">
        <f>IFERROR(INDEX('Leave-One-Out - Data'!$B:$BA,MATCH($P4,'Leave-One-Out - Data'!$A:$A,0),MATCH(R$1,'Leave-One-Out - Data'!$B$1:$BA$1,0)),0)</f>
        <v>0</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c r="P5">
        <f>'Leave-One-Out - Data'!A4</f>
        <v>1984</v>
      </c>
      <c r="Q5" s="2">
        <f>IFERROR(INDEX('Leave-One-Out - Data'!$B:$BA,MATCH($P5,'Leave-One-Out - Data'!$A:$A,0),MATCH(Q$1,'Leave-One-Out - Data'!$B$1:$BA$1,0)),0)</f>
        <v>0</v>
      </c>
      <c r="R5" s="2">
        <f>IFERROR(INDEX('Leave-One-Out - Data'!$B:$BA,MATCH($P5,'Leave-One-Out - Data'!$A:$A,0),MATCH(R$1,'Leave-One-Out - Data'!$B$1:$BA$1,0)),0)</f>
        <v>0</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c r="P6">
        <f>'Leave-One-Out - Data'!A5</f>
        <v>1985</v>
      </c>
      <c r="Q6" s="2">
        <f>IFERROR(INDEX('Leave-One-Out - Data'!$B:$BA,MATCH($P6,'Leave-One-Out - Data'!$A:$A,0),MATCH(Q$1,'Leave-One-Out - Data'!$B$1:$BA$1,0)),0)</f>
        <v>0</v>
      </c>
      <c r="R6" s="2">
        <f>IFERROR(INDEX('Leave-One-Out - Data'!$B:$BA,MATCH($P6,'Leave-One-Out - Data'!$A:$A,0),MATCH(R$1,'Leave-One-Out - Data'!$B$1:$BA$1,0)),0)</f>
        <v>0</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c r="P7">
        <f>'Leave-One-Out - Data'!A6</f>
        <v>1986</v>
      </c>
      <c r="Q7" s="2">
        <f>IFERROR(INDEX('Leave-One-Out - Data'!$B:$BA,MATCH($P7,'Leave-One-Out - Data'!$A:$A,0),MATCH(Q$1,'Leave-One-Out - Data'!$B$1:$BA$1,0)),0)</f>
        <v>0</v>
      </c>
      <c r="R7" s="2">
        <f>IFERROR(INDEX('Leave-One-Out - Data'!$B:$BA,MATCH($P7,'Leave-One-Out - Data'!$A:$A,0),MATCH(R$1,'Leave-One-Out - Data'!$B$1:$BA$1,0)),0)</f>
        <v>0</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c r="P8">
        <f>'Leave-One-Out - Data'!A7</f>
        <v>1987</v>
      </c>
      <c r="Q8" s="2">
        <f>IFERROR(INDEX('Leave-One-Out - Data'!$B:$BA,MATCH($P8,'Leave-One-Out - Data'!$A:$A,0),MATCH(Q$1,'Leave-One-Out - Data'!$B$1:$BA$1,0)),0)</f>
        <v>0</v>
      </c>
      <c r="R8" s="2">
        <f>IFERROR(INDEX('Leave-One-Out - Data'!$B:$BA,MATCH($P8,'Leave-One-Out - Data'!$A:$A,0),MATCH(R$1,'Leave-One-Out - Data'!$B$1:$BA$1,0)),0)</f>
        <v>0</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c r="P9">
        <f>'Leave-One-Out - Data'!A8</f>
        <v>1988</v>
      </c>
      <c r="Q9" s="2">
        <f>IFERROR(INDEX('Leave-One-Out - Data'!$B:$BA,MATCH($P9,'Leave-One-Out - Data'!$A:$A,0),MATCH(Q$1,'Leave-One-Out - Data'!$B$1:$BA$1,0)),0)</f>
        <v>0</v>
      </c>
      <c r="R9" s="2">
        <f>IFERROR(INDEX('Leave-One-Out - Data'!$B:$BA,MATCH($P9,'Leave-One-Out - Data'!$A:$A,0),MATCH(R$1,'Leave-One-Out - Data'!$B$1:$BA$1,0)),0)</f>
        <v>0</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c r="P10">
        <f>'Leave-One-Out - Data'!A9</f>
        <v>1989</v>
      </c>
      <c r="Q10" s="2">
        <f>IFERROR(INDEX('Leave-One-Out - Data'!$B:$BA,MATCH($P10,'Leave-One-Out - Data'!$A:$A,0),MATCH(Q$1,'Leave-One-Out - Data'!$B$1:$BA$1,0)),0)</f>
        <v>0</v>
      </c>
      <c r="R10" s="2">
        <f>IFERROR(INDEX('Leave-One-Out - Data'!$B:$BA,MATCH($P10,'Leave-One-Out - Data'!$A:$A,0),MATCH(R$1,'Leave-One-Out - Data'!$B$1:$BA$1,0)),0)</f>
        <v>0</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c r="P11">
        <f>'Leave-One-Out - Data'!A10</f>
        <v>1990</v>
      </c>
      <c r="Q11" s="2">
        <f>IFERROR(INDEX('Leave-One-Out - Data'!$B:$BA,MATCH($P11,'Leave-One-Out - Data'!$A:$A,0),MATCH(Q$1,'Leave-One-Out - Data'!$B$1:$BA$1,0)),0)</f>
        <v>0</v>
      </c>
      <c r="R11" s="2">
        <f>IFERROR(INDEX('Leave-One-Out - Data'!$B:$BA,MATCH($P11,'Leave-One-Out - Data'!$A:$A,0),MATCH(R$1,'Leave-One-Out - Data'!$B$1:$BA$1,0)),0)</f>
        <v>0</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c r="P12">
        <f>'Leave-One-Out - Data'!A11</f>
        <v>1991</v>
      </c>
      <c r="Q12" s="2">
        <f>IFERROR(INDEX('Leave-One-Out - Data'!$B:$BA,MATCH($P12,'Leave-One-Out - Data'!$A:$A,0),MATCH(Q$1,'Leave-One-Out - Data'!$B$1:$BA$1,0)),0)</f>
        <v>0</v>
      </c>
      <c r="R12" s="2">
        <f>IFERROR(INDEX('Leave-One-Out - Data'!$B:$BA,MATCH($P12,'Leave-One-Out - Data'!$A:$A,0),MATCH(R$1,'Leave-One-Out - Data'!$B$1:$BA$1,0)),0)</f>
        <v>0</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c r="P13">
        <f>'Leave-One-Out - Data'!A12</f>
        <v>1992</v>
      </c>
      <c r="Q13" s="2">
        <f>IFERROR(INDEX('Leave-One-Out - Data'!$B:$BA,MATCH($P13,'Leave-One-Out - Data'!$A:$A,0),MATCH(Q$1,'Leave-One-Out - Data'!$B$1:$BA$1,0)),0)</f>
        <v>0</v>
      </c>
      <c r="R13" s="2">
        <f>IFERROR(INDEX('Leave-One-Out - Data'!$B:$BA,MATCH($P13,'Leave-One-Out - Data'!$A:$A,0),MATCH(R$1,'Leave-One-Out - Data'!$B$1:$BA$1,0)),0)</f>
        <v>0</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c r="P14">
        <f>'Leave-One-Out - Data'!A13</f>
        <v>1993</v>
      </c>
      <c r="Q14" s="2">
        <f>IFERROR(INDEX('Leave-One-Out - Data'!$B:$BA,MATCH($P14,'Leave-One-Out - Data'!$A:$A,0),MATCH(Q$1,'Leave-One-Out - Data'!$B$1:$BA$1,0)),0)</f>
        <v>0</v>
      </c>
      <c r="R14" s="2">
        <f>IFERROR(INDEX('Leave-One-Out - Data'!$B:$BA,MATCH($P14,'Leave-One-Out - Data'!$A:$A,0),MATCH(R$1,'Leave-One-Out - Data'!$B$1:$BA$1,0)),0)</f>
        <v>0</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c r="P15">
        <f>'Leave-One-Out - Data'!A14</f>
        <v>1994</v>
      </c>
      <c r="Q15" s="2">
        <f>IFERROR(INDEX('Leave-One-Out - Data'!$B:$BA,MATCH($P15,'Leave-One-Out - Data'!$A:$A,0),MATCH(Q$1,'Leave-One-Out - Data'!$B$1:$BA$1,0)),0)</f>
        <v>0</v>
      </c>
      <c r="R15" s="2">
        <f>IFERROR(INDEX('Leave-One-Out - Data'!$B:$BA,MATCH($P15,'Leave-One-Out - Data'!$A:$A,0),MATCH(R$1,'Leave-One-Out - Data'!$B$1:$BA$1,0)),0)</f>
        <v>0</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c r="P16">
        <f>'Leave-One-Out - Data'!A15</f>
        <v>1995</v>
      </c>
      <c r="Q16" s="2">
        <f>IFERROR(INDEX('Leave-One-Out - Data'!$B:$BA,MATCH($P16,'Leave-One-Out - Data'!$A:$A,0),MATCH(Q$1,'Leave-One-Out - Data'!$B$1:$BA$1,0)),0)</f>
        <v>0</v>
      </c>
      <c r="R16" s="2">
        <f>IFERROR(INDEX('Leave-One-Out - Data'!$B:$BA,MATCH($P16,'Leave-One-Out - Data'!$A:$A,0),MATCH(R$1,'Leave-One-Out - Data'!$B$1:$BA$1,0)),0)</f>
        <v>0</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c r="P17">
        <f>'Leave-One-Out - Data'!A16</f>
        <v>1996</v>
      </c>
      <c r="Q17" s="2">
        <f>IFERROR(INDEX('Leave-One-Out - Data'!$B:$BA,MATCH($P17,'Leave-One-Out - Data'!$A:$A,0),MATCH(Q$1,'Leave-One-Out - Data'!$B$1:$BA$1,0)),0)</f>
        <v>0</v>
      </c>
      <c r="R17" s="2">
        <f>IFERROR(INDEX('Leave-One-Out - Data'!$B:$BA,MATCH($P17,'Leave-One-Out - Data'!$A:$A,0),MATCH(R$1,'Leave-One-Out - Data'!$B$1:$BA$1,0)),0)</f>
        <v>0</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c r="P18">
        <f>'Leave-One-Out - Data'!A17</f>
        <v>1997</v>
      </c>
      <c r="Q18" s="2">
        <f>IFERROR(INDEX('Leave-One-Out - Data'!$B:$BA,MATCH($P18,'Leave-One-Out - Data'!$A:$A,0),MATCH(Q$1,'Leave-One-Out - Data'!$B$1:$BA$1,0)),0)</f>
        <v>0</v>
      </c>
      <c r="R18" s="2">
        <f>IFERROR(INDEX('Leave-One-Out - Data'!$B:$BA,MATCH($P18,'Leave-One-Out - Data'!$A:$A,0),MATCH(R$1,'Leave-One-Out - Data'!$B$1:$BA$1,0)),0)</f>
        <v>0</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c r="P19">
        <f>'Leave-One-Out - Data'!A18</f>
        <v>1998</v>
      </c>
      <c r="Q19" s="2">
        <f>IFERROR(INDEX('Leave-One-Out - Data'!$B:$BA,MATCH($P19,'Leave-One-Out - Data'!$A:$A,0),MATCH(Q$1,'Leave-One-Out - Data'!$B$1:$BA$1,0)),0)</f>
        <v>0</v>
      </c>
      <c r="R19" s="2">
        <f>IFERROR(INDEX('Leave-One-Out - Data'!$B:$BA,MATCH($P19,'Leave-One-Out - Data'!$A:$A,0),MATCH(R$1,'Leave-One-Out - Data'!$B$1:$BA$1,0)),0)</f>
        <v>0</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c r="P20">
        <f>'Leave-One-Out - Data'!A19</f>
        <v>1999</v>
      </c>
      <c r="Q20" s="2">
        <f>IFERROR(INDEX('Leave-One-Out - Data'!$B:$BA,MATCH($P20,'Leave-One-Out - Data'!$A:$A,0),MATCH(Q$1,'Leave-One-Out - Data'!$B$1:$BA$1,0)),0)</f>
        <v>0</v>
      </c>
      <c r="R20" s="2">
        <f>IFERROR(INDEX('Leave-One-Out - Data'!$B:$BA,MATCH($P20,'Leave-One-Out - Data'!$A:$A,0),MATCH(R$1,'Leave-One-Out - Data'!$B$1:$BA$1,0)),0)</f>
        <v>0</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c r="P21">
        <f>'Leave-One-Out - Data'!A20</f>
        <v>2000</v>
      </c>
      <c r="Q21" s="2">
        <f>IFERROR(INDEX('Leave-One-Out - Data'!$B:$BA,MATCH($P21,'Leave-One-Out - Data'!$A:$A,0),MATCH(Q$1,'Leave-One-Out - Data'!$B$1:$BA$1,0)),0)</f>
        <v>0</v>
      </c>
      <c r="R21" s="2">
        <f>IFERROR(INDEX('Leave-One-Out - Data'!$B:$BA,MATCH($P21,'Leave-One-Out - Data'!$A:$A,0),MATCH(R$1,'Leave-One-Out - Data'!$B$1:$BA$1,0)),0)</f>
        <v>0</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c r="P22">
        <f>'Leave-One-Out - Data'!A21</f>
        <v>2001</v>
      </c>
      <c r="Q22" s="2">
        <f>IFERROR(INDEX('Leave-One-Out - Data'!$B:$BA,MATCH($P22,'Leave-One-Out - Data'!$A:$A,0),MATCH(Q$1,'Leave-One-Out - Data'!$B$1:$BA$1,0)),0)</f>
        <v>0</v>
      </c>
      <c r="R22" s="2">
        <f>IFERROR(INDEX('Leave-One-Out - Data'!$B:$BA,MATCH($P22,'Leave-One-Out - Data'!$A:$A,0),MATCH(R$1,'Leave-One-Out - Data'!$B$1:$BA$1,0)),0)</f>
        <v>0</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c r="P23">
        <f>'Leave-One-Out - Data'!A22</f>
        <v>2002</v>
      </c>
      <c r="Q23" s="2">
        <f>IFERROR(INDEX('Leave-One-Out - Data'!$B:$BA,MATCH($P23,'Leave-One-Out - Data'!$A:$A,0),MATCH(Q$1,'Leave-One-Out - Data'!$B$1:$BA$1,0)),0)</f>
        <v>0</v>
      </c>
      <c r="R23" s="2">
        <f>IFERROR(INDEX('Leave-One-Out - Data'!$B:$BA,MATCH($P23,'Leave-One-Out - Data'!$A:$A,0),MATCH(R$1,'Leave-One-Out - Data'!$B$1:$BA$1,0)),0)</f>
        <v>0</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c r="P24">
        <f>'Leave-One-Out - Data'!A23</f>
        <v>2003</v>
      </c>
      <c r="Q24" s="2">
        <f>IFERROR(INDEX('Leave-One-Out - Data'!$B:$BA,MATCH($P24,'Leave-One-Out - Data'!$A:$A,0),MATCH(Q$1,'Leave-One-Out - Data'!$B$1:$BA$1,0)),0)</f>
        <v>0</v>
      </c>
      <c r="R24" s="2">
        <f>IFERROR(INDEX('Leave-One-Out - Data'!$B:$BA,MATCH($P24,'Leave-One-Out - Data'!$A:$A,0),MATCH(R$1,'Leave-One-Out - Data'!$B$1:$BA$1,0)),0)</f>
        <v>0</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c r="P25">
        <f>'Leave-One-Out - Data'!A24</f>
        <v>2004</v>
      </c>
      <c r="Q25" s="2">
        <f>IFERROR(INDEX('Leave-One-Out - Data'!$B:$BA,MATCH($P25,'Leave-One-Out - Data'!$A:$A,0),MATCH(Q$1,'Leave-One-Out - Data'!$B$1:$BA$1,0)),0)</f>
        <v>0</v>
      </c>
      <c r="R25" s="2">
        <f>IFERROR(INDEX('Leave-One-Out - Data'!$B:$BA,MATCH($P25,'Leave-One-Out - Data'!$A:$A,0),MATCH(R$1,'Leave-One-Out - Data'!$B$1:$BA$1,0)),0)</f>
        <v>0</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c r="P26">
        <f>'Leave-One-Out - Data'!A25</f>
        <v>2005</v>
      </c>
      <c r="Q26" s="2">
        <f>IFERROR(INDEX('Leave-One-Out - Data'!$B:$BA,MATCH($P26,'Leave-One-Out - Data'!$A:$A,0),MATCH(Q$1,'Leave-One-Out - Data'!$B$1:$BA$1,0)),0)</f>
        <v>0</v>
      </c>
      <c r="R26" s="2">
        <f>IFERROR(INDEX('Leave-One-Out - Data'!$B:$BA,MATCH($P26,'Leave-One-Out - Data'!$A:$A,0),MATCH(R$1,'Leave-One-Out - Data'!$B$1:$BA$1,0)),0)</f>
        <v>0</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c r="P27">
        <f>'Leave-One-Out - Data'!A26</f>
        <v>2006</v>
      </c>
      <c r="Q27" s="2">
        <f>IFERROR(INDEX('Leave-One-Out - Data'!$B:$BA,MATCH($P27,'Leave-One-Out - Data'!$A:$A,0),MATCH(Q$1,'Leave-One-Out - Data'!$B$1:$BA$1,0)),0)</f>
        <v>0</v>
      </c>
      <c r="R27" s="2">
        <f>IFERROR(INDEX('Leave-One-Out - Data'!$B:$BA,MATCH($P27,'Leave-One-Out - Data'!$A:$A,0),MATCH(R$1,'Leave-One-Out - Data'!$B$1:$BA$1,0)),0)</f>
        <v>0</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c r="P28">
        <f>'Leave-One-Out - Data'!A27</f>
        <v>2007</v>
      </c>
      <c r="Q28" s="2">
        <f>IFERROR(INDEX('Leave-One-Out - Data'!$B:$BA,MATCH($P28,'Leave-One-Out - Data'!$A:$A,0),MATCH(Q$1,'Leave-One-Out - Data'!$B$1:$BA$1,0)),0)</f>
        <v>0</v>
      </c>
      <c r="R28" s="2">
        <f>IFERROR(INDEX('Leave-One-Out - Data'!$B:$BA,MATCH($P28,'Leave-One-Out - Data'!$A:$A,0),MATCH(R$1,'Leave-One-Out - Data'!$B$1:$BA$1,0)),0)</f>
        <v>0</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c r="P29">
        <f>'Leave-One-Out - Data'!A28</f>
        <v>2008</v>
      </c>
      <c r="Q29" s="2">
        <f>IFERROR(INDEX('Leave-One-Out - Data'!$B:$BA,MATCH($P29,'Leave-One-Out - Data'!$A:$A,0),MATCH(Q$1,'Leave-One-Out - Data'!$B$1:$BA$1,0)),0)</f>
        <v>0</v>
      </c>
      <c r="R29" s="2">
        <f>IFERROR(INDEX('Leave-One-Out - Data'!$B:$BA,MATCH($P29,'Leave-One-Out - Data'!$A:$A,0),MATCH(R$1,'Leave-One-Out - Data'!$B$1:$BA$1,0)),0)</f>
        <v>0</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c r="P30">
        <f>'Leave-One-Out - Data'!A29</f>
        <v>2009</v>
      </c>
      <c r="Q30" s="2">
        <f>IFERROR(INDEX('Leave-One-Out - Data'!$B:$BA,MATCH($P30,'Leave-One-Out - Data'!$A:$A,0),MATCH(Q$1,'Leave-One-Out - Data'!$B$1:$BA$1,0)),0)</f>
        <v>0</v>
      </c>
      <c r="R30" s="2">
        <f>IFERROR(INDEX('Leave-One-Out - Data'!$B:$BA,MATCH($P30,'Leave-One-Out - Data'!$A:$A,0),MATCH(R$1,'Leave-One-Out - Data'!$B$1:$BA$1,0)),0)</f>
        <v>0</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c r="P31">
        <f>'Leave-One-Out - Data'!A30</f>
        <v>2010</v>
      </c>
      <c r="Q31" s="2">
        <f>IFERROR(INDEX('Leave-One-Out - Data'!$B:$BA,MATCH($P31,'Leave-One-Out - Data'!$A:$A,0),MATCH(Q$1,'Leave-One-Out - Data'!$B$1:$BA$1,0)),0)</f>
        <v>0</v>
      </c>
      <c r="R31" s="2">
        <f>IFERROR(INDEX('Leave-One-Out - Data'!$B:$BA,MATCH($P31,'Leave-One-Out - Data'!$A:$A,0),MATCH(R$1,'Leave-One-Out - Data'!$B$1:$BA$1,0)),0)</f>
        <v>0</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c r="P32">
        <f>'Leave-One-Out - Data'!A31</f>
        <v>2011</v>
      </c>
      <c r="Q32" s="2">
        <f>IFERROR(INDEX('Leave-One-Out - Data'!$B:$BA,MATCH($P32,'Leave-One-Out - Data'!$A:$A,0),MATCH(Q$1,'Leave-One-Out - Data'!$B$1:$BA$1,0)),0)</f>
        <v>0</v>
      </c>
      <c r="R32" s="2">
        <f>IFERROR(INDEX('Leave-One-Out - Data'!$B:$BA,MATCH($P32,'Leave-One-Out - Data'!$A:$A,0),MATCH(R$1,'Leave-One-Out - Data'!$B$1:$BA$1,0)),0)</f>
        <v>0</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c r="P33">
        <f>'Leave-One-Out - Data'!A32</f>
        <v>2012</v>
      </c>
      <c r="Q33" s="2">
        <f>IFERROR(INDEX('Leave-One-Out - Data'!$B:$BA,MATCH($P33,'Leave-One-Out - Data'!$A:$A,0),MATCH(Q$1,'Leave-One-Out - Data'!$B$1:$BA$1,0)),0)</f>
        <v>0</v>
      </c>
      <c r="R33" s="2">
        <f>IFERROR(INDEX('Leave-One-Out - Data'!$B:$BA,MATCH($P33,'Leave-One-Out - Data'!$A:$A,0),MATCH(R$1,'Leave-One-Out - Data'!$B$1:$BA$1,0)),0)</f>
        <v>0</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c r="P34">
        <f>'Leave-One-Out - Data'!A33</f>
        <v>2013</v>
      </c>
      <c r="Q34" s="2">
        <f>IFERROR(INDEX('Leave-One-Out - Data'!$B:$BA,MATCH($P34,'Leave-One-Out - Data'!$A:$A,0),MATCH(Q$1,'Leave-One-Out - Data'!$B$1:$BA$1,0)),0)</f>
        <v>0</v>
      </c>
      <c r="R34" s="2">
        <f>IFERROR(INDEX('Leave-One-Out - Data'!$B:$BA,MATCH($P34,'Leave-One-Out - Data'!$A:$A,0),MATCH(R$1,'Leave-One-Out - Data'!$B$1:$BA$1,0)),0)</f>
        <v>0</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c r="P35">
        <f>'Leave-One-Out - Data'!A34</f>
        <v>2014</v>
      </c>
      <c r="Q35" s="2">
        <f>IFERROR(INDEX('Leave-One-Out - Data'!$B:$BA,MATCH($P35,'Leave-One-Out - Data'!$A:$A,0),MATCH(Q$1,'Leave-One-Out - Data'!$B$1:$BA$1,0)),0)</f>
        <v>0</v>
      </c>
      <c r="R35" s="2">
        <f>IFERROR(INDEX('Leave-One-Out - Data'!$B:$BA,MATCH($P35,'Leave-One-Out - Data'!$A:$A,0),MATCH(R$1,'Leave-One-Out - Data'!$B$1:$BA$1,0)),0)</f>
        <v>0</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c r="P36">
        <f>'Leave-One-Out - Data'!A35</f>
        <v>2015</v>
      </c>
      <c r="Q36" s="2">
        <f>IFERROR(INDEX('Leave-One-Out - Data'!$B:$BA,MATCH($P36,'Leave-One-Out - Data'!$A:$A,0),MATCH(Q$1,'Leave-One-Out - Data'!$B$1:$BA$1,0)),0)</f>
        <v>0</v>
      </c>
      <c r="R36" s="2">
        <f>IFERROR(INDEX('Leave-One-Out - Data'!$B:$BA,MATCH($P36,'Leave-One-Out - Data'!$A:$A,0),MATCH(R$1,'Leave-One-Out - Data'!$B$1:$BA$1,0)),0)</f>
        <v>0</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D52"/>
  <sheetViews>
    <sheetView workbookViewId="0">
      <selection activeCell="D2" sqref="D2:D52"/>
    </sheetView>
  </sheetViews>
  <sheetFormatPr defaultColWidth="8.85546875" defaultRowHeight="15"/>
  <sheetData>
    <row r="1">
      <c r="A1" t="s">
        <v>29</v>
      </c>
      <c r="B1" t="s">
        <v>30</v>
      </c>
      <c r="C1" t="s">
        <v>28</v>
      </c>
      <c r="D1" t="s">
        <v>264</v>
      </c>
    </row>
    <row r="2">
      <c r="A2" t="s">
        <v>58</v>
      </c>
      <c r="B2" t="s">
        <v>59</v>
      </c>
      <c r="C2">
        <v>1</v>
      </c>
      <c r="D2" t="str">
        <f>PROPER(A2)</f>
        <v>Alabama</v>
      </c>
    </row>
    <row r="3">
      <c r="A3" t="s">
        <v>60</v>
      </c>
      <c r="B3" t="s">
        <v>61</v>
      </c>
      <c r="C3">
        <v>2</v>
      </c>
      <c r="D3" t="str">
        <f t="shared" ref="D3:D52" si="0">PROPER(A3)</f>
        <v>Alaska</v>
      </c>
    </row>
    <row r="4">
      <c r="A4" t="s">
        <v>62</v>
      </c>
      <c r="B4" t="s">
        <v>31</v>
      </c>
      <c r="C4">
        <v>4</v>
      </c>
      <c r="D4" t="str">
        <f t="shared" si="0"/>
        <v>Arizona</v>
      </c>
    </row>
    <row r="5">
      <c r="A5" t="s">
        <v>63</v>
      </c>
      <c r="B5" t="s">
        <v>32</v>
      </c>
      <c r="C5">
        <v>5</v>
      </c>
      <c r="D5" t="str">
        <f t="shared" si="0"/>
        <v>Arkansas</v>
      </c>
    </row>
    <row r="6">
      <c r="A6" t="s">
        <v>64</v>
      </c>
      <c r="B6" t="s">
        <v>65</v>
      </c>
      <c r="C6">
        <v>6</v>
      </c>
      <c r="D6" t="str">
        <f t="shared" si="0"/>
        <v>California</v>
      </c>
    </row>
    <row r="7">
      <c r="A7" t="s">
        <v>66</v>
      </c>
      <c r="B7" t="s">
        <v>33</v>
      </c>
      <c r="C7">
        <v>8</v>
      </c>
      <c r="D7" t="str">
        <f t="shared" si="0"/>
        <v>Colorado</v>
      </c>
    </row>
    <row r="8">
      <c r="A8" t="s">
        <v>67</v>
      </c>
      <c r="B8" t="s">
        <v>34</v>
      </c>
      <c r="C8">
        <v>9</v>
      </c>
      <c r="D8" t="str">
        <f t="shared" si="0"/>
        <v>Connecticut</v>
      </c>
    </row>
    <row r="9">
      <c r="A9" t="s">
        <v>68</v>
      </c>
      <c r="B9" t="s">
        <v>69</v>
      </c>
      <c r="C9">
        <v>10</v>
      </c>
      <c r="D9" t="str">
        <f t="shared" si="0"/>
        <v>Delaware</v>
      </c>
    </row>
    <row r="10">
      <c r="A10" t="s">
        <v>70</v>
      </c>
      <c r="B10" t="s">
        <v>35</v>
      </c>
      <c r="C10">
        <v>11</v>
      </c>
      <c r="D10" t="str">
        <f t="shared" si="0"/>
        <v>District Of Columbia</v>
      </c>
    </row>
    <row r="11">
      <c r="A11" t="s">
        <v>71</v>
      </c>
      <c r="B11" t="s">
        <v>36</v>
      </c>
      <c r="C11">
        <v>12</v>
      </c>
      <c r="D11" t="str">
        <f t="shared" si="0"/>
        <v>Florida</v>
      </c>
    </row>
    <row r="12">
      <c r="A12" t="s">
        <v>72</v>
      </c>
      <c r="B12" t="s">
        <v>37</v>
      </c>
      <c r="C12">
        <v>13</v>
      </c>
      <c r="D12" t="str">
        <f t="shared" si="0"/>
        <v>Georgia</v>
      </c>
    </row>
    <row r="13">
      <c r="A13" t="s">
        <v>73</v>
      </c>
      <c r="B13" t="s">
        <v>74</v>
      </c>
      <c r="C13">
        <v>15</v>
      </c>
      <c r="D13" t="str">
        <f t="shared" si="0"/>
        <v>Hawaii</v>
      </c>
    </row>
    <row r="14">
      <c r="A14" t="s">
        <v>75</v>
      </c>
      <c r="B14" t="s">
        <v>38</v>
      </c>
      <c r="C14">
        <v>16</v>
      </c>
      <c r="D14" t="str">
        <f t="shared" si="0"/>
        <v>Idaho</v>
      </c>
    </row>
    <row r="15">
      <c r="A15" t="s">
        <v>76</v>
      </c>
      <c r="B15" t="s">
        <v>39</v>
      </c>
      <c r="C15">
        <v>17</v>
      </c>
      <c r="D15" t="str">
        <f t="shared" si="0"/>
        <v>Illinois</v>
      </c>
    </row>
    <row r="16">
      <c r="A16" t="s">
        <v>77</v>
      </c>
      <c r="B16" t="s">
        <v>40</v>
      </c>
      <c r="C16">
        <v>18</v>
      </c>
      <c r="D16" t="str">
        <f t="shared" si="0"/>
        <v>Indiana</v>
      </c>
    </row>
    <row r="17">
      <c r="A17" t="s">
        <v>78</v>
      </c>
      <c r="B17" t="s">
        <v>79</v>
      </c>
      <c r="C17">
        <v>19</v>
      </c>
      <c r="D17" t="str">
        <f t="shared" si="0"/>
        <v>Iowa</v>
      </c>
    </row>
    <row r="18">
      <c r="A18" t="s">
        <v>80</v>
      </c>
      <c r="B18" t="s">
        <v>41</v>
      </c>
      <c r="C18">
        <v>20</v>
      </c>
      <c r="D18" t="str">
        <f t="shared" si="0"/>
        <v>Kansas</v>
      </c>
    </row>
    <row r="19">
      <c r="A19" t="s">
        <v>81</v>
      </c>
      <c r="B19" t="s">
        <v>42</v>
      </c>
      <c r="C19">
        <v>21</v>
      </c>
      <c r="D19" t="str">
        <f t="shared" si="0"/>
        <v>Kentucky</v>
      </c>
    </row>
    <row r="20">
      <c r="A20" t="s">
        <v>82</v>
      </c>
      <c r="B20" t="s">
        <v>43</v>
      </c>
      <c r="C20">
        <v>22</v>
      </c>
      <c r="D20" t="str">
        <f t="shared" si="0"/>
        <v>Louisiana</v>
      </c>
    </row>
    <row r="21">
      <c r="A21" t="s">
        <v>83</v>
      </c>
      <c r="B21" t="s">
        <v>84</v>
      </c>
      <c r="C21">
        <v>23</v>
      </c>
      <c r="D21" t="str">
        <f t="shared" si="0"/>
        <v>Maine</v>
      </c>
    </row>
    <row r="22">
      <c r="A22" t="s">
        <v>85</v>
      </c>
      <c r="B22" t="s">
        <v>44</v>
      </c>
      <c r="C22">
        <v>24</v>
      </c>
      <c r="D22" t="str">
        <f t="shared" si="0"/>
        <v>Maryland</v>
      </c>
    </row>
    <row r="23">
      <c r="A23" t="s">
        <v>86</v>
      </c>
      <c r="B23" t="s">
        <v>45</v>
      </c>
      <c r="C23">
        <v>25</v>
      </c>
      <c r="D23" t="str">
        <f t="shared" si="0"/>
        <v>Massachusetts</v>
      </c>
    </row>
    <row r="24">
      <c r="A24" t="s">
        <v>87</v>
      </c>
      <c r="B24" t="s">
        <v>88</v>
      </c>
      <c r="C24">
        <v>26</v>
      </c>
      <c r="D24" t="str">
        <f t="shared" si="0"/>
        <v>Michigan</v>
      </c>
    </row>
    <row r="25">
      <c r="A25" t="s">
        <v>89</v>
      </c>
      <c r="B25" t="s">
        <v>46</v>
      </c>
      <c r="C25">
        <v>27</v>
      </c>
      <c r="D25" t="str">
        <f t="shared" si="0"/>
        <v>Minnesota</v>
      </c>
    </row>
    <row r="26">
      <c r="A26" t="s">
        <v>90</v>
      </c>
      <c r="B26" t="s">
        <v>91</v>
      </c>
      <c r="C26">
        <v>28</v>
      </c>
      <c r="D26" t="str">
        <f t="shared" si="0"/>
        <v>Mississippi</v>
      </c>
    </row>
    <row r="27">
      <c r="A27" t="s">
        <v>92</v>
      </c>
      <c r="B27" t="s">
        <v>47</v>
      </c>
      <c r="C27">
        <v>29</v>
      </c>
      <c r="D27" t="str">
        <f t="shared" si="0"/>
        <v>Missouri</v>
      </c>
    </row>
    <row r="28">
      <c r="A28" t="s">
        <v>93</v>
      </c>
      <c r="B28" t="s">
        <v>94</v>
      </c>
      <c r="C28">
        <v>30</v>
      </c>
      <c r="D28" t="str">
        <f t="shared" si="0"/>
        <v>Montana</v>
      </c>
    </row>
    <row r="29">
      <c r="A29" t="s">
        <v>95</v>
      </c>
      <c r="B29" t="s">
        <v>48</v>
      </c>
      <c r="C29">
        <v>31</v>
      </c>
      <c r="D29" t="str">
        <f t="shared" si="0"/>
        <v>Nebraska</v>
      </c>
    </row>
    <row r="30">
      <c r="A30" t="s">
        <v>96</v>
      </c>
      <c r="B30" t="s">
        <v>49</v>
      </c>
      <c r="C30">
        <v>32</v>
      </c>
      <c r="D30" t="str">
        <f t="shared" si="0"/>
        <v>Nevada</v>
      </c>
    </row>
    <row r="31">
      <c r="A31" t="s">
        <v>97</v>
      </c>
      <c r="B31" t="s">
        <v>98</v>
      </c>
      <c r="C31">
        <v>33</v>
      </c>
      <c r="D31" t="str">
        <f t="shared" si="0"/>
        <v>New Hampshire</v>
      </c>
    </row>
    <row r="32">
      <c r="A32" t="s">
        <v>99</v>
      </c>
      <c r="B32" t="s">
        <v>50</v>
      </c>
      <c r="C32">
        <v>34</v>
      </c>
      <c r="D32" t="str">
        <f t="shared" si="0"/>
        <v>New Jersey</v>
      </c>
    </row>
    <row r="33">
      <c r="A33" t="s">
        <v>100</v>
      </c>
      <c r="B33" t="s">
        <v>101</v>
      </c>
      <c r="C33">
        <v>35</v>
      </c>
      <c r="D33" t="str">
        <f t="shared" si="0"/>
        <v>New Mexico</v>
      </c>
    </row>
    <row r="34">
      <c r="A34" t="s">
        <v>102</v>
      </c>
      <c r="B34" t="s">
        <v>103</v>
      </c>
      <c r="C34">
        <v>36</v>
      </c>
      <c r="D34" t="str">
        <f t="shared" si="0"/>
        <v>New York</v>
      </c>
    </row>
    <row r="35">
      <c r="A35" t="s">
        <v>104</v>
      </c>
      <c r="B35" t="s">
        <v>105</v>
      </c>
      <c r="C35">
        <v>37</v>
      </c>
      <c r="D35" t="str">
        <f t="shared" si="0"/>
        <v>North Carolina</v>
      </c>
    </row>
    <row r="36">
      <c r="A36" t="s">
        <v>106</v>
      </c>
      <c r="B36" t="s">
        <v>51</v>
      </c>
      <c r="C36">
        <v>38</v>
      </c>
      <c r="D36" t="str">
        <f t="shared" si="0"/>
        <v>North Dakota</v>
      </c>
    </row>
    <row r="37">
      <c r="A37" t="s">
        <v>107</v>
      </c>
      <c r="B37" t="s">
        <v>108</v>
      </c>
      <c r="C37">
        <v>39</v>
      </c>
      <c r="D37" t="str">
        <f t="shared" si="0"/>
        <v>Ohio</v>
      </c>
    </row>
    <row r="38">
      <c r="A38" t="s">
        <v>109</v>
      </c>
      <c r="B38" t="s">
        <v>52</v>
      </c>
      <c r="C38">
        <v>40</v>
      </c>
      <c r="D38" t="str">
        <f t="shared" si="0"/>
        <v>Oklahoma</v>
      </c>
    </row>
    <row r="39">
      <c r="A39" t="s">
        <v>110</v>
      </c>
      <c r="B39" t="s">
        <v>111</v>
      </c>
      <c r="C39">
        <v>41</v>
      </c>
      <c r="D39" t="str">
        <f t="shared" si="0"/>
        <v>Oregon</v>
      </c>
    </row>
    <row r="40">
      <c r="A40" t="s">
        <v>112</v>
      </c>
      <c r="B40" t="s">
        <v>113</v>
      </c>
      <c r="C40">
        <v>42</v>
      </c>
      <c r="D40" t="str">
        <f t="shared" si="0"/>
        <v>Pennsylvania</v>
      </c>
    </row>
    <row r="41">
      <c r="A41" t="s">
        <v>114</v>
      </c>
      <c r="B41" t="s">
        <v>115</v>
      </c>
      <c r="C41">
        <v>44</v>
      </c>
      <c r="D41" t="str">
        <f t="shared" si="0"/>
        <v>Rhode Island</v>
      </c>
    </row>
    <row r="42">
      <c r="A42" t="s">
        <v>116</v>
      </c>
      <c r="B42" t="s">
        <v>53</v>
      </c>
      <c r="C42">
        <v>45</v>
      </c>
      <c r="D42" t="str">
        <f t="shared" si="0"/>
        <v>South Carolina</v>
      </c>
    </row>
    <row r="43">
      <c r="A43" t="s">
        <v>117</v>
      </c>
      <c r="B43" t="s">
        <v>54</v>
      </c>
      <c r="C43">
        <v>46</v>
      </c>
      <c r="D43" t="str">
        <f t="shared" si="0"/>
        <v>South Dakota</v>
      </c>
    </row>
    <row r="44">
      <c r="A44" t="s">
        <v>118</v>
      </c>
      <c r="B44" t="s">
        <v>55</v>
      </c>
      <c r="C44">
        <v>47</v>
      </c>
      <c r="D44" t="str">
        <f t="shared" si="0"/>
        <v>Tennessee</v>
      </c>
    </row>
    <row r="45">
      <c r="A45" t="s">
        <v>119</v>
      </c>
      <c r="B45" t="s">
        <v>56</v>
      </c>
      <c r="C45">
        <v>48</v>
      </c>
      <c r="D45" t="str">
        <f t="shared" si="0"/>
        <v>Texas</v>
      </c>
    </row>
    <row r="46">
      <c r="A46" t="s">
        <v>120</v>
      </c>
      <c r="B46" t="s">
        <v>121</v>
      </c>
      <c r="C46">
        <v>49</v>
      </c>
      <c r="D46" t="str">
        <f t="shared" si="0"/>
        <v>Utah</v>
      </c>
    </row>
    <row r="47">
      <c r="A47" t="s">
        <v>122</v>
      </c>
      <c r="B47" t="s">
        <v>123</v>
      </c>
      <c r="C47">
        <v>50</v>
      </c>
      <c r="D47" t="str">
        <f t="shared" si="0"/>
        <v>Vermont</v>
      </c>
    </row>
    <row r="48">
      <c r="A48" t="s">
        <v>124</v>
      </c>
      <c r="B48" t="s">
        <v>125</v>
      </c>
      <c r="C48">
        <v>51</v>
      </c>
      <c r="D48" t="str">
        <f t="shared" si="0"/>
        <v>Virginia</v>
      </c>
    </row>
    <row r="49">
      <c r="A49" t="s">
        <v>126</v>
      </c>
      <c r="B49" t="s">
        <v>127</v>
      </c>
      <c r="C49">
        <v>53</v>
      </c>
      <c r="D49" t="str">
        <f t="shared" si="0"/>
        <v>Washington</v>
      </c>
    </row>
    <row r="50">
      <c r="A50" t="s">
        <v>128</v>
      </c>
      <c r="B50" t="s">
        <v>129</v>
      </c>
      <c r="C50">
        <v>54</v>
      </c>
      <c r="D50" t="str">
        <f t="shared" si="0"/>
        <v>West Virginia</v>
      </c>
    </row>
    <row r="51">
      <c r="A51" t="s">
        <v>130</v>
      </c>
      <c r="B51" t="s">
        <v>57</v>
      </c>
      <c r="C51">
        <v>55</v>
      </c>
      <c r="D51" t="str">
        <f t="shared" si="0"/>
        <v>Wisconsin</v>
      </c>
    </row>
    <row r="52">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37"/>
  <sheetViews>
    <sheetView topLeftCell="A31" workbookViewId="0">
      <selection activeCell="D43" sqref="D43"/>
    </sheetView>
  </sheetViews>
  <sheetFormatPr defaultRowHeight="15"/>
  <sheetData>
    <row r="1">
      <c r="A1" t="s">
        <v>158</v>
      </c>
      <c r="B1" t="s">
        <v>159</v>
      </c>
      <c r="C1" t="s">
        <v>133</v>
      </c>
      <c r="D1" t="s">
        <v>160</v>
      </c>
      <c r="E1" t="s">
        <v>0</v>
      </c>
    </row>
    <row r="2">
      <c r="A2" s="0">
        <v>1</v>
      </c>
      <c r="B2" s="0">
        <v>0</v>
      </c>
      <c r="C2" s="0">
        <v>0.45485404133796692</v>
      </c>
      <c r="D2" s="0">
        <v>0.46371655154228208</v>
      </c>
      <c r="E2" s="0">
        <v>1982</v>
      </c>
    </row>
    <row r="3">
      <c r="A3" s="0">
        <v>4</v>
      </c>
      <c r="B3" s="0">
        <v>0</v>
      </c>
      <c r="C3" s="0">
        <v>0.45566859841346741</v>
      </c>
      <c r="D3" s="0">
        <v>0.44887501305341709</v>
      </c>
      <c r="E3" s="0">
        <v>1983</v>
      </c>
    </row>
    <row r="4">
      <c r="A4" s="0">
        <v>5</v>
      </c>
      <c r="B4" s="0">
        <v>0.0040000001899898052</v>
      </c>
      <c r="C4" s="0">
        <v>0.4263959527015686</v>
      </c>
      <c r="D4" s="0">
        <v>0.42381319016218183</v>
      </c>
      <c r="E4" s="0">
        <v>1984</v>
      </c>
    </row>
    <row r="5">
      <c r="A5" s="0">
        <v>8</v>
      </c>
      <c r="B5" s="0">
        <v>0</v>
      </c>
      <c r="C5" s="0">
        <v>0.38088235259056091</v>
      </c>
      <c r="D5" s="0">
        <v>0.38110215917229651</v>
      </c>
      <c r="E5" s="0">
        <v>1985</v>
      </c>
    </row>
    <row r="6">
      <c r="A6" s="0">
        <v>13</v>
      </c>
      <c r="B6" s="0">
        <v>0</v>
      </c>
      <c r="C6" s="0">
        <v>0.38520056009292603</v>
      </c>
      <c r="D6" s="0">
        <v>0.39295709460973743</v>
      </c>
      <c r="E6" s="0">
        <v>1986</v>
      </c>
    </row>
    <row r="7">
      <c r="A7" s="0">
        <v>16</v>
      </c>
      <c r="B7" s="0">
        <v>0</v>
      </c>
      <c r="C7" s="0">
        <v>0.37112009525299072</v>
      </c>
      <c r="D7" s="0">
        <v>0.37537571017444138</v>
      </c>
      <c r="E7" s="0">
        <v>1987</v>
      </c>
    </row>
    <row r="8">
      <c r="A8" s="0">
        <v>18</v>
      </c>
      <c r="B8" s="0">
        <v>0.063000001013278961</v>
      </c>
      <c r="C8" s="0">
        <v>0.37837839126586914</v>
      </c>
      <c r="D8" s="0">
        <v>0.37454515221714985</v>
      </c>
      <c r="E8" s="0">
        <v>1988</v>
      </c>
    </row>
    <row r="9">
      <c r="A9" s="0">
        <v>20</v>
      </c>
      <c r="B9" s="0">
        <v>0</v>
      </c>
      <c r="C9" s="0">
        <v>0.37176164984703064</v>
      </c>
      <c r="D9" s="0">
        <v>0.36333453723788267</v>
      </c>
      <c r="E9" s="0">
        <v>1989</v>
      </c>
    </row>
    <row r="10">
      <c r="A10" s="0">
        <v>21</v>
      </c>
      <c r="B10" s="0">
        <v>0</v>
      </c>
      <c r="C10" s="0">
        <v>0.37998601794242859</v>
      </c>
      <c r="D10" s="0">
        <v>0.38311661639809608</v>
      </c>
      <c r="E10" s="0">
        <v>1990</v>
      </c>
    </row>
    <row r="11">
      <c r="A11" s="0">
        <v>22</v>
      </c>
      <c r="B11" s="0">
        <v>0.22699999809265137</v>
      </c>
      <c r="C11" s="0">
        <v>0.37684538960456848</v>
      </c>
      <c r="D11" s="0">
        <v>0.37727024644613272</v>
      </c>
      <c r="E11" s="0">
        <v>1991</v>
      </c>
    </row>
    <row r="12">
      <c r="A12" s="0">
        <v>23</v>
      </c>
      <c r="B12" s="0">
        <v>0.014999999664723873</v>
      </c>
      <c r="C12" s="0">
        <v>0.35256409645080566</v>
      </c>
      <c r="D12" s="0">
        <v>0.35057261130213735</v>
      </c>
      <c r="E12" s="0">
        <v>1992</v>
      </c>
    </row>
    <row r="13">
      <c r="A13" s="0">
        <v>24</v>
      </c>
      <c r="B13" s="0">
        <v>0</v>
      </c>
      <c r="C13" s="0">
        <v>0.32559999823570251</v>
      </c>
      <c r="D13" s="0">
        <v>0.33329412925243379</v>
      </c>
      <c r="E13" s="0">
        <v>1993</v>
      </c>
    </row>
    <row r="14">
      <c r="A14" s="0">
        <v>25</v>
      </c>
      <c r="B14" s="0">
        <v>0</v>
      </c>
      <c r="C14" s="0">
        <v>0.32926830649375916</v>
      </c>
      <c r="D14" s="0">
        <v>0.33179842710494983</v>
      </c>
      <c r="E14" s="0">
        <v>1994</v>
      </c>
    </row>
    <row r="15">
      <c r="A15" s="0">
        <v>26</v>
      </c>
      <c r="B15" s="0">
        <v>0</v>
      </c>
      <c r="C15" s="0">
        <v>0.32881596684455872</v>
      </c>
      <c r="D15" s="0">
        <v>0.33366817858815201</v>
      </c>
      <c r="E15" s="0">
        <v>1995</v>
      </c>
    </row>
    <row r="16">
      <c r="A16" s="0">
        <v>27</v>
      </c>
      <c r="B16" s="0">
        <v>0.1080000028014183</v>
      </c>
      <c r="C16" s="0">
        <v>0.3287566602230072</v>
      </c>
      <c r="D16" s="0">
        <v>0.31880247554183005</v>
      </c>
      <c r="E16" s="0">
        <v>1996</v>
      </c>
    </row>
    <row r="17">
      <c r="A17" s="0">
        <v>28</v>
      </c>
      <c r="B17" s="0">
        <v>0.048999998718500137</v>
      </c>
      <c r="C17" s="0">
        <v>0.29864972829818726</v>
      </c>
      <c r="D17" s="0">
        <v>0.30472054889798167</v>
      </c>
      <c r="E17" s="0">
        <v>1997</v>
      </c>
    </row>
    <row r="18">
      <c r="A18" s="0">
        <v>29</v>
      </c>
      <c r="B18" s="0">
        <v>0.1379999965429306</v>
      </c>
      <c r="C18" s="0">
        <v>0.32145747542381287</v>
      </c>
      <c r="D18" s="0">
        <v>0.30869355207681654</v>
      </c>
      <c r="E18" s="0">
        <v>1998</v>
      </c>
    </row>
    <row r="19">
      <c r="A19" s="0">
        <v>30</v>
      </c>
      <c r="B19" s="0">
        <v>0</v>
      </c>
      <c r="C19" s="0">
        <v>0.30680060386657715</v>
      </c>
      <c r="D19" s="0">
        <v>0.30569763857126236</v>
      </c>
      <c r="E19" s="0">
        <v>1999</v>
      </c>
    </row>
    <row r="20">
      <c r="A20" s="0">
        <v>31</v>
      </c>
      <c r="B20" s="0">
        <v>0.0060000000521540642</v>
      </c>
      <c r="C20" s="0">
        <v>0.31500393152236938</v>
      </c>
      <c r="D20" s="0">
        <v>0.3146497525274754</v>
      </c>
      <c r="E20" s="0">
        <v>2000</v>
      </c>
    </row>
    <row r="21">
      <c r="A21" s="0">
        <v>33</v>
      </c>
      <c r="B21" s="0">
        <v>0</v>
      </c>
      <c r="C21" s="0">
        <v>0.30393701791763306</v>
      </c>
      <c r="D21" s="0">
        <v>0.31146386682987209</v>
      </c>
      <c r="E21" s="0">
        <v>2001</v>
      </c>
    </row>
    <row r="22">
      <c r="A22" s="0">
        <v>37</v>
      </c>
      <c r="B22" s="0">
        <v>0</v>
      </c>
      <c r="C22" s="0">
        <v>0.31653544306755066</v>
      </c>
      <c r="D22" s="0">
        <v>0.31688992086052903</v>
      </c>
      <c r="E22" s="0">
        <v>2002</v>
      </c>
    </row>
    <row r="23">
      <c r="A23" s="0">
        <v>38</v>
      </c>
      <c r="B23" s="0">
        <v>0</v>
      </c>
      <c r="C23" s="0">
        <v>0.30581039190292358</v>
      </c>
      <c r="D23" s="0">
        <v>0.31519822648167606</v>
      </c>
      <c r="E23" s="0">
        <v>2003</v>
      </c>
    </row>
    <row r="24">
      <c r="A24" s="0">
        <v>39</v>
      </c>
      <c r="B24" s="0">
        <v>0</v>
      </c>
      <c r="C24" s="0">
        <v>0.31045752763748169</v>
      </c>
      <c r="D24" s="0">
        <v>0.29941022872924805</v>
      </c>
      <c r="E24" s="0">
        <v>2004</v>
      </c>
    </row>
    <row r="25">
      <c r="A25" s="0">
        <v>41</v>
      </c>
      <c r="B25" s="0">
        <v>0.18199999630451202</v>
      </c>
      <c r="C25" s="0">
        <v>0.30706742405891418</v>
      </c>
      <c r="D25" s="0">
        <v>0.30119810922443874</v>
      </c>
      <c r="E25" s="0">
        <v>2005</v>
      </c>
    </row>
    <row r="26">
      <c r="A26" s="0">
        <v>42</v>
      </c>
      <c r="B26" s="0">
        <v>0.019999999552965164</v>
      </c>
      <c r="C26" s="0">
        <v>0.32746478915214539</v>
      </c>
      <c r="D26" s="0">
        <v>0.31473128081858154</v>
      </c>
      <c r="E26" s="0">
        <v>2006</v>
      </c>
    </row>
    <row r="27">
      <c r="A27" s="0">
        <v>45</v>
      </c>
      <c r="B27" s="0">
        <v>0.076999999582767487</v>
      </c>
      <c r="C27" s="0">
        <v>0.32060390710830688</v>
      </c>
      <c r="D27" s="0">
        <v>0.31849303312599669</v>
      </c>
      <c r="E27" s="0">
        <v>2007</v>
      </c>
    </row>
    <row r="28">
      <c r="A28" s="0">
        <v>46</v>
      </c>
      <c r="B28" s="0">
        <v>0.028000000864267349</v>
      </c>
      <c r="C28" s="0">
        <v>0.31190726161003113</v>
      </c>
      <c r="D28" s="0">
        <v>0.31572154338657854</v>
      </c>
      <c r="E28" s="0">
        <v>2008</v>
      </c>
    </row>
    <row r="29">
      <c r="A29" s="0">
        <v>47</v>
      </c>
      <c r="B29" s="0">
        <v>0</v>
      </c>
      <c r="C29" s="0">
        <v>0.29843562841415405</v>
      </c>
      <c r="D29" s="0">
        <v>0.31281331613659857</v>
      </c>
      <c r="E29" s="0">
        <v>2009</v>
      </c>
    </row>
    <row r="30">
      <c r="A30" s="0">
        <v>48</v>
      </c>
      <c r="B30" s="0">
        <v>0.043999999761581421</v>
      </c>
      <c r="C30" s="0">
        <v>0.28271028399467468</v>
      </c>
      <c r="D30" s="0">
        <v>0.27731644839048386</v>
      </c>
      <c r="E30" s="0">
        <v>2010</v>
      </c>
    </row>
    <row r="31">
      <c r="A31" s="0">
        <v>49</v>
      </c>
      <c r="B31" s="0">
        <v>0</v>
      </c>
      <c r="C31" s="0">
        <v>0.27611044049263</v>
      </c>
      <c r="D31" s="0">
        <v>0.28847260658442969</v>
      </c>
      <c r="E31" s="0">
        <v>2011</v>
      </c>
    </row>
    <row r="32">
      <c r="A32" s="0">
        <v>50</v>
      </c>
      <c r="B32" s="0">
        <v>0</v>
      </c>
      <c r="C32" s="0">
        <v>0.31108596920967102</v>
      </c>
      <c r="D32" s="0">
        <v>0.2932909362614155</v>
      </c>
      <c r="E32" s="0">
        <v>2012</v>
      </c>
    </row>
    <row r="33">
      <c r="A33" s="0">
        <v>51</v>
      </c>
      <c r="B33" s="0">
        <v>0</v>
      </c>
      <c r="C33" s="0">
        <v>0.30536913871765137</v>
      </c>
      <c r="D33" s="0">
        <v>0.30163326422870157</v>
      </c>
      <c r="E33" s="0">
        <v>2013</v>
      </c>
    </row>
    <row r="34">
      <c r="A34" s="0">
        <v>53</v>
      </c>
      <c r="B34" s="0">
        <v>0</v>
      </c>
      <c r="C34" s="0">
        <v>0.28554502129554749</v>
      </c>
      <c r="D34" s="0">
        <v>0.27926124003529551</v>
      </c>
      <c r="E34" s="0">
        <v>2014</v>
      </c>
    </row>
    <row r="35">
      <c r="A35" s="0">
        <v>54</v>
      </c>
      <c r="B35" s="0">
        <v>0</v>
      </c>
      <c r="C35" s="0">
        <v>0.27521929144859314</v>
      </c>
      <c r="D35" s="0">
        <v>0.27943840041756635</v>
      </c>
      <c r="E35" s="0">
        <v>2015</v>
      </c>
    </row>
    <row r="36">
      <c r="A36" s="0">
        <v>55</v>
      </c>
      <c r="B36" s="0">
        <v>0.017999999225139618</v>
      </c>
      <c r="C36" s="0"/>
      <c r="D36" s="0"/>
      <c r="E36" s="0"/>
    </row>
    <row r="37">
      <c r="A37" s="0">
        <v>56</v>
      </c>
      <c r="B37" s="0">
        <v>0.019999999552965164</v>
      </c>
      <c r="C37" s="0"/>
      <c r="D37" s="0"/>
      <c r="E37" s="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J14" sqref="J14"/>
    </sheetView>
  </sheetViews>
  <sheetFormatPr defaultRowHeight="15"/>
  <sheetData>
    <row r="1">
      <c r="A1" t="s">
        <v>158</v>
      </c>
      <c r="B1" t="s">
        <v>159</v>
      </c>
      <c r="C1" t="s">
        <v>133</v>
      </c>
      <c r="D1" t="s">
        <v>160</v>
      </c>
      <c r="E1" t="s">
        <v>0</v>
      </c>
    </row>
    <row r="2">
      <c r="A2" s="0">
        <v>1</v>
      </c>
      <c r="B2" s="0">
        <v>0.0030000000260770321</v>
      </c>
      <c r="C2" s="0">
        <v>0.45485404133796692</v>
      </c>
      <c r="D2" s="0">
        <v>0.46809639003872872</v>
      </c>
      <c r="E2" s="0">
        <v>1982</v>
      </c>
    </row>
    <row r="3">
      <c r="A3" s="0">
        <v>4</v>
      </c>
      <c r="B3" s="0">
        <v>0.0020000000949949026</v>
      </c>
      <c r="C3" s="0">
        <v>0.45566859841346741</v>
      </c>
      <c r="D3" s="0">
        <v>0.45515149509906766</v>
      </c>
      <c r="E3" s="0">
        <v>1983</v>
      </c>
    </row>
    <row r="4">
      <c r="A4" s="0">
        <v>5</v>
      </c>
      <c r="B4" s="0">
        <v>0.0030000000260770321</v>
      </c>
      <c r="C4" s="0">
        <v>0.4263959527015686</v>
      </c>
      <c r="D4" s="0">
        <v>0.42284701779484751</v>
      </c>
      <c r="E4" s="0">
        <v>1984</v>
      </c>
    </row>
    <row r="5">
      <c r="A5" s="0">
        <v>8</v>
      </c>
      <c r="B5" s="0">
        <v>0.02500000037252903</v>
      </c>
      <c r="C5" s="0">
        <v>0.38088235259056091</v>
      </c>
      <c r="D5" s="0">
        <v>0.38066359648108489</v>
      </c>
      <c r="E5" s="0">
        <v>1985</v>
      </c>
    </row>
    <row r="6">
      <c r="A6" s="0">
        <v>13</v>
      </c>
      <c r="B6" s="0">
        <v>0.0040000001899898052</v>
      </c>
      <c r="C6" s="0">
        <v>0.38520056009292603</v>
      </c>
      <c r="D6" s="0">
        <v>0.41332364809513089</v>
      </c>
      <c r="E6" s="0">
        <v>1986</v>
      </c>
    </row>
    <row r="7">
      <c r="A7" s="0">
        <v>16</v>
      </c>
      <c r="B7" s="0">
        <v>0.0030000000260770321</v>
      </c>
      <c r="C7" s="0">
        <v>0.37112009525299072</v>
      </c>
      <c r="D7" s="0">
        <v>0.39275098332762726</v>
      </c>
      <c r="E7" s="0">
        <v>1987</v>
      </c>
    </row>
    <row r="8">
      <c r="A8" s="0">
        <v>18</v>
      </c>
      <c r="B8" s="0">
        <v>0.0020000000949949026</v>
      </c>
      <c r="C8" s="0">
        <v>0.37837839126586914</v>
      </c>
      <c r="D8" s="0">
        <v>0.38203794807195668</v>
      </c>
      <c r="E8" s="0">
        <v>1988</v>
      </c>
    </row>
    <row r="9">
      <c r="A9" s="0">
        <v>20</v>
      </c>
      <c r="B9" s="0">
        <v>0.12700000405311584</v>
      </c>
      <c r="C9" s="0">
        <v>0.37176164984703064</v>
      </c>
      <c r="D9" s="0">
        <v>0.3774362719804048</v>
      </c>
      <c r="E9" s="0">
        <v>1989</v>
      </c>
    </row>
    <row r="10">
      <c r="A10" s="0">
        <v>21</v>
      </c>
      <c r="B10" s="0">
        <v>0.0020000000949949026</v>
      </c>
      <c r="C10" s="0">
        <v>0.37998601794242859</v>
      </c>
      <c r="D10" s="0">
        <v>0.3975985294282437</v>
      </c>
      <c r="E10" s="0">
        <v>1990</v>
      </c>
    </row>
    <row r="11">
      <c r="A11" s="0">
        <v>22</v>
      </c>
      <c r="B11" s="0">
        <v>0.0020000000949949026</v>
      </c>
      <c r="C11" s="0">
        <v>0.37684538960456848</v>
      </c>
      <c r="D11" s="0">
        <v>0.37640344196557995</v>
      </c>
      <c r="E11" s="0">
        <v>1991</v>
      </c>
    </row>
    <row r="12">
      <c r="A12" s="0">
        <v>23</v>
      </c>
      <c r="B12" s="0">
        <v>0.0040000001899898052</v>
      </c>
      <c r="C12" s="0">
        <v>0.35256409645080566</v>
      </c>
      <c r="D12" s="0">
        <v>0.34734474146366118</v>
      </c>
      <c r="E12" s="0">
        <v>1992</v>
      </c>
    </row>
    <row r="13">
      <c r="A13" s="0">
        <v>24</v>
      </c>
      <c r="B13" s="0">
        <v>0.0070000002160668373</v>
      </c>
      <c r="C13" s="0">
        <v>0.32559999823570251</v>
      </c>
      <c r="D13" s="0">
        <v>0.34147711177170281</v>
      </c>
      <c r="E13" s="0">
        <v>1993</v>
      </c>
    </row>
    <row r="14">
      <c r="A14" s="0">
        <v>25</v>
      </c>
      <c r="B14" s="0">
        <v>0.013000000268220901</v>
      </c>
      <c r="C14" s="0">
        <v>0.32926830649375916</v>
      </c>
      <c r="D14" s="0">
        <v>0.34900667335093022</v>
      </c>
      <c r="E14" s="0">
        <v>1994</v>
      </c>
    </row>
    <row r="15">
      <c r="A15" s="0">
        <v>26</v>
      </c>
      <c r="B15" s="0">
        <v>0.0030000000260770321</v>
      </c>
      <c r="C15" s="0">
        <v>0.32881596684455872</v>
      </c>
      <c r="D15" s="0">
        <v>0.32762632517516604</v>
      </c>
      <c r="E15" s="0">
        <v>1995</v>
      </c>
    </row>
    <row r="16">
      <c r="A16" s="0">
        <v>27</v>
      </c>
      <c r="B16" s="0">
        <v>0.0070000002160668373</v>
      </c>
      <c r="C16" s="0">
        <v>0.3287566602230072</v>
      </c>
      <c r="D16" s="0">
        <v>0.31656348879635332</v>
      </c>
      <c r="E16" s="0">
        <v>1996</v>
      </c>
    </row>
    <row r="17">
      <c r="A17" s="0">
        <v>28</v>
      </c>
      <c r="B17" s="0">
        <v>0.0020000000949949026</v>
      </c>
      <c r="C17" s="0">
        <v>0.29864972829818726</v>
      </c>
      <c r="D17" s="0">
        <v>0.29839305408298966</v>
      </c>
      <c r="E17" s="0">
        <v>1997</v>
      </c>
    </row>
    <row r="18">
      <c r="A18" s="0">
        <v>29</v>
      </c>
      <c r="B18" s="0">
        <v>0.20499999821186066</v>
      </c>
      <c r="C18" s="0">
        <v>0.32145747542381287</v>
      </c>
      <c r="D18" s="0">
        <v>0.28871255876123908</v>
      </c>
      <c r="E18" s="0">
        <v>1998</v>
      </c>
    </row>
    <row r="19">
      <c r="A19" s="0">
        <v>30</v>
      </c>
      <c r="B19" s="0">
        <v>0.004999999888241291</v>
      </c>
      <c r="C19" s="0">
        <v>0.30680060386657715</v>
      </c>
      <c r="D19" s="0">
        <v>0.28608290770649919</v>
      </c>
      <c r="E19" s="0">
        <v>1999</v>
      </c>
    </row>
    <row r="20">
      <c r="A20" s="0">
        <v>31</v>
      </c>
      <c r="B20" s="0">
        <v>0.0020000000949949026</v>
      </c>
      <c r="C20" s="0">
        <v>0.31500393152236938</v>
      </c>
      <c r="D20" s="0">
        <v>0.30427557082474227</v>
      </c>
      <c r="E20" s="0">
        <v>2000</v>
      </c>
    </row>
    <row r="21">
      <c r="A21" s="0">
        <v>33</v>
      </c>
      <c r="B21" s="0">
        <v>0.17599999904632568</v>
      </c>
      <c r="C21" s="0">
        <v>0.30393701791763306</v>
      </c>
      <c r="D21" s="0">
        <v>0.30724952906370157</v>
      </c>
      <c r="E21" s="0">
        <v>2001</v>
      </c>
    </row>
    <row r="22">
      <c r="A22" s="0">
        <v>37</v>
      </c>
      <c r="B22" s="0">
        <v>0.0030000000260770321</v>
      </c>
      <c r="C22" s="0">
        <v>0.31653544306755066</v>
      </c>
      <c r="D22" s="0">
        <v>0.3215770786851645</v>
      </c>
      <c r="E22" s="0">
        <v>2002</v>
      </c>
    </row>
    <row r="23">
      <c r="A23" s="0">
        <v>38</v>
      </c>
      <c r="B23" s="0">
        <v>0.0010000000474974513</v>
      </c>
      <c r="C23" s="0">
        <v>0.30581039190292358</v>
      </c>
      <c r="D23" s="0">
        <v>0.28957742451131346</v>
      </c>
      <c r="E23" s="0">
        <v>2003</v>
      </c>
    </row>
    <row r="24">
      <c r="A24" s="0">
        <v>39</v>
      </c>
      <c r="B24" s="0">
        <v>0.004999999888241291</v>
      </c>
      <c r="C24" s="0">
        <v>0.31045752763748169</v>
      </c>
      <c r="D24" s="0">
        <v>0.28410055582225324</v>
      </c>
      <c r="E24" s="0">
        <v>2004</v>
      </c>
    </row>
    <row r="25">
      <c r="A25" s="0">
        <v>41</v>
      </c>
      <c r="B25" s="0">
        <v>0.0020000000949949026</v>
      </c>
      <c r="C25" s="0">
        <v>0.30706742405891418</v>
      </c>
      <c r="D25" s="0">
        <v>0.28754388467967507</v>
      </c>
      <c r="E25" s="0">
        <v>2005</v>
      </c>
    </row>
    <row r="26">
      <c r="A26" s="0">
        <v>42</v>
      </c>
      <c r="B26" s="0">
        <v>0.037000000476837158</v>
      </c>
      <c r="C26" s="0">
        <v>0.32746478915214539</v>
      </c>
      <c r="D26" s="0">
        <v>0.30430357080698012</v>
      </c>
      <c r="E26" s="0">
        <v>2006</v>
      </c>
    </row>
    <row r="27">
      <c r="A27" s="0">
        <v>45</v>
      </c>
      <c r="B27" s="0">
        <v>0.0040000001899898052</v>
      </c>
      <c r="C27" s="0">
        <v>0.32060390710830688</v>
      </c>
      <c r="D27" s="0">
        <v>0.27531870087981225</v>
      </c>
      <c r="E27" s="0">
        <v>2007</v>
      </c>
    </row>
    <row r="28">
      <c r="A28" s="0">
        <v>46</v>
      </c>
      <c r="B28" s="0">
        <v>0.0020000000949949026</v>
      </c>
      <c r="C28" s="0">
        <v>0.31190726161003113</v>
      </c>
      <c r="D28" s="0">
        <v>0.31164274141192438</v>
      </c>
      <c r="E28" s="0">
        <v>2008</v>
      </c>
    </row>
    <row r="29">
      <c r="A29" s="0">
        <v>47</v>
      </c>
      <c r="B29" s="0">
        <v>0.0030000000260770321</v>
      </c>
      <c r="C29" s="0">
        <v>0.29843562841415405</v>
      </c>
      <c r="D29" s="0">
        <v>0.30124506279826169</v>
      </c>
      <c r="E29" s="0">
        <v>2009</v>
      </c>
    </row>
    <row r="30">
      <c r="A30" s="0">
        <v>48</v>
      </c>
      <c r="B30" s="0">
        <v>0.064999997615814209</v>
      </c>
      <c r="C30" s="0">
        <v>0.28271028399467468</v>
      </c>
      <c r="D30" s="0">
        <v>0.28864853271842</v>
      </c>
      <c r="E30" s="0">
        <v>2010</v>
      </c>
    </row>
    <row r="31">
      <c r="A31" s="0">
        <v>49</v>
      </c>
      <c r="B31" s="0">
        <v>0.0010000000474974513</v>
      </c>
      <c r="C31" s="0">
        <v>0.27611044049263</v>
      </c>
      <c r="D31" s="0">
        <v>0.28334685119986541</v>
      </c>
      <c r="E31" s="0">
        <v>2011</v>
      </c>
    </row>
    <row r="32">
      <c r="A32" s="0">
        <v>50</v>
      </c>
      <c r="B32" s="0">
        <v>0.0010000000474974513</v>
      </c>
      <c r="C32" s="0">
        <v>0.31108596920967102</v>
      </c>
      <c r="D32" s="0">
        <v>0.27734578762948514</v>
      </c>
      <c r="E32" s="0">
        <v>2012</v>
      </c>
    </row>
    <row r="33">
      <c r="A33" s="0">
        <v>51</v>
      </c>
      <c r="B33" s="0">
        <v>0.210999995470047</v>
      </c>
      <c r="C33" s="0">
        <v>0.30536913871765137</v>
      </c>
      <c r="D33" s="0">
        <v>0.30513164506852625</v>
      </c>
      <c r="E33" s="0">
        <v>2013</v>
      </c>
    </row>
    <row r="34">
      <c r="A34" s="0">
        <v>53</v>
      </c>
      <c r="B34" s="0">
        <v>0.0060000000521540642</v>
      </c>
      <c r="C34" s="0">
        <v>0.28554502129554749</v>
      </c>
      <c r="D34" s="0">
        <v>0.27689091977477076</v>
      </c>
      <c r="E34" s="0">
        <v>2014</v>
      </c>
    </row>
    <row r="35">
      <c r="A35" s="0">
        <v>54</v>
      </c>
      <c r="B35" s="0">
        <v>0.0040000001899898052</v>
      </c>
      <c r="C35" s="0">
        <v>0.27521929144859314</v>
      </c>
      <c r="D35" s="0">
        <v>0.26226063162833446</v>
      </c>
      <c r="E35" s="0">
        <v>2015</v>
      </c>
    </row>
    <row r="36">
      <c r="A36" s="0">
        <v>55</v>
      </c>
      <c r="B36" s="0">
        <v>0.004999999888241291</v>
      </c>
      <c r="C36" s="0"/>
      <c r="D36" s="0"/>
      <c r="E36" s="0"/>
    </row>
    <row r="37">
      <c r="A37" s="0">
        <v>56</v>
      </c>
      <c r="B37" s="0">
        <v>0.052000001072883606</v>
      </c>
      <c r="C37" s="0"/>
      <c r="D37" s="0"/>
      <c r="E37" s="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
  <sheetViews>
    <sheetView workbookViewId="0">
      <selection activeCell="H2" sqref="A2:H2"/>
    </sheetView>
  </sheetViews>
  <sheetFormatPr defaultRowHeight="15"/>
  <sheetData>
    <row r="1">
      <c r="A1" t="s">
        <v>162</v>
      </c>
      <c r="B1" t="s">
        <v>163</v>
      </c>
      <c r="C1" t="s">
        <v>164</v>
      </c>
      <c r="D1" t="s">
        <v>165</v>
      </c>
      <c r="E1" t="s">
        <v>166</v>
      </c>
      <c r="F1" t="s">
        <v>167</v>
      </c>
      <c r="G1" t="s">
        <v>270</v>
      </c>
      <c r="H1" t="s">
        <v>271</v>
      </c>
    </row>
    <row r="2">
      <c r="A2" s="0">
        <v>0.03126879408955574</v>
      </c>
      <c r="B2" s="0">
        <v>0.02215082198381424</v>
      </c>
      <c r="C2" s="0">
        <v>0.016071172431111336</v>
      </c>
      <c r="D2" s="0">
        <v>0.19082313776016235</v>
      </c>
      <c r="E2" s="0">
        <v>0.14315597712993622</v>
      </c>
      <c r="F2" s="0">
        <v>0.2280069887638092</v>
      </c>
      <c r="G2" s="0">
        <v>0.23410744965076447</v>
      </c>
      <c r="H2" s="0">
        <v>0.1344156414270401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35"/>
  <sheetViews>
    <sheetView topLeftCell="Z1" workbookViewId="0">
      <selection activeCell="AK2" sqref="B2:AK35"/>
    </sheetView>
  </sheetViews>
  <sheetFormatPr defaultColWidth="8.85546875" defaultRowHeight="15"/>
  <cols>
    <col min="2" max="2" width="12.7109375" bestFit="true" customWidth="true"/>
  </cols>
  <sheetData>
    <row r="1">
      <c r="A1" t="s">
        <v>0</v>
      </c>
      <c r="B1" t="s">
        <v>168</v>
      </c>
      <c r="C1" t="s">
        <v>1</v>
      </c>
      <c r="D1" t="s">
        <v>2</v>
      </c>
      <c r="E1" t="s">
        <v>3</v>
      </c>
      <c r="F1" t="s">
        <v>6</v>
      </c>
      <c r="G1" t="s">
        <v>7</v>
      </c>
      <c r="H1" t="s">
        <v>8</v>
      </c>
      <c r="I1" t="s">
        <v>9</v>
      </c>
      <c r="J1" t="s">
        <v>10</v>
      </c>
      <c r="K1" t="s">
        <v>11</v>
      </c>
      <c r="L1" t="s">
        <v>175</v>
      </c>
      <c r="M1" t="s">
        <v>12</v>
      </c>
      <c r="N1" t="s">
        <v>13</v>
      </c>
      <c r="O1" t="s">
        <v>176</v>
      </c>
      <c r="P1" t="s">
        <v>14</v>
      </c>
      <c r="Q1" t="s">
        <v>177</v>
      </c>
      <c r="R1" t="s">
        <v>15</v>
      </c>
      <c r="S1" t="s">
        <v>178</v>
      </c>
      <c r="T1" t="s">
        <v>16</v>
      </c>
      <c r="U1" t="s">
        <v>179</v>
      </c>
      <c r="V1" t="s">
        <v>182</v>
      </c>
      <c r="W1" t="s">
        <v>19</v>
      </c>
      <c r="X1" t="s">
        <v>183</v>
      </c>
      <c r="Y1" t="s">
        <v>184</v>
      </c>
      <c r="Z1" t="s">
        <v>185</v>
      </c>
      <c r="AA1" t="s">
        <v>21</v>
      </c>
      <c r="AB1" t="s">
        <v>22</v>
      </c>
      <c r="AC1" t="s">
        <v>23</v>
      </c>
      <c r="AD1" t="s">
        <v>24</v>
      </c>
      <c r="AE1" t="s">
        <v>188</v>
      </c>
      <c r="AF1" t="s">
        <v>189</v>
      </c>
      <c r="AG1" t="s">
        <v>190</v>
      </c>
      <c r="AH1" t="s">
        <v>191</v>
      </c>
      <c r="AI1" t="s">
        <v>25</v>
      </c>
      <c r="AJ1" t="s">
        <v>192</v>
      </c>
      <c r="AK1" t="s">
        <v>26</v>
      </c>
    </row>
    <row r="2">
      <c r="A2" s="0">
        <v>1982</v>
      </c>
      <c r="B2" s="0">
        <v>0.017615366727113724</v>
      </c>
      <c r="C2" s="0">
        <v>0.073654577136039734</v>
      </c>
      <c r="D2" s="0">
        <v>-0.01963995024561882</v>
      </c>
      <c r="E2" s="0">
        <v>-0.0020829669665545225</v>
      </c>
      <c r="F2" s="0">
        <v>-0.048037044703960419</v>
      </c>
      <c r="G2" s="0">
        <v>0.07201647013425827</v>
      </c>
      <c r="H2" s="0">
        <v>0.0072869174182415009</v>
      </c>
      <c r="I2" s="0">
        <v>0.038110401481389999</v>
      </c>
      <c r="J2" s="0">
        <v>0.024125229567289352</v>
      </c>
      <c r="K2" s="0">
        <v>0.059371538460254669</v>
      </c>
      <c r="L2" s="0">
        <v>0.05283108726143837</v>
      </c>
      <c r="M2" s="0">
        <v>-0.032263442873954773</v>
      </c>
      <c r="N2" s="0">
        <v>-0.028467040508985519</v>
      </c>
      <c r="O2" s="0">
        <v>-0.025530632585287094</v>
      </c>
      <c r="P2" s="0">
        <v>-0.032239601016044617</v>
      </c>
      <c r="Q2" s="0">
        <v>-0.043725904077291489</v>
      </c>
      <c r="R2" s="0">
        <v>0.036978188902139664</v>
      </c>
      <c r="S2" s="0">
        <v>-0.024759227409958839</v>
      </c>
      <c r="T2" s="0">
        <v>0.035349719226360321</v>
      </c>
      <c r="U2" s="0">
        <v>-0.027442136779427528</v>
      </c>
      <c r="V2" s="0">
        <v>-0.017074791714549065</v>
      </c>
      <c r="W2" s="0">
        <v>-0.0312374047935009</v>
      </c>
      <c r="X2" s="0">
        <v>0.0020805769599974155</v>
      </c>
      <c r="Y2" s="0">
        <v>0.0013506487011909485</v>
      </c>
      <c r="Z2" s="0">
        <v>0.027536246925592422</v>
      </c>
      <c r="AA2" s="0">
        <v>0.004900575615465641</v>
      </c>
      <c r="AB2" s="0">
        <v>-0.0029074884951114655</v>
      </c>
      <c r="AC2" s="0">
        <v>-0.025831360369920731</v>
      </c>
      <c r="AD2" s="0">
        <v>-0.0085821095854043961</v>
      </c>
      <c r="AE2" s="0">
        <v>-0.014826118014752865</v>
      </c>
      <c r="AF2" s="0">
        <v>0.024470260366797447</v>
      </c>
      <c r="AG2" s="0">
        <v>-0.05864826962351799</v>
      </c>
      <c r="AH2" s="0">
        <v>0.010645363479852676</v>
      </c>
      <c r="AI2" s="0">
        <v>-0.032149661332368851</v>
      </c>
      <c r="AJ2" s="0">
        <v>-0.024045871570706367</v>
      </c>
      <c r="AK2" s="0">
        <v>0.013242349028587341</v>
      </c>
    </row>
    <row r="3">
      <c r="A3" s="0">
        <v>1983</v>
      </c>
      <c r="B3" s="0">
        <v>-0.013329065404832363</v>
      </c>
      <c r="C3" s="0">
        <v>0.017851561307907104</v>
      </c>
      <c r="D3" s="0">
        <v>-0.019842237234115601</v>
      </c>
      <c r="E3" s="0">
        <v>-0.0097578288987278938</v>
      </c>
      <c r="F3" s="0">
        <v>0.0036357766948640347</v>
      </c>
      <c r="G3" s="0">
        <v>0.0023796693421900272</v>
      </c>
      <c r="H3" s="0">
        <v>0.0028620604425668716</v>
      </c>
      <c r="I3" s="0">
        <v>-0.0054686800576746464</v>
      </c>
      <c r="J3" s="0">
        <v>-0.00095081189647316933</v>
      </c>
      <c r="K3" s="0">
        <v>0.0085691120475530624</v>
      </c>
      <c r="L3" s="0">
        <v>-0.035750113427639008</v>
      </c>
      <c r="M3" s="0">
        <v>0.0067713744938373566</v>
      </c>
      <c r="N3" s="0">
        <v>-0.0033472240902483463</v>
      </c>
      <c r="O3" s="0">
        <v>-0.0013274425873532891</v>
      </c>
      <c r="P3" s="0">
        <v>-0.0093450983986258507</v>
      </c>
      <c r="Q3" s="0">
        <v>0.032048478722572327</v>
      </c>
      <c r="R3" s="0">
        <v>0.0073898360133171082</v>
      </c>
      <c r="S3" s="0">
        <v>-0.0093972710892558098</v>
      </c>
      <c r="T3" s="0">
        <v>0.0058179739862680435</v>
      </c>
      <c r="U3" s="0">
        <v>-0.0035542109981179237</v>
      </c>
      <c r="V3" s="0">
        <v>-0.0012949914671480656</v>
      </c>
      <c r="W3" s="0">
        <v>-0.031701572239398956</v>
      </c>
      <c r="X3" s="0">
        <v>-0.00092576898168772459</v>
      </c>
      <c r="Y3" s="0">
        <v>0.0075769629329442978</v>
      </c>
      <c r="Z3" s="0">
        <v>0.013226469047367573</v>
      </c>
      <c r="AA3" s="0">
        <v>0.0069972011260688305</v>
      </c>
      <c r="AB3" s="0">
        <v>0.037461895495653152</v>
      </c>
      <c r="AC3" s="0">
        <v>-0.00765571603551507</v>
      </c>
      <c r="AD3" s="0">
        <v>-0.038281429558992386</v>
      </c>
      <c r="AE3" s="0">
        <v>-0.0096301548182964325</v>
      </c>
      <c r="AF3" s="0">
        <v>0.00017252337420359254</v>
      </c>
      <c r="AG3" s="0">
        <v>0.0018941775197163224</v>
      </c>
      <c r="AH3" s="0">
        <v>-0.00058643694501370192</v>
      </c>
      <c r="AI3" s="0">
        <v>-0.0079668359830975533</v>
      </c>
      <c r="AJ3" s="0">
        <v>0.022250419482588768</v>
      </c>
      <c r="AK3" s="0">
        <v>-0.00051710329717025161</v>
      </c>
    </row>
    <row r="4">
      <c r="A4" s="0">
        <v>1984</v>
      </c>
      <c r="B4" s="0">
        <v>-0.013152269646525383</v>
      </c>
      <c r="C4" s="0">
        <v>0.027419408783316612</v>
      </c>
      <c r="D4" s="0">
        <v>-0.047272283583879471</v>
      </c>
      <c r="E4" s="0">
        <v>0.042034875601530075</v>
      </c>
      <c r="F4" s="0">
        <v>0.015900366008281708</v>
      </c>
      <c r="G4" s="0">
        <v>0.056346375495195389</v>
      </c>
      <c r="H4" s="0">
        <v>-0.028853295370936394</v>
      </c>
      <c r="I4" s="0">
        <v>0.081511922180652618</v>
      </c>
      <c r="J4" s="0">
        <v>0.06654541939496994</v>
      </c>
      <c r="K4" s="0">
        <v>-0.06966274231672287</v>
      </c>
      <c r="L4" s="0">
        <v>-0.097322285175323486</v>
      </c>
      <c r="M4" s="0">
        <v>0.089805737137794495</v>
      </c>
      <c r="N4" s="0">
        <v>-0.021583974361419678</v>
      </c>
      <c r="O4" s="0">
        <v>0.007125957403331995</v>
      </c>
      <c r="P4" s="0">
        <v>-0.046487797051668167</v>
      </c>
      <c r="Q4" s="0">
        <v>0.14907379448413849</v>
      </c>
      <c r="R4" s="0">
        <v>0.041691061109304428</v>
      </c>
      <c r="S4" s="0">
        <v>-0.015958771109580994</v>
      </c>
      <c r="T4" s="0">
        <v>0.065788805484771729</v>
      </c>
      <c r="U4" s="0">
        <v>-0.087277121841907501</v>
      </c>
      <c r="V4" s="0">
        <v>0.00632076570764184</v>
      </c>
      <c r="W4" s="0">
        <v>0.012797285802662373</v>
      </c>
      <c r="X4" s="0">
        <v>-0.005616484209895134</v>
      </c>
      <c r="Y4" s="0">
        <v>0.025195082649588585</v>
      </c>
      <c r="Z4" s="0">
        <v>0.019473683089017868</v>
      </c>
      <c r="AA4" s="0">
        <v>0.044375315308570862</v>
      </c>
      <c r="AB4" s="0">
        <v>0.010239101015031338</v>
      </c>
      <c r="AC4" s="0">
        <v>-0.024595143273472786</v>
      </c>
      <c r="AD4" s="0">
        <v>-0.043798983097076416</v>
      </c>
      <c r="AE4" s="0">
        <v>-0.065249636769294739</v>
      </c>
      <c r="AF4" s="0">
        <v>-0.010348089039325714</v>
      </c>
      <c r="AG4" s="0">
        <v>-0.0082251327112317085</v>
      </c>
      <c r="AH4" s="0">
        <v>0.022995050996541977</v>
      </c>
      <c r="AI4" s="0">
        <v>0.00018385273870080709</v>
      </c>
      <c r="AJ4" s="0">
        <v>-0.08765990287065506</v>
      </c>
      <c r="AK4" s="0">
        <v>-0.0035489348229020834</v>
      </c>
    </row>
    <row r="5">
      <c r="A5" s="0">
        <v>1985</v>
      </c>
      <c r="B5" s="0">
        <v>0.025719653815031052</v>
      </c>
      <c r="C5" s="0">
        <v>0.0048533882945775986</v>
      </c>
      <c r="D5" s="0">
        <v>-0.032470375299453735</v>
      </c>
      <c r="E5" s="0">
        <v>-0.0032796729356050491</v>
      </c>
      <c r="F5" s="0">
        <v>-0.00021236916654743254</v>
      </c>
      <c r="G5" s="0">
        <v>-0.0022867701482027769</v>
      </c>
      <c r="H5" s="0">
        <v>0.019192758947610855</v>
      </c>
      <c r="I5" s="0">
        <v>0.025021012872457504</v>
      </c>
      <c r="J5" s="0">
        <v>0.0014752765418961644</v>
      </c>
      <c r="K5" s="0">
        <v>0.0097316056489944458</v>
      </c>
      <c r="L5" s="0">
        <v>-0.0010206477018073201</v>
      </c>
      <c r="M5" s="0">
        <v>-0.010265588760375977</v>
      </c>
      <c r="N5" s="0">
        <v>0.0021350795868784189</v>
      </c>
      <c r="O5" s="0">
        <v>0.0019012237899005413</v>
      </c>
      <c r="P5" s="0">
        <v>0.017276547849178314</v>
      </c>
      <c r="Q5" s="0">
        <v>0.07223094254732132</v>
      </c>
      <c r="R5" s="0">
        <v>0.016182363033294678</v>
      </c>
      <c r="S5" s="0">
        <v>-0.089303307235240936</v>
      </c>
      <c r="T5" s="0">
        <v>0.0080890022218227386</v>
      </c>
      <c r="U5" s="0">
        <v>0.012938538566231728</v>
      </c>
      <c r="V5" s="0">
        <v>0.0076967370696365833</v>
      </c>
      <c r="W5" s="0">
        <v>0.037587340921163559</v>
      </c>
      <c r="X5" s="0">
        <v>-0.00078444462269544601</v>
      </c>
      <c r="Y5" s="0">
        <v>-0.0015580544713884592</v>
      </c>
      <c r="Z5" s="0">
        <v>-0.003414148697629571</v>
      </c>
      <c r="AA5" s="0">
        <v>-0.022334644570946693</v>
      </c>
      <c r="AB5" s="0">
        <v>-0.028025200590491295</v>
      </c>
      <c r="AC5" s="0">
        <v>0.0066143092699348927</v>
      </c>
      <c r="AD5" s="0">
        <v>0.0088402312248945236</v>
      </c>
      <c r="AE5" s="0">
        <v>-0.0073749860748648643</v>
      </c>
      <c r="AF5" s="0">
        <v>-0.00092545902589336038</v>
      </c>
      <c r="AG5" s="0">
        <v>0.015679845586419106</v>
      </c>
      <c r="AH5" s="0">
        <v>-6.569397373823449e-005</v>
      </c>
      <c r="AI5" s="0">
        <v>-0.0011515149381011724</v>
      </c>
      <c r="AJ5" s="0">
        <v>-0.011686788871884346</v>
      </c>
      <c r="AK5" s="0">
        <v>-0.00021875610400456935</v>
      </c>
    </row>
    <row r="6">
      <c r="A6" s="0">
        <v>1986</v>
      </c>
      <c r="B6" s="0">
        <v>-0.015394419431686401</v>
      </c>
      <c r="C6" s="0">
        <v>-0.0075130988843739033</v>
      </c>
      <c r="D6" s="0">
        <v>-0.061642799526453018</v>
      </c>
      <c r="E6" s="0">
        <v>-0.018228717148303986</v>
      </c>
      <c r="F6" s="0">
        <v>-0.0016479872865602374</v>
      </c>
      <c r="G6" s="0">
        <v>-0.023723572492599487</v>
      </c>
      <c r="H6" s="0">
        <v>-0.010152225382626057</v>
      </c>
      <c r="I6" s="0">
        <v>0.0030411374755203724</v>
      </c>
      <c r="J6" s="0">
        <v>0.043388243764638901</v>
      </c>
      <c r="K6" s="0">
        <v>0.0036516890395432711</v>
      </c>
      <c r="L6" s="0">
        <v>0.028568914160132408</v>
      </c>
      <c r="M6" s="0">
        <v>-0.02814737893640995</v>
      </c>
      <c r="N6" s="0">
        <v>0.043193601071834564</v>
      </c>
      <c r="O6" s="0">
        <v>0.026067202910780907</v>
      </c>
      <c r="P6" s="0">
        <v>0.0072213537059724331</v>
      </c>
      <c r="Q6" s="0">
        <v>0.11937005072832108</v>
      </c>
      <c r="R6" s="0">
        <v>0.0078867562115192413</v>
      </c>
      <c r="S6" s="0">
        <v>-0.017442820593714714</v>
      </c>
      <c r="T6" s="0">
        <v>-0.023125549778342247</v>
      </c>
      <c r="U6" s="0">
        <v>-0.060472473502159119</v>
      </c>
      <c r="V6" s="0">
        <v>-0.0039992942474782467</v>
      </c>
      <c r="W6" s="0">
        <v>0.019108470529317856</v>
      </c>
      <c r="X6" s="0">
        <v>-0.038342151790857315</v>
      </c>
      <c r="Y6" s="0">
        <v>0.038740366697311401</v>
      </c>
      <c r="Z6" s="0">
        <v>-0.0048502935096621513</v>
      </c>
      <c r="AA6" s="0">
        <v>-0.030406506732106209</v>
      </c>
      <c r="AB6" s="0">
        <v>0.026385530829429626</v>
      </c>
      <c r="AC6" s="0">
        <v>0.011667910031974316</v>
      </c>
      <c r="AD6" s="0">
        <v>-0.0066303997300565243</v>
      </c>
      <c r="AE6" s="0">
        <v>-0.079277187585830688</v>
      </c>
      <c r="AF6" s="0">
        <v>0.00087667122716084123</v>
      </c>
      <c r="AG6" s="0">
        <v>-0.020030967891216278</v>
      </c>
      <c r="AH6" s="0">
        <v>-0.026716737076640129</v>
      </c>
      <c r="AI6" s="0">
        <v>-0.050766140222549438</v>
      </c>
      <c r="AJ6" s="0">
        <v>-0.0018573983106762171</v>
      </c>
      <c r="AK6" s="0">
        <v>0.028123088181018829</v>
      </c>
    </row>
    <row r="7">
      <c r="A7" s="0">
        <v>1987</v>
      </c>
      <c r="B7" s="0">
        <v>-0.04782421886920929</v>
      </c>
      <c r="C7" s="0">
        <v>-0.013325142674148083</v>
      </c>
      <c r="D7" s="0">
        <v>-0.060626201331615448</v>
      </c>
      <c r="E7" s="0">
        <v>0.072678305208683014</v>
      </c>
      <c r="F7" s="0">
        <v>-0.011910104192793369</v>
      </c>
      <c r="G7" s="0">
        <v>-0.038399513810873032</v>
      </c>
      <c r="H7" s="0">
        <v>0.043842069804668427</v>
      </c>
      <c r="I7" s="0">
        <v>0.012917171232402325</v>
      </c>
      <c r="J7" s="0">
        <v>0.044978685677051544</v>
      </c>
      <c r="K7" s="0">
        <v>-0.0037338272668421268</v>
      </c>
      <c r="L7" s="0">
        <v>-0.0013564778491854668</v>
      </c>
      <c r="M7" s="0">
        <v>0.0015455287648364902</v>
      </c>
      <c r="N7" s="0">
        <v>0.010578922927379608</v>
      </c>
      <c r="O7" s="0">
        <v>0.003766173031181097</v>
      </c>
      <c r="P7" s="0">
        <v>0.0024227157700806856</v>
      </c>
      <c r="Q7" s="0">
        <v>0.054195500910282135</v>
      </c>
      <c r="R7" s="0">
        <v>0.0011858415091410279</v>
      </c>
      <c r="S7" s="0">
        <v>-0.057980477809906006</v>
      </c>
      <c r="T7" s="0">
        <v>0.017553262412548065</v>
      </c>
      <c r="U7" s="0">
        <v>0.0082994131371378899</v>
      </c>
      <c r="V7" s="0">
        <v>-0.025967845693230629</v>
      </c>
      <c r="W7" s="0">
        <v>0.0088817169889807701</v>
      </c>
      <c r="X7" s="0">
        <v>-0.035015344619750977</v>
      </c>
      <c r="Y7" s="0">
        <v>0.041151799261569977</v>
      </c>
      <c r="Z7" s="0">
        <v>-0.032731290906667709</v>
      </c>
      <c r="AA7" s="0">
        <v>0.019681597128510475</v>
      </c>
      <c r="AB7" s="0">
        <v>0.02971608005464077</v>
      </c>
      <c r="AC7" s="0">
        <v>0.038265608251094818</v>
      </c>
      <c r="AD7" s="0">
        <v>0.0091432500630617142</v>
      </c>
      <c r="AE7" s="0">
        <v>-0.091062255203723907</v>
      </c>
      <c r="AF7" s="0">
        <v>-0.05332961305975914</v>
      </c>
      <c r="AG7" s="0">
        <v>-0.0069478368386626244</v>
      </c>
      <c r="AH7" s="0">
        <v>0.025671577081084251</v>
      </c>
      <c r="AI7" s="0">
        <v>-0.02770543098449707</v>
      </c>
      <c r="AJ7" s="0">
        <v>-0.043939393013715744</v>
      </c>
      <c r="AK7" s="0">
        <v>0.021630888804793358</v>
      </c>
    </row>
    <row r="8">
      <c r="A8" s="0">
        <v>1988</v>
      </c>
      <c r="B8" s="0">
        <v>0.0094306040555238724</v>
      </c>
      <c r="C8" s="0">
        <v>-0.0047052479349076748</v>
      </c>
      <c r="D8" s="0">
        <v>-0.1266445517539978</v>
      </c>
      <c r="E8" s="0">
        <v>0.073419384658336639</v>
      </c>
      <c r="F8" s="0">
        <v>0.013664052821695805</v>
      </c>
      <c r="G8" s="0">
        <v>0.0041311499662697315</v>
      </c>
      <c r="H8" s="0">
        <v>0.032518714666366577</v>
      </c>
      <c r="I8" s="0">
        <v>0.018355991691350937</v>
      </c>
      <c r="J8" s="0">
        <v>0.024153765290975571</v>
      </c>
      <c r="K8" s="0">
        <v>-0.028466189280152321</v>
      </c>
      <c r="L8" s="0">
        <v>0.054114311933517456</v>
      </c>
      <c r="M8" s="0">
        <v>-0.015375182963907719</v>
      </c>
      <c r="N8" s="0">
        <v>-0.025652330368757248</v>
      </c>
      <c r="O8" s="0">
        <v>-0.0053591174073517323</v>
      </c>
      <c r="P8" s="0">
        <v>0.00062830280512571335</v>
      </c>
      <c r="Q8" s="0">
        <v>0.13993749022483826</v>
      </c>
      <c r="R8" s="0">
        <v>-0.024607215076684952</v>
      </c>
      <c r="S8" s="0">
        <v>-0.065303772687911987</v>
      </c>
      <c r="T8" s="0">
        <v>-0.07748924195766449</v>
      </c>
      <c r="U8" s="0">
        <v>-0.034464035183191299</v>
      </c>
      <c r="V8" s="0">
        <v>-0.022667737677693367</v>
      </c>
      <c r="W8" s="0">
        <v>0.046421606093645096</v>
      </c>
      <c r="X8" s="0">
        <v>0.0044972794130444527</v>
      </c>
      <c r="Y8" s="0">
        <v>0.0098312618210911751</v>
      </c>
      <c r="Z8" s="0">
        <v>0.012021319009363651</v>
      </c>
      <c r="AA8" s="0">
        <v>-0.0049739303067326546</v>
      </c>
      <c r="AB8" s="0">
        <v>0.049080893397331238</v>
      </c>
      <c r="AC8" s="0">
        <v>0.023618085309863091</v>
      </c>
      <c r="AD8" s="0">
        <v>-0.013483189977705479</v>
      </c>
      <c r="AE8" s="0">
        <v>-0.063023842871189117</v>
      </c>
      <c r="AF8" s="0">
        <v>-0.0099607137963175774</v>
      </c>
      <c r="AG8" s="0">
        <v>-0.043054088950157166</v>
      </c>
      <c r="AH8" s="0">
        <v>-0.018397035077214241</v>
      </c>
      <c r="AI8" s="0">
        <v>-0.062826648354530334</v>
      </c>
      <c r="AJ8" s="0">
        <v>-0.030025072395801544</v>
      </c>
      <c r="AK8" s="0">
        <v>0.0036595568526536226</v>
      </c>
    </row>
    <row r="9">
      <c r="A9" s="0">
        <v>1989</v>
      </c>
      <c r="B9" s="0">
        <v>-0.023700879886746407</v>
      </c>
      <c r="C9" s="0">
        <v>-0.0011446733260527253</v>
      </c>
      <c r="D9" s="0">
        <v>-0.10795546323060989</v>
      </c>
      <c r="E9" s="0">
        <v>0.03467891737818718</v>
      </c>
      <c r="F9" s="0">
        <v>-0.02323484793305397</v>
      </c>
      <c r="G9" s="0">
        <v>-0.028123846277594566</v>
      </c>
      <c r="H9" s="0">
        <v>0.037435639649629593</v>
      </c>
      <c r="I9" s="0">
        <v>0.064539141952991486</v>
      </c>
      <c r="J9" s="0">
        <v>0.048091195523738861</v>
      </c>
      <c r="K9" s="0">
        <v>6.6180822614114732e-005</v>
      </c>
      <c r="L9" s="0">
        <v>0.00083472533151507378</v>
      </c>
      <c r="M9" s="0">
        <v>0.021997371688485146</v>
      </c>
      <c r="N9" s="0">
        <v>-0.051844317466020584</v>
      </c>
      <c r="O9" s="0">
        <v>0.01017751544713974</v>
      </c>
      <c r="P9" s="0">
        <v>-0.067257039248943329</v>
      </c>
      <c r="Q9" s="0">
        <v>0.092018842697143555</v>
      </c>
      <c r="R9" s="0">
        <v>-0.026127267628908157</v>
      </c>
      <c r="S9" s="0">
        <v>-0.0026084382552653551</v>
      </c>
      <c r="T9" s="0">
        <v>-0.010690262541174889</v>
      </c>
      <c r="U9" s="0">
        <v>-0.073263682425022125</v>
      </c>
      <c r="V9" s="0">
        <v>0.0092725465074181557</v>
      </c>
      <c r="W9" s="0">
        <v>0.061826787889003754</v>
      </c>
      <c r="X9" s="0">
        <v>0.020277157425880432</v>
      </c>
      <c r="Y9" s="0">
        <v>0.043463651090860367</v>
      </c>
      <c r="Z9" s="0">
        <v>-0.018227005377411842</v>
      </c>
      <c r="AA9" s="0">
        <v>0.0067631914280354977</v>
      </c>
      <c r="AB9" s="0">
        <v>-0.073080353438854218</v>
      </c>
      <c r="AC9" s="0">
        <v>-0.017797175794839859</v>
      </c>
      <c r="AD9" s="0">
        <v>-0.062352355569601059</v>
      </c>
      <c r="AE9" s="0">
        <v>-0.013092712499201298</v>
      </c>
      <c r="AF9" s="0">
        <v>0.0021796147339046001</v>
      </c>
      <c r="AG9" s="0">
        <v>-0.0375196672976017</v>
      </c>
      <c r="AH9" s="0">
        <v>-0.0088521474972367287</v>
      </c>
      <c r="AI9" s="0">
        <v>-0.0090996148064732552</v>
      </c>
      <c r="AJ9" s="0">
        <v>-0.054092157632112503</v>
      </c>
      <c r="AK9" s="0">
        <v>0.0056746220216155052</v>
      </c>
    </row>
    <row r="10">
      <c r="A10" s="0">
        <v>1990</v>
      </c>
      <c r="B10" s="0">
        <v>-0.01845058798789978</v>
      </c>
      <c r="C10" s="0">
        <v>0.0071809319779276848</v>
      </c>
      <c r="D10" s="0">
        <v>-0.067658446729183197</v>
      </c>
      <c r="E10" s="0">
        <v>0.099599413573741913</v>
      </c>
      <c r="F10" s="0">
        <v>-0.01667877659201622</v>
      </c>
      <c r="G10" s="0">
        <v>-0.049343366175889969</v>
      </c>
      <c r="H10" s="0">
        <v>0.0011298822937533259</v>
      </c>
      <c r="I10" s="0">
        <v>0.010073891840875149</v>
      </c>
      <c r="J10" s="0">
        <v>0.042912360280752182</v>
      </c>
      <c r="K10" s="0">
        <v>-0.030576633289456367</v>
      </c>
      <c r="L10" s="0">
        <v>-0.013768800534307957</v>
      </c>
      <c r="M10" s="0">
        <v>0.01022126991301775</v>
      </c>
      <c r="N10" s="0">
        <v>-0.051005583256483078</v>
      </c>
      <c r="O10" s="0">
        <v>-0.014703674241900444</v>
      </c>
      <c r="P10" s="0">
        <v>0.013173878192901611</v>
      </c>
      <c r="Q10" s="0">
        <v>0.077929183840751648</v>
      </c>
      <c r="R10" s="0">
        <v>-0.0069305095821619034</v>
      </c>
      <c r="S10" s="0">
        <v>-0.015453938394784927</v>
      </c>
      <c r="T10" s="0">
        <v>-0.0022530907299369574</v>
      </c>
      <c r="U10" s="0">
        <v>-0.048274170607328415</v>
      </c>
      <c r="V10" s="0">
        <v>-0.0021111106034368277</v>
      </c>
      <c r="W10" s="0">
        <v>-0.035168487578630447</v>
      </c>
      <c r="X10" s="0">
        <v>0.040690671652555466</v>
      </c>
      <c r="Y10" s="0">
        <v>0.042523875832557678</v>
      </c>
      <c r="Z10" s="0">
        <v>0.0032839344348758459</v>
      </c>
      <c r="AA10" s="0">
        <v>0.045339729636907578</v>
      </c>
      <c r="AB10" s="0">
        <v>0.0029856248293071985</v>
      </c>
      <c r="AC10" s="0">
        <v>0.025712417438626289</v>
      </c>
      <c r="AD10" s="0">
        <v>-0.047725033015012741</v>
      </c>
      <c r="AE10" s="0">
        <v>-0.060240551829338074</v>
      </c>
      <c r="AF10" s="0">
        <v>-0.010443658567965031</v>
      </c>
      <c r="AG10" s="0">
        <v>-0.029926439747214317</v>
      </c>
      <c r="AH10" s="0">
        <v>-0.0045675267465412617</v>
      </c>
      <c r="AI10" s="0">
        <v>0.032031912356615067</v>
      </c>
      <c r="AJ10" s="0">
        <v>-0.070236958563327789</v>
      </c>
      <c r="AK10" s="0">
        <v>0.017612511292099953</v>
      </c>
    </row>
    <row r="11">
      <c r="A11" s="0">
        <v>1991</v>
      </c>
      <c r="B11" s="0">
        <v>-0.0032617959659546614</v>
      </c>
      <c r="C11" s="0">
        <v>-0.012613693252205849</v>
      </c>
      <c r="D11" s="0">
        <v>-0.053198408335447311</v>
      </c>
      <c r="E11" s="0">
        <v>-0.0020917740184813738</v>
      </c>
      <c r="F11" s="0">
        <v>-0.0017190213548019528</v>
      </c>
      <c r="G11" s="0">
        <v>0.00044752602116204798</v>
      </c>
      <c r="H11" s="0">
        <v>-0.0079950736835598946</v>
      </c>
      <c r="I11" s="0">
        <v>-0.0063421442173421383</v>
      </c>
      <c r="J11" s="0">
        <v>0.00063977786339819431</v>
      </c>
      <c r="K11" s="0">
        <v>-0.016723284497857094</v>
      </c>
      <c r="L11" s="0">
        <v>0.028557712212204933</v>
      </c>
      <c r="M11" s="0">
        <v>0.0085785388946533203</v>
      </c>
      <c r="N11" s="0">
        <v>-0.00010218730312772095</v>
      </c>
      <c r="O11" s="0">
        <v>9.3775925051886588e-005</v>
      </c>
      <c r="P11" s="0">
        <v>-0.00034909174428321421</v>
      </c>
      <c r="Q11" s="0">
        <v>0.0064721498638391495</v>
      </c>
      <c r="R11" s="0">
        <v>-0.016959542408585548</v>
      </c>
      <c r="S11" s="0">
        <v>-0.057201594114303589</v>
      </c>
      <c r="T11" s="0">
        <v>0.00016142046661116183</v>
      </c>
      <c r="U11" s="0">
        <v>0.0085187209770083427</v>
      </c>
      <c r="V11" s="0">
        <v>-0.0014615398831665516</v>
      </c>
      <c r="W11" s="0">
        <v>0.018773768097162247</v>
      </c>
      <c r="X11" s="0">
        <v>-0.00087214191444218159</v>
      </c>
      <c r="Y11" s="0">
        <v>0.00046618576743640006</v>
      </c>
      <c r="Z11" s="0">
        <v>0.00061486591584980488</v>
      </c>
      <c r="AA11" s="0">
        <v>0.022295344620943069</v>
      </c>
      <c r="AB11" s="0">
        <v>-0.0091879330575466156</v>
      </c>
      <c r="AC11" s="0">
        <v>-0.0031799429561942816</v>
      </c>
      <c r="AD11" s="0">
        <v>-0.018330447375774384</v>
      </c>
      <c r="AE11" s="0">
        <v>-0.0040868665091693401</v>
      </c>
      <c r="AF11" s="0">
        <v>-0.00050597323570400476</v>
      </c>
      <c r="AG11" s="0">
        <v>-0.012273057363927364</v>
      </c>
      <c r="AH11" s="0">
        <v>-0.00017602852312847972</v>
      </c>
      <c r="AI11" s="0">
        <v>0.0046778926625847816</v>
      </c>
      <c r="AJ11" s="0">
        <v>-0.019520271569490433</v>
      </c>
      <c r="AK11" s="0">
        <v>-0.00044194763177074492</v>
      </c>
    </row>
    <row r="12">
      <c r="A12" s="0">
        <v>1992</v>
      </c>
      <c r="B12" s="0">
        <v>-0.022085811942815781</v>
      </c>
      <c r="C12" s="0">
        <v>0.0303630530834198</v>
      </c>
      <c r="D12" s="0">
        <v>0.030039044097065926</v>
      </c>
      <c r="E12" s="0">
        <v>0.039258424192667007</v>
      </c>
      <c r="F12" s="0">
        <v>0.016371492296457291</v>
      </c>
      <c r="G12" s="0">
        <v>-0.0075187282636761665</v>
      </c>
      <c r="H12" s="0">
        <v>0.038962371647357941</v>
      </c>
      <c r="I12" s="0">
        <v>0.062370039522647858</v>
      </c>
      <c r="J12" s="0">
        <v>0.029565982520580292</v>
      </c>
      <c r="K12" s="0">
        <v>0.0080545609816908836</v>
      </c>
      <c r="L12" s="0">
        <v>-0.029426759108901024</v>
      </c>
      <c r="M12" s="0">
        <v>0.024473754689097404</v>
      </c>
      <c r="N12" s="0">
        <v>-0.0195277389138937</v>
      </c>
      <c r="O12" s="0">
        <v>0.042054116725921631</v>
      </c>
      <c r="P12" s="0">
        <v>-0.03870401531457901</v>
      </c>
      <c r="Q12" s="0">
        <v>-0.13185784220695496</v>
      </c>
      <c r="R12" s="0">
        <v>-0.0059874155558645725</v>
      </c>
      <c r="S12" s="0">
        <v>-0.060248907655477524</v>
      </c>
      <c r="T12" s="0">
        <v>0.054911892861127853</v>
      </c>
      <c r="U12" s="0">
        <v>0.085143201053142548</v>
      </c>
      <c r="V12" s="0">
        <v>0.014597069472074509</v>
      </c>
      <c r="W12" s="0">
        <v>0.029016856104135513</v>
      </c>
      <c r="X12" s="0">
        <v>0.076632827520370483</v>
      </c>
      <c r="Y12" s="0">
        <v>0.040440991520881653</v>
      </c>
      <c r="Z12" s="0">
        <v>-0.0017780998023226857</v>
      </c>
      <c r="AA12" s="0">
        <v>0.11322876065969467</v>
      </c>
      <c r="AB12" s="0">
        <v>-0.0024356795474886894</v>
      </c>
      <c r="AC12" s="0">
        <v>-0.013658743351697922</v>
      </c>
      <c r="AD12" s="0">
        <v>-0.028012633323669434</v>
      </c>
      <c r="AE12" s="0">
        <v>-0.035692103207111359</v>
      </c>
      <c r="AF12" s="0">
        <v>-0.014626378193497658</v>
      </c>
      <c r="AG12" s="0">
        <v>-0.0074318484403192997</v>
      </c>
      <c r="AH12" s="0">
        <v>-0.015761600807309151</v>
      </c>
      <c r="AI12" s="0">
        <v>0.01006445474922657</v>
      </c>
      <c r="AJ12" s="0">
        <v>-0.13683046400547028</v>
      </c>
      <c r="AK12" s="0">
        <v>-0.005219354759901762</v>
      </c>
    </row>
    <row r="13">
      <c r="A13" s="0">
        <v>1993</v>
      </c>
      <c r="B13" s="0">
        <v>-0.00334698217920959</v>
      </c>
      <c r="C13" s="0">
        <v>0.015869917348027229</v>
      </c>
      <c r="D13" s="0">
        <v>0.0080595361068844795</v>
      </c>
      <c r="E13" s="0">
        <v>0.043126445263624191</v>
      </c>
      <c r="F13" s="0">
        <v>0.013255154713988304</v>
      </c>
      <c r="G13" s="0">
        <v>-0.032071273773908615</v>
      </c>
      <c r="H13" s="0">
        <v>0.039789061993360519</v>
      </c>
      <c r="I13" s="0">
        <v>0.098680764436721802</v>
      </c>
      <c r="J13" s="0">
        <v>0.013894082978367805</v>
      </c>
      <c r="K13" s="0">
        <v>0.0035146363079547882</v>
      </c>
      <c r="L13" s="0">
        <v>-0.061962466686964035</v>
      </c>
      <c r="M13" s="0">
        <v>0.074000313878059387</v>
      </c>
      <c r="N13" s="0">
        <v>0.023958021774888039</v>
      </c>
      <c r="O13" s="0">
        <v>0.007516469806432724</v>
      </c>
      <c r="P13" s="0">
        <v>-0.043754082173109055</v>
      </c>
      <c r="Q13" s="0">
        <v>-0.059786383062601089</v>
      </c>
      <c r="R13" s="0">
        <v>-0.02035168930888176</v>
      </c>
      <c r="S13" s="0">
        <v>-0.091190926730632782</v>
      </c>
      <c r="T13" s="0">
        <v>0.017755886539816856</v>
      </c>
      <c r="U13" s="0">
        <v>0.0085638090968132019</v>
      </c>
      <c r="V13" s="0">
        <v>0.021348200738430023</v>
      </c>
      <c r="W13" s="0">
        <v>0.0060426555573940277</v>
      </c>
      <c r="X13" s="0">
        <v>0.02383418008685112</v>
      </c>
      <c r="Y13" s="0">
        <v>0.072702720761299133</v>
      </c>
      <c r="Z13" s="0">
        <v>-0.009473840706050396</v>
      </c>
      <c r="AA13" s="0">
        <v>0.1237170621752739</v>
      </c>
      <c r="AB13" s="0">
        <v>0.07449689507484436</v>
      </c>
      <c r="AC13" s="0">
        <v>-0.00016869914543349296</v>
      </c>
      <c r="AD13" s="0">
        <v>-0.022245543077588081</v>
      </c>
      <c r="AE13" s="0">
        <v>-0.021873990073800087</v>
      </c>
      <c r="AF13" s="0">
        <v>-0.022903155535459518</v>
      </c>
      <c r="AG13" s="0">
        <v>-0.037933003157377243</v>
      </c>
      <c r="AH13" s="0">
        <v>-0.017738079652190208</v>
      </c>
      <c r="AI13" s="0">
        <v>0.014018509536981583</v>
      </c>
      <c r="AJ13" s="0">
        <v>-0.1206313744187355</v>
      </c>
      <c r="AK13" s="0">
        <v>0.015877112746238708</v>
      </c>
    </row>
    <row r="14">
      <c r="A14" s="0">
        <v>1994</v>
      </c>
      <c r="B14" s="0">
        <v>0.032703634351491928</v>
      </c>
      <c r="C14" s="0">
        <v>0.06444297730922699</v>
      </c>
      <c r="D14" s="0">
        <v>0.088487818837165833</v>
      </c>
      <c r="E14" s="0">
        <v>0.043439947068691254</v>
      </c>
      <c r="F14" s="0">
        <v>0.020588455721735954</v>
      </c>
      <c r="G14" s="0">
        <v>0.0204148069024086</v>
      </c>
      <c r="H14" s="0">
        <v>0.06666971743106842</v>
      </c>
      <c r="I14" s="0">
        <v>0.074734345078468323</v>
      </c>
      <c r="J14" s="0">
        <v>0.041613396257162094</v>
      </c>
      <c r="K14" s="0">
        <v>0.024827579036355019</v>
      </c>
      <c r="L14" s="0">
        <v>0.0049106557853519917</v>
      </c>
      <c r="M14" s="0">
        <v>0.029433226212859154</v>
      </c>
      <c r="N14" s="0">
        <v>-0.029143249616026878</v>
      </c>
      <c r="O14" s="0">
        <v>0.029554495587944984</v>
      </c>
      <c r="P14" s="0">
        <v>-0.039765439927577972</v>
      </c>
      <c r="Q14" s="0">
        <v>-0.030277533456683159</v>
      </c>
      <c r="R14" s="0">
        <v>-0.068564489483833313</v>
      </c>
      <c r="S14" s="0">
        <v>-0.03581666573882103</v>
      </c>
      <c r="T14" s="0">
        <v>-0.025940248742699623</v>
      </c>
      <c r="U14" s="0">
        <v>-0.031094424426555634</v>
      </c>
      <c r="V14" s="0">
        <v>0.042346272617578506</v>
      </c>
      <c r="W14" s="0">
        <v>-0.040521793067455292</v>
      </c>
      <c r="X14" s="0">
        <v>0.053146902471780777</v>
      </c>
      <c r="Y14" s="0">
        <v>0.044153168797492981</v>
      </c>
      <c r="Z14" s="0">
        <v>0.039203420281410217</v>
      </c>
      <c r="AA14" s="0">
        <v>0.17455579340457916</v>
      </c>
      <c r="AB14" s="0">
        <v>-0.028909191489219666</v>
      </c>
      <c r="AC14" s="0">
        <v>0.067988485097885132</v>
      </c>
      <c r="AD14" s="0">
        <v>-0.022424658760428429</v>
      </c>
      <c r="AE14" s="0">
        <v>-0.10706385970115662</v>
      </c>
      <c r="AF14" s="0">
        <v>-0.0058203605003654957</v>
      </c>
      <c r="AG14" s="0">
        <v>0.020116653293371201</v>
      </c>
      <c r="AH14" s="0">
        <v>-0.036543518304824829</v>
      </c>
      <c r="AI14" s="0">
        <v>0.010334664955735207</v>
      </c>
      <c r="AJ14" s="0">
        <v>-0.15220816433429718</v>
      </c>
      <c r="AK14" s="0">
        <v>0.019738366827368736</v>
      </c>
    </row>
    <row r="15">
      <c r="A15" s="0">
        <v>1995</v>
      </c>
      <c r="B15" s="0">
        <v>0.016992472112178802</v>
      </c>
      <c r="C15" s="0">
        <v>0.037691697478294373</v>
      </c>
      <c r="D15" s="0">
        <v>0.10779645293951035</v>
      </c>
      <c r="E15" s="0">
        <v>0.012195602990686893</v>
      </c>
      <c r="F15" s="0">
        <v>0.030126828700304031</v>
      </c>
      <c r="G15" s="0">
        <v>0.027092235162854195</v>
      </c>
      <c r="H15" s="0">
        <v>0.064377091825008392</v>
      </c>
      <c r="I15" s="0">
        <v>-0.01161461416631937</v>
      </c>
      <c r="J15" s="0">
        <v>0.050140049308538437</v>
      </c>
      <c r="K15" s="0">
        <v>-0.0084233079105615616</v>
      </c>
      <c r="L15" s="0">
        <v>-0.0038741116877645254</v>
      </c>
      <c r="M15" s="0">
        <v>0.0083674928173422813</v>
      </c>
      <c r="N15" s="0">
        <v>0.025895178318023682</v>
      </c>
      <c r="O15" s="0">
        <v>0.057141907513141632</v>
      </c>
      <c r="P15" s="0">
        <v>-0.040792357176542282</v>
      </c>
      <c r="Q15" s="0">
        <v>-0.10580959171056747</v>
      </c>
      <c r="R15" s="0">
        <v>-0.048768773674964905</v>
      </c>
      <c r="S15" s="0">
        <v>0.014867442660033703</v>
      </c>
      <c r="T15" s="0">
        <v>0.014893332496285439</v>
      </c>
      <c r="U15" s="0">
        <v>0.069143533706665039</v>
      </c>
      <c r="V15" s="0">
        <v>0.057521354407072067</v>
      </c>
      <c r="W15" s="0">
        <v>-0.052138030529022217</v>
      </c>
      <c r="X15" s="0">
        <v>0.031191600486636162</v>
      </c>
      <c r="Y15" s="0">
        <v>0.037153840065002441</v>
      </c>
      <c r="Z15" s="0">
        <v>0.015160819515585899</v>
      </c>
      <c r="AA15" s="0">
        <v>0.092585258185863495</v>
      </c>
      <c r="AB15" s="0">
        <v>-0.057707678526639938</v>
      </c>
      <c r="AC15" s="0">
        <v>0.025025708600878716</v>
      </c>
      <c r="AD15" s="0">
        <v>-0.036793947219848633</v>
      </c>
      <c r="AE15" s="0">
        <v>-0.071387909352779388</v>
      </c>
      <c r="AF15" s="0">
        <v>0.0020898371003568172</v>
      </c>
      <c r="AG15" s="0">
        <v>-0.009274984709918499</v>
      </c>
      <c r="AH15" s="0">
        <v>-0.01406501792371273</v>
      </c>
      <c r="AI15" s="0">
        <v>0.0061575537547469139</v>
      </c>
      <c r="AJ15" s="0">
        <v>-0.038327392190694809</v>
      </c>
      <c r="AK15" s="0">
        <v>-0.0011896416544914246</v>
      </c>
    </row>
    <row r="16">
      <c r="A16" s="0">
        <v>1996</v>
      </c>
      <c r="B16" s="0">
        <v>0.023975012823939323</v>
      </c>
      <c r="C16" s="0">
        <v>0.013516108505427837</v>
      </c>
      <c r="D16" s="0">
        <v>0.041698236018419266</v>
      </c>
      <c r="E16" s="0">
        <v>-0.0088897673413157463</v>
      </c>
      <c r="F16" s="0">
        <v>-0.0030015502125024796</v>
      </c>
      <c r="G16" s="0">
        <v>0.03294079378247261</v>
      </c>
      <c r="H16" s="0">
        <v>0.06096254289150238</v>
      </c>
      <c r="I16" s="0">
        <v>-0.017283337190747261</v>
      </c>
      <c r="J16" s="0">
        <v>-0.0057110488414764404</v>
      </c>
      <c r="K16" s="0">
        <v>0.037111207842826843</v>
      </c>
      <c r="L16" s="0">
        <v>-0.065298393368721008</v>
      </c>
      <c r="M16" s="0">
        <v>0.067277610301971436</v>
      </c>
      <c r="N16" s="0">
        <v>0.041138429194688797</v>
      </c>
      <c r="O16" s="0">
        <v>0.016464376822113991</v>
      </c>
      <c r="P16" s="0">
        <v>-0.0044178920798003674</v>
      </c>
      <c r="Q16" s="0">
        <v>-0.092693157494068146</v>
      </c>
      <c r="R16" s="0">
        <v>-0.049104515463113785</v>
      </c>
      <c r="S16" s="0">
        <v>0.071714431047439575</v>
      </c>
      <c r="T16" s="0">
        <v>0.023929169401526451</v>
      </c>
      <c r="U16" s="0">
        <v>0.058606706559658051</v>
      </c>
      <c r="V16" s="0">
        <v>0.017522552981972694</v>
      </c>
      <c r="W16" s="0">
        <v>-0.14872057735919952</v>
      </c>
      <c r="X16" s="0">
        <v>0.014545397832989693</v>
      </c>
      <c r="Y16" s="0">
        <v>0.018814269453287125</v>
      </c>
      <c r="Z16" s="0">
        <v>0.0069135632365942001</v>
      </c>
      <c r="AA16" s="0">
        <v>0.011172954924404621</v>
      </c>
      <c r="AB16" s="0">
        <v>-0.016152903437614441</v>
      </c>
      <c r="AC16" s="0">
        <v>0.025230744853615761</v>
      </c>
      <c r="AD16" s="0">
        <v>-0.020430020987987518</v>
      </c>
      <c r="AE16" s="0">
        <v>-0.0016978925559669733</v>
      </c>
      <c r="AF16" s="0">
        <v>-0.021608708426356316</v>
      </c>
      <c r="AG16" s="0">
        <v>-0.029052412137389183</v>
      </c>
      <c r="AH16" s="0">
        <v>0.02885415218770504</v>
      </c>
      <c r="AI16" s="0">
        <v>0.022361686453223228</v>
      </c>
      <c r="AJ16" s="0">
        <v>0.030910763889551163</v>
      </c>
      <c r="AK16" s="0">
        <v>-0.012193171307444572</v>
      </c>
    </row>
    <row r="17">
      <c r="A17" s="0">
        <v>1997</v>
      </c>
      <c r="B17" s="0">
        <v>-0.0067818369716405869</v>
      </c>
      <c r="C17" s="0">
        <v>-0.01431964710354805</v>
      </c>
      <c r="D17" s="0">
        <v>0.050297297537326813</v>
      </c>
      <c r="E17" s="0">
        <v>0.0090096751227974892</v>
      </c>
      <c r="F17" s="0">
        <v>-0.00018522526079323143</v>
      </c>
      <c r="G17" s="0">
        <v>-0.00081839499762281775</v>
      </c>
      <c r="H17" s="0">
        <v>0.00077031657565385103</v>
      </c>
      <c r="I17" s="0">
        <v>0.013676518574357033</v>
      </c>
      <c r="J17" s="0">
        <v>0.00015645929670426995</v>
      </c>
      <c r="K17" s="0">
        <v>-0.0058911163359880447</v>
      </c>
      <c r="L17" s="0">
        <v>0.010221627540886402</v>
      </c>
      <c r="M17" s="0">
        <v>-0.0043354653753340244</v>
      </c>
      <c r="N17" s="0">
        <v>-2.3123800929170102e-005</v>
      </c>
      <c r="O17" s="0">
        <v>0.0012390016345307231</v>
      </c>
      <c r="P17" s="0">
        <v>0.0027466462925076485</v>
      </c>
      <c r="Q17" s="0">
        <v>-0.045450206845998764</v>
      </c>
      <c r="R17" s="0">
        <v>-0.0037763954605907202</v>
      </c>
      <c r="S17" s="0">
        <v>-0.042286764830350876</v>
      </c>
      <c r="T17" s="0">
        <v>0.0024335538037121296</v>
      </c>
      <c r="U17" s="0">
        <v>-0.015382919460535049</v>
      </c>
      <c r="V17" s="0">
        <v>0.00095440808217972517</v>
      </c>
      <c r="W17" s="0">
        <v>-0.030918972566723824</v>
      </c>
      <c r="X17" s="0">
        <v>-0.00051307096146047115</v>
      </c>
      <c r="Y17" s="0">
        <v>0.0019833834376186132</v>
      </c>
      <c r="Z17" s="0">
        <v>-0.0018005651654675603</v>
      </c>
      <c r="AA17" s="0">
        <v>0.0035945065319538116</v>
      </c>
      <c r="AB17" s="0">
        <v>0.00028678984381258488</v>
      </c>
      <c r="AC17" s="0">
        <v>0.0014538069954141974</v>
      </c>
      <c r="AD17" s="0">
        <v>0.0032569363247603178</v>
      </c>
      <c r="AE17" s="0">
        <v>-0.010349146090447903</v>
      </c>
      <c r="AF17" s="0">
        <v>-0.0009121781331487</v>
      </c>
      <c r="AG17" s="0">
        <v>-0.0037917867302894592</v>
      </c>
      <c r="AH17" s="0">
        <v>-0.00023242387396749109</v>
      </c>
      <c r="AI17" s="0">
        <v>-0.0084382640197873116</v>
      </c>
      <c r="AJ17" s="0">
        <v>0.025174008682370186</v>
      </c>
      <c r="AK17" s="0">
        <v>-0.00025667421869002283</v>
      </c>
    </row>
    <row r="18">
      <c r="A18" s="0">
        <v>1998</v>
      </c>
      <c r="B18" s="0">
        <v>-0.010556610301136971</v>
      </c>
      <c r="C18" s="0">
        <v>0.022105902433395386</v>
      </c>
      <c r="D18" s="0">
        <v>0.051945675164461136</v>
      </c>
      <c r="E18" s="0">
        <v>0.053246557712554932</v>
      </c>
      <c r="F18" s="0">
        <v>0.02699616365134716</v>
      </c>
      <c r="G18" s="0">
        <v>0.0093055125325918198</v>
      </c>
      <c r="H18" s="0">
        <v>-0.053295649588108063</v>
      </c>
      <c r="I18" s="0">
        <v>0.076411627233028412</v>
      </c>
      <c r="J18" s="0">
        <v>0.023470439016819</v>
      </c>
      <c r="K18" s="0">
        <v>0.010741165839135647</v>
      </c>
      <c r="L18" s="0">
        <v>0.010275333188474178</v>
      </c>
      <c r="M18" s="0">
        <v>-0.008803793229162693</v>
      </c>
      <c r="N18" s="0">
        <v>0.014336908236145973</v>
      </c>
      <c r="O18" s="0">
        <v>0.014083200134336948</v>
      </c>
      <c r="P18" s="0">
        <v>-0.049614638090133667</v>
      </c>
      <c r="Q18" s="0">
        <v>-0.084626711905002594</v>
      </c>
      <c r="R18" s="0">
        <v>0.02371581457555294</v>
      </c>
      <c r="S18" s="0">
        <v>0.019484130665659904</v>
      </c>
      <c r="T18" s="0">
        <v>-0.029579749330878258</v>
      </c>
      <c r="U18" s="0">
        <v>0.039511464536190033</v>
      </c>
      <c r="V18" s="0">
        <v>0.043311409652233124</v>
      </c>
      <c r="W18" s="0">
        <v>-0.064111202955245972</v>
      </c>
      <c r="X18" s="0">
        <v>-0.0096079548820853233</v>
      </c>
      <c r="Y18" s="0">
        <v>-0.0080755408853292465</v>
      </c>
      <c r="Z18" s="0">
        <v>-0.030161458998918533</v>
      </c>
      <c r="AA18" s="0">
        <v>0.094962790608406067</v>
      </c>
      <c r="AB18" s="0">
        <v>-0.040449734777212143</v>
      </c>
      <c r="AC18" s="0">
        <v>-0.0064521864987909794</v>
      </c>
      <c r="AD18" s="0">
        <v>-0.024756262078881264</v>
      </c>
      <c r="AE18" s="0">
        <v>-0.030700325965881348</v>
      </c>
      <c r="AF18" s="0">
        <v>0.010965317487716675</v>
      </c>
      <c r="AG18" s="0">
        <v>-0.033814229071140289</v>
      </c>
      <c r="AH18" s="0">
        <v>0.0020737159065902233</v>
      </c>
      <c r="AI18" s="0">
        <v>0.0048132943920791149</v>
      </c>
      <c r="AJ18" s="0">
        <v>-0.11622335761785507</v>
      </c>
      <c r="AK18" s="0">
        <v>-0.032744918018579483</v>
      </c>
    </row>
    <row r="19">
      <c r="A19" s="0">
        <v>1999</v>
      </c>
      <c r="B19" s="0">
        <v>-0.011136564426124096</v>
      </c>
      <c r="C19" s="0">
        <v>0.052584178745746613</v>
      </c>
      <c r="D19" s="0">
        <v>0.040364749729633331</v>
      </c>
      <c r="E19" s="0">
        <v>0.027046822011470795</v>
      </c>
      <c r="F19" s="0">
        <v>0.011865208856761456</v>
      </c>
      <c r="G19" s="0">
        <v>0.045742429792881012</v>
      </c>
      <c r="H19" s="0">
        <v>-0.022077884525060654</v>
      </c>
      <c r="I19" s="0">
        <v>0.0061142356134951115</v>
      </c>
      <c r="J19" s="0">
        <v>-0.027010859921574593</v>
      </c>
      <c r="K19" s="0">
        <v>-0.034421667456626892</v>
      </c>
      <c r="L19" s="0">
        <v>-0.011693795211613178</v>
      </c>
      <c r="M19" s="0">
        <v>0.020923975855112076</v>
      </c>
      <c r="N19" s="0">
        <v>0.0017549627227708697</v>
      </c>
      <c r="O19" s="0">
        <v>-0.024260485544800758</v>
      </c>
      <c r="P19" s="0">
        <v>0.01543965470045805</v>
      </c>
      <c r="Q19" s="0">
        <v>-0.041260916739702225</v>
      </c>
      <c r="R19" s="0">
        <v>0.023273149505257607</v>
      </c>
      <c r="S19" s="0">
        <v>-0.072933405637741089</v>
      </c>
      <c r="T19" s="0">
        <v>-0.047222200781106949</v>
      </c>
      <c r="U19" s="0">
        <v>0.022840291261672974</v>
      </c>
      <c r="V19" s="0">
        <v>0.012675740756094456</v>
      </c>
      <c r="W19" s="0">
        <v>-0.032096829265356064</v>
      </c>
      <c r="X19" s="0">
        <v>0.0045749642886221409</v>
      </c>
      <c r="Y19" s="0">
        <v>-0.020982634276151657</v>
      </c>
      <c r="Z19" s="0">
        <v>-0.011032466776669025</v>
      </c>
      <c r="AA19" s="0">
        <v>0.049180880188941956</v>
      </c>
      <c r="AB19" s="0">
        <v>0.0023299888707697392</v>
      </c>
      <c r="AC19" s="0">
        <v>-0.019840935245156288</v>
      </c>
      <c r="AD19" s="0">
        <v>0.029893336817622185</v>
      </c>
      <c r="AE19" s="0">
        <v>0.0088346544653177261</v>
      </c>
      <c r="AF19" s="0">
        <v>0.013953866437077522</v>
      </c>
      <c r="AG19" s="0">
        <v>-0.0013219276443123817</v>
      </c>
      <c r="AH19" s="0">
        <v>0.033330969512462616</v>
      </c>
      <c r="AI19" s="0">
        <v>0.0053209429606795311</v>
      </c>
      <c r="AJ19" s="0">
        <v>-0.019114652648568153</v>
      </c>
      <c r="AK19" s="0">
        <v>-0.020717695355415344</v>
      </c>
    </row>
    <row r="20">
      <c r="A20" s="0">
        <v>2000</v>
      </c>
      <c r="B20" s="0">
        <v>-0.018257917836308479</v>
      </c>
      <c r="C20" s="0">
        <v>0.020015118643641472</v>
      </c>
      <c r="D20" s="0">
        <v>0.069176256656646729</v>
      </c>
      <c r="E20" s="0">
        <v>0.030623750761151314</v>
      </c>
      <c r="F20" s="0">
        <v>-0.013736682012677193</v>
      </c>
      <c r="G20" s="0">
        <v>-0.0034467573277652264</v>
      </c>
      <c r="H20" s="0">
        <v>0.044584378600120544</v>
      </c>
      <c r="I20" s="0">
        <v>0.014929396100342274</v>
      </c>
      <c r="J20" s="0">
        <v>0.049108993262052536</v>
      </c>
      <c r="K20" s="0">
        <v>-0.037382300943136215</v>
      </c>
      <c r="L20" s="0">
        <v>0.041418101638555527</v>
      </c>
      <c r="M20" s="0">
        <v>-0.0080431671813130379</v>
      </c>
      <c r="N20" s="0">
        <v>-0.027155106887221336</v>
      </c>
      <c r="O20" s="0">
        <v>0.049636099487543106</v>
      </c>
      <c r="P20" s="0">
        <v>-0.071474842727184296</v>
      </c>
      <c r="Q20" s="0">
        <v>0.0095720821991562843</v>
      </c>
      <c r="R20" s="0">
        <v>-0.0067646466195583344</v>
      </c>
      <c r="S20" s="0">
        <v>-0.034889828413724899</v>
      </c>
      <c r="T20" s="0">
        <v>-0.0085425516590476036</v>
      </c>
      <c r="U20" s="0">
        <v>-0.045749951153993607</v>
      </c>
      <c r="V20" s="0">
        <v>-0.04416438564658165</v>
      </c>
      <c r="W20" s="0">
        <v>-0.041108187288045883</v>
      </c>
      <c r="X20" s="0">
        <v>-0.039207980036735535</v>
      </c>
      <c r="Y20" s="0">
        <v>0.033899560570716858</v>
      </c>
      <c r="Z20" s="0">
        <v>0.019239148125052452</v>
      </c>
      <c r="AA20" s="0">
        <v>-0.030555576086044312</v>
      </c>
      <c r="AB20" s="0">
        <v>-0.0059391381219029427</v>
      </c>
      <c r="AC20" s="0">
        <v>0.02613212913274765</v>
      </c>
      <c r="AD20" s="0">
        <v>-0.005731457844376564</v>
      </c>
      <c r="AE20" s="0">
        <v>-0.066332310438156128</v>
      </c>
      <c r="AF20" s="0">
        <v>0.018478229641914368</v>
      </c>
      <c r="AG20" s="0">
        <v>-0.0071968715637922287</v>
      </c>
      <c r="AH20" s="0">
        <v>-0.05164666473865509</v>
      </c>
      <c r="AI20" s="0">
        <v>-0.0054732244461774826</v>
      </c>
      <c r="AJ20" s="0">
        <v>0.027259210124611855</v>
      </c>
      <c r="AK20" s="0">
        <v>-0.010728361085057259</v>
      </c>
    </row>
    <row r="21">
      <c r="A21" s="0">
        <v>2001</v>
      </c>
      <c r="B21" s="0">
        <v>0.024498626589775085</v>
      </c>
      <c r="C21" s="0">
        <v>0.00019451125990599394</v>
      </c>
      <c r="D21" s="0">
        <v>0.13388490676879883</v>
      </c>
      <c r="E21" s="0">
        <v>-0.0070508061908185482</v>
      </c>
      <c r="F21" s="0">
        <v>0.017954124137759209</v>
      </c>
      <c r="G21" s="0">
        <v>0.079864390194416046</v>
      </c>
      <c r="H21" s="0">
        <v>0.033469673246145248</v>
      </c>
      <c r="I21" s="0">
        <v>-0.0068141445517539978</v>
      </c>
      <c r="J21" s="0">
        <v>0.056496806442737579</v>
      </c>
      <c r="K21" s="0">
        <v>0.0075132036581635475</v>
      </c>
      <c r="L21" s="0">
        <v>0.016058284789323807</v>
      </c>
      <c r="M21" s="0">
        <v>-0.01297738216817379</v>
      </c>
      <c r="N21" s="0">
        <v>-0.018000781536102295</v>
      </c>
      <c r="O21" s="0">
        <v>0.026144793257117271</v>
      </c>
      <c r="P21" s="0">
        <v>-0.0073655834421515465</v>
      </c>
      <c r="Q21" s="0">
        <v>-0.017510762438178062</v>
      </c>
      <c r="R21" s="0">
        <v>-0.044954352080821991</v>
      </c>
      <c r="S21" s="0">
        <v>-0.015037496574223042</v>
      </c>
      <c r="T21" s="0">
        <v>-0.039823628962039948</v>
      </c>
      <c r="U21" s="0">
        <v>-0.0069511369802057743</v>
      </c>
      <c r="V21" s="0">
        <v>0.022049464285373688</v>
      </c>
      <c r="W21" s="0">
        <v>-0.023298796266317368</v>
      </c>
      <c r="X21" s="0">
        <v>-0.038827672600746155</v>
      </c>
      <c r="Y21" s="0">
        <v>0.052900515496730804</v>
      </c>
      <c r="Z21" s="0">
        <v>-0.011042917147278786</v>
      </c>
      <c r="AA21" s="0">
        <v>-0.099559172987937927</v>
      </c>
      <c r="AB21" s="0">
        <v>-0.052991040050983429</v>
      </c>
      <c r="AC21" s="0">
        <v>-0.020434234291315079</v>
      </c>
      <c r="AD21" s="0">
        <v>0.027745682746171951</v>
      </c>
      <c r="AE21" s="0">
        <v>-0.050258755683898926</v>
      </c>
      <c r="AF21" s="0">
        <v>0.014868221245706081</v>
      </c>
      <c r="AG21" s="0">
        <v>0.034003179520368576</v>
      </c>
      <c r="AH21" s="0">
        <v>0.0283494982868433</v>
      </c>
      <c r="AI21" s="0">
        <v>-0.041189957410097122</v>
      </c>
      <c r="AJ21" s="0">
        <v>0.02016819454729557</v>
      </c>
      <c r="AK21" s="0">
        <v>0.0033125111367553473</v>
      </c>
    </row>
    <row r="22">
      <c r="A22" s="0">
        <v>2002</v>
      </c>
      <c r="B22" s="0">
        <v>0.0014855595072731376</v>
      </c>
      <c r="C22" s="0">
        <v>0.019591713324189186</v>
      </c>
      <c r="D22" s="0">
        <v>0.069627545773983002</v>
      </c>
      <c r="E22" s="0">
        <v>0.001006048172712326</v>
      </c>
      <c r="F22" s="0">
        <v>0.026461284607648849</v>
      </c>
      <c r="G22" s="0">
        <v>0.10049527138471603</v>
      </c>
      <c r="H22" s="0">
        <v>0.027623793110251427</v>
      </c>
      <c r="I22" s="0">
        <v>-0.05413074791431427</v>
      </c>
      <c r="J22" s="0">
        <v>0.039872996509075165</v>
      </c>
      <c r="K22" s="0">
        <v>-0.01115731243044138</v>
      </c>
      <c r="L22" s="0">
        <v>0.08572099357843399</v>
      </c>
      <c r="M22" s="0">
        <v>-0.047362800687551498</v>
      </c>
      <c r="N22" s="0">
        <v>-0.059818543493747711</v>
      </c>
      <c r="O22" s="0">
        <v>0.037839103490114212</v>
      </c>
      <c r="P22" s="0">
        <v>-0.012065502814948559</v>
      </c>
      <c r="Q22" s="0">
        <v>0.006359483115375042</v>
      </c>
      <c r="R22" s="0">
        <v>0.0094767706468701363</v>
      </c>
      <c r="S22" s="0">
        <v>0.03264177218079567</v>
      </c>
      <c r="T22" s="0">
        <v>-0.022822542116045952</v>
      </c>
      <c r="U22" s="0">
        <v>-0.041898258030414581</v>
      </c>
      <c r="V22" s="0">
        <v>0.029341723769903183</v>
      </c>
      <c r="W22" s="0">
        <v>-0.052226029336452484</v>
      </c>
      <c r="X22" s="0">
        <v>-0.015827139839529991</v>
      </c>
      <c r="Y22" s="0">
        <v>0.010566571727395058</v>
      </c>
      <c r="Z22" s="0">
        <v>0.029900036752223969</v>
      </c>
      <c r="AA22" s="0">
        <v>-0.087524913251399994</v>
      </c>
      <c r="AB22" s="0">
        <v>-0.089598476886749268</v>
      </c>
      <c r="AC22" s="0">
        <v>0.018411202356219292</v>
      </c>
      <c r="AD22" s="0">
        <v>0.011144292540848255</v>
      </c>
      <c r="AE22" s="0">
        <v>-0.025478962808847427</v>
      </c>
      <c r="AF22" s="0">
        <v>-0.018919479101896286</v>
      </c>
      <c r="AG22" s="0">
        <v>-0.021581925451755524</v>
      </c>
      <c r="AH22" s="0">
        <v>-0.030249800533056259</v>
      </c>
      <c r="AI22" s="0">
        <v>-0.049819100648164749</v>
      </c>
      <c r="AJ22" s="0">
        <v>0.034884501248598099</v>
      </c>
      <c r="AK22" s="0">
        <v>0.0050416355952620506</v>
      </c>
    </row>
    <row r="23">
      <c r="A23" s="0">
        <v>2003</v>
      </c>
      <c r="B23" s="0">
        <v>-0.0069592408835887909</v>
      </c>
      <c r="C23" s="0">
        <v>0.015903271734714508</v>
      </c>
      <c r="D23" s="0">
        <v>0.048641268163919449</v>
      </c>
      <c r="E23" s="0">
        <v>-0.013343398459255695</v>
      </c>
      <c r="F23" s="0">
        <v>0.020755548030138016</v>
      </c>
      <c r="G23" s="0">
        <v>0.043519526720046997</v>
      </c>
      <c r="H23" s="0">
        <v>0.022189607843756676</v>
      </c>
      <c r="I23" s="0">
        <v>-0.043287541717290878</v>
      </c>
      <c r="J23" s="0">
        <v>0.050320684909820557</v>
      </c>
      <c r="K23" s="0">
        <v>-0.047177024185657501</v>
      </c>
      <c r="L23" s="0">
        <v>-0.0083167469128966331</v>
      </c>
      <c r="M23" s="0">
        <v>-0.013577648438513279</v>
      </c>
      <c r="N23" s="0">
        <v>-0.0067030591890215874</v>
      </c>
      <c r="O23" s="0">
        <v>0.056677713990211487</v>
      </c>
      <c r="P23" s="0">
        <v>-0.031869813799858093</v>
      </c>
      <c r="Q23" s="0">
        <v>-0.073541715741157532</v>
      </c>
      <c r="R23" s="0">
        <v>-0.0067028976045548916</v>
      </c>
      <c r="S23" s="0">
        <v>-0.0072435918264091015</v>
      </c>
      <c r="T23" s="0">
        <v>-0.064393594861030579</v>
      </c>
      <c r="U23" s="0">
        <v>0.058991234749555588</v>
      </c>
      <c r="V23" s="0">
        <v>0.015988484025001526</v>
      </c>
      <c r="W23" s="0">
        <v>-0.043457802385091782</v>
      </c>
      <c r="X23" s="0">
        <v>0.022000480443239212</v>
      </c>
      <c r="Y23" s="0">
        <v>-0.0025183381512761116</v>
      </c>
      <c r="Z23" s="0">
        <v>0.0049393358640372753</v>
      </c>
      <c r="AA23" s="0">
        <v>-0.066764175891876221</v>
      </c>
      <c r="AB23" s="0">
        <v>-0.063724614679813385</v>
      </c>
      <c r="AC23" s="0">
        <v>0.012467263266444206</v>
      </c>
      <c r="AD23" s="0">
        <v>0.041732031852006912</v>
      </c>
      <c r="AE23" s="0">
        <v>-0.023258551955223083</v>
      </c>
      <c r="AF23" s="0">
        <v>-0.014107675291597843</v>
      </c>
      <c r="AG23" s="0">
        <v>0.019990663975477219</v>
      </c>
      <c r="AH23" s="0">
        <v>0.022806238383054733</v>
      </c>
      <c r="AI23" s="0">
        <v>-0.029325626790523529</v>
      </c>
      <c r="AJ23" s="0">
        <v>0.063597708940505981</v>
      </c>
      <c r="AK23" s="0">
        <v>-0.016232967376708984</v>
      </c>
    </row>
    <row r="24">
      <c r="A24" s="0">
        <v>2004</v>
      </c>
      <c r="B24" s="0">
        <v>-0.0013061302015557885</v>
      </c>
      <c r="C24" s="0">
        <v>0.028297571465373039</v>
      </c>
      <c r="D24" s="0">
        <v>0.0080445036292076111</v>
      </c>
      <c r="E24" s="0">
        <v>0.038856320083141327</v>
      </c>
      <c r="F24" s="0">
        <v>0.030116062611341476</v>
      </c>
      <c r="G24" s="0">
        <v>0.07389514148235321</v>
      </c>
      <c r="H24" s="0">
        <v>0.036914754658937454</v>
      </c>
      <c r="I24" s="0">
        <v>0.078778758645057678</v>
      </c>
      <c r="J24" s="0">
        <v>0.013425705954432487</v>
      </c>
      <c r="K24" s="0">
        <v>-0.01438499242067337</v>
      </c>
      <c r="L24" s="0">
        <v>0.042416378855705261</v>
      </c>
      <c r="M24" s="0">
        <v>-0.045291237533092499</v>
      </c>
      <c r="N24" s="0">
        <v>-0.027093175798654556</v>
      </c>
      <c r="O24" s="0">
        <v>-0.018727581948041916</v>
      </c>
      <c r="P24" s="0">
        <v>-0.0095216054469347</v>
      </c>
      <c r="Q24" s="0">
        <v>-0.040952283889055252</v>
      </c>
      <c r="R24" s="0">
        <v>-0.012241797521710396</v>
      </c>
      <c r="S24" s="0">
        <v>-0.085101693868637085</v>
      </c>
      <c r="T24" s="0">
        <v>-0.020021954551339149</v>
      </c>
      <c r="U24" s="0">
        <v>0.026180233806371689</v>
      </c>
      <c r="V24" s="0">
        <v>0.0090527087450027466</v>
      </c>
      <c r="W24" s="0">
        <v>0.031841769814491272</v>
      </c>
      <c r="X24" s="0">
        <v>0.010929975658655167</v>
      </c>
      <c r="Y24" s="0">
        <v>0.0065703396685421467</v>
      </c>
      <c r="Z24" s="0">
        <v>-0.055638544261455536</v>
      </c>
      <c r="AA24" s="0">
        <v>-0.045508205890655518</v>
      </c>
      <c r="AB24" s="0">
        <v>0.023716656491160393</v>
      </c>
      <c r="AC24" s="0">
        <v>-0.019045107066631317</v>
      </c>
      <c r="AD24" s="0">
        <v>0.027716133743524551</v>
      </c>
      <c r="AE24" s="0">
        <v>0.027044609189033508</v>
      </c>
      <c r="AF24" s="0">
        <v>-0.0036812387406826019</v>
      </c>
      <c r="AG24" s="0">
        <v>0.0080637829378247261</v>
      </c>
      <c r="AH24" s="0">
        <v>0.058419875800609589</v>
      </c>
      <c r="AI24" s="0">
        <v>-0.023063592612743378</v>
      </c>
      <c r="AJ24" s="0">
        <v>-0.059127811342477798</v>
      </c>
      <c r="AK24" s="0">
        <v>-0.026356970891356468</v>
      </c>
    </row>
    <row r="25">
      <c r="A25" s="0">
        <v>2005</v>
      </c>
      <c r="B25" s="0">
        <v>0.0062640197575092316</v>
      </c>
      <c r="C25" s="0">
        <v>0.051006469875574112</v>
      </c>
      <c r="D25" s="0">
        <v>0.073881067335605621</v>
      </c>
      <c r="E25" s="0">
        <v>-0.006789080798625946</v>
      </c>
      <c r="F25" s="0">
        <v>0.017823535948991776</v>
      </c>
      <c r="G25" s="0">
        <v>0.075618013739585876</v>
      </c>
      <c r="H25" s="0">
        <v>0.014658011496067047</v>
      </c>
      <c r="I25" s="0">
        <v>0.075850971043109894</v>
      </c>
      <c r="J25" s="0">
        <v>0.064214363694190979</v>
      </c>
      <c r="K25" s="0">
        <v>-0.0033608246594667435</v>
      </c>
      <c r="L25" s="0">
        <v>-0.007082854863256216</v>
      </c>
      <c r="M25" s="0">
        <v>-0.0019532116129994392</v>
      </c>
      <c r="N25" s="0">
        <v>-0.0028403692413121462</v>
      </c>
      <c r="O25" s="0">
        <v>0.059237364679574966</v>
      </c>
      <c r="P25" s="0">
        <v>-0.030150441452860832</v>
      </c>
      <c r="Q25" s="0">
        <v>-0.064706325531005859</v>
      </c>
      <c r="R25" s="0">
        <v>-0.0033244341611862183</v>
      </c>
      <c r="S25" s="0">
        <v>-0.016650253906846046</v>
      </c>
      <c r="T25" s="0">
        <v>-0.038558818399906158</v>
      </c>
      <c r="U25" s="0">
        <v>0.015619054436683655</v>
      </c>
      <c r="V25" s="0">
        <v>-0.019479013979434967</v>
      </c>
      <c r="W25" s="0">
        <v>-0.033653024584054947</v>
      </c>
      <c r="X25" s="0">
        <v>0.0013435916043817997</v>
      </c>
      <c r="Y25" s="0">
        <v>0.068079821765422821</v>
      </c>
      <c r="Z25" s="0">
        <v>-0.017367294058203697</v>
      </c>
      <c r="AA25" s="0">
        <v>-0.043783832341432571</v>
      </c>
      <c r="AB25" s="0">
        <v>-0.046225525438785553</v>
      </c>
      <c r="AC25" s="0">
        <v>0.063998788595199585</v>
      </c>
      <c r="AD25" s="0">
        <v>0.042563661932945251</v>
      </c>
      <c r="AE25" s="0">
        <v>-0.13635140657424927</v>
      </c>
      <c r="AF25" s="0">
        <v>-0.0024582818150520325</v>
      </c>
      <c r="AG25" s="0">
        <v>-0.017755627632141113</v>
      </c>
      <c r="AH25" s="0">
        <v>0.03774942085146904</v>
      </c>
      <c r="AI25" s="0">
        <v>-0.038087800145149231</v>
      </c>
      <c r="AJ25" s="0">
        <v>-0.049941621720790863</v>
      </c>
      <c r="AK25" s="0">
        <v>-0.019523538649082184</v>
      </c>
    </row>
    <row r="26">
      <c r="A26" s="0">
        <v>2006</v>
      </c>
      <c r="B26" s="0">
        <v>0.03774552047252655</v>
      </c>
      <c r="C26" s="0">
        <v>0.051958054304122925</v>
      </c>
      <c r="D26" s="0">
        <v>0.05393383651971817</v>
      </c>
      <c r="E26" s="0">
        <v>-0.021167770028114319</v>
      </c>
      <c r="F26" s="0">
        <v>0.022474067285656929</v>
      </c>
      <c r="G26" s="0">
        <v>0.0084105962887406349</v>
      </c>
      <c r="H26" s="0">
        <v>0.017817363142967224</v>
      </c>
      <c r="I26" s="0">
        <v>0.041709709912538528</v>
      </c>
      <c r="J26" s="0">
        <v>0.056770399212837219</v>
      </c>
      <c r="K26" s="0">
        <v>-0.02486838586628437</v>
      </c>
      <c r="L26" s="0">
        <v>0.041475869715213776</v>
      </c>
      <c r="M26" s="0">
        <v>-0.01886262372136116</v>
      </c>
      <c r="N26" s="0">
        <v>0.012745586223900318</v>
      </c>
      <c r="O26" s="0">
        <v>0.011222617700695992</v>
      </c>
      <c r="P26" s="0">
        <v>-0.031101297587156296</v>
      </c>
      <c r="Q26" s="0">
        <v>-0.021998109295964241</v>
      </c>
      <c r="R26" s="0">
        <v>-0.036430817097425461</v>
      </c>
      <c r="S26" s="0">
        <v>-0.032633662223815918</v>
      </c>
      <c r="T26" s="0">
        <v>-0.021469740197062492</v>
      </c>
      <c r="U26" s="0">
        <v>-0.037022333592176437</v>
      </c>
      <c r="V26" s="0">
        <v>0.0053087086416780949</v>
      </c>
      <c r="W26" s="0">
        <v>0.018185563385486603</v>
      </c>
      <c r="X26" s="0">
        <v>-0.010663039050996304</v>
      </c>
      <c r="Y26" s="0">
        <v>0.019985591992735863</v>
      </c>
      <c r="Z26" s="0">
        <v>-0.028790973126888275</v>
      </c>
      <c r="AA26" s="0">
        <v>-0.047029349952936172</v>
      </c>
      <c r="AB26" s="0">
        <v>-0.04895377904176712</v>
      </c>
      <c r="AC26" s="0">
        <v>0.0063678082078695297</v>
      </c>
      <c r="AD26" s="0">
        <v>0.0306691974401474</v>
      </c>
      <c r="AE26" s="0">
        <v>-0.048038378357887268</v>
      </c>
      <c r="AF26" s="0">
        <v>0.0094520468264818192</v>
      </c>
      <c r="AG26" s="0">
        <v>0.0020892692264169455</v>
      </c>
      <c r="AH26" s="0">
        <v>0.062816217541694641</v>
      </c>
      <c r="AI26" s="0">
        <v>-0.078933611512184143</v>
      </c>
      <c r="AJ26" s="0">
        <v>-0.0079034017398953438</v>
      </c>
      <c r="AK26" s="0">
        <v>-0.023161217570304871</v>
      </c>
    </row>
    <row r="27">
      <c r="A27" s="0">
        <v>2007</v>
      </c>
      <c r="B27" s="0">
        <v>0.016344800591468811</v>
      </c>
      <c r="C27" s="0">
        <v>0.015128258615732193</v>
      </c>
      <c r="D27" s="0">
        <v>0.017273284494876862</v>
      </c>
      <c r="E27" s="0">
        <v>0.020423650741577148</v>
      </c>
      <c r="F27" s="0">
        <v>-0.0060348240658640862</v>
      </c>
      <c r="G27" s="0">
        <v>0.047909852117300034</v>
      </c>
      <c r="H27" s="0">
        <v>0.034551244229078293</v>
      </c>
      <c r="I27" s="0">
        <v>0.051217477768659592</v>
      </c>
      <c r="J27" s="0">
        <v>0.052165601402521133</v>
      </c>
      <c r="K27" s="0">
        <v>0.0022152883466333151</v>
      </c>
      <c r="L27" s="0">
        <v>-0.051132261753082275</v>
      </c>
      <c r="M27" s="0">
        <v>0.024900743737816811</v>
      </c>
      <c r="N27" s="0">
        <v>0.028420219197869301</v>
      </c>
      <c r="O27" s="0">
        <v>0.047882158309221268</v>
      </c>
      <c r="P27" s="0">
        <v>-0.037689425051212311</v>
      </c>
      <c r="Q27" s="0">
        <v>-0.11283928900957108</v>
      </c>
      <c r="R27" s="0">
        <v>-0.015446312725543976</v>
      </c>
      <c r="S27" s="0">
        <v>0.02064177580177784</v>
      </c>
      <c r="T27" s="0">
        <v>-0.026282899081707001</v>
      </c>
      <c r="U27" s="0">
        <v>0.1072770357131958</v>
      </c>
      <c r="V27" s="0">
        <v>-0.015386101789772511</v>
      </c>
      <c r="W27" s="0">
        <v>-0.097251653671264648</v>
      </c>
      <c r="X27" s="0">
        <v>0.012822726741433144</v>
      </c>
      <c r="Y27" s="0">
        <v>-0.011692136526107788</v>
      </c>
      <c r="Z27" s="0">
        <v>-0.027382617816329002</v>
      </c>
      <c r="AA27" s="0">
        <v>-0.04394010454416275</v>
      </c>
      <c r="AB27" s="0">
        <v>0.012091272510588169</v>
      </c>
      <c r="AC27" s="0">
        <v>0.013572274707257748</v>
      </c>
      <c r="AD27" s="0">
        <v>0.038295567035675049</v>
      </c>
      <c r="AE27" s="0">
        <v>-0.042604047805070877</v>
      </c>
      <c r="AF27" s="0">
        <v>0.025584310293197632</v>
      </c>
      <c r="AG27" s="0">
        <v>0.010536011308431625</v>
      </c>
      <c r="AH27" s="0">
        <v>0.057916037738323212</v>
      </c>
      <c r="AI27" s="0">
        <v>-0.024624917656183243</v>
      </c>
      <c r="AJ27" s="0">
        <v>-0.017476044595241547</v>
      </c>
      <c r="AK27" s="0">
        <v>-0.045285206288099289</v>
      </c>
    </row>
    <row r="28">
      <c r="A28" s="0">
        <v>2008</v>
      </c>
      <c r="B28" s="0">
        <v>0.0042762830853462219</v>
      </c>
      <c r="C28" s="0">
        <v>0.012421452440321445</v>
      </c>
      <c r="D28" s="0">
        <v>0.050740420818328857</v>
      </c>
      <c r="E28" s="0">
        <v>0.0089067704975605011</v>
      </c>
      <c r="F28" s="0">
        <v>-0.00012848839105572551</v>
      </c>
      <c r="G28" s="0">
        <v>-0.0021318255458027124</v>
      </c>
      <c r="H28" s="0">
        <v>0.0083029214292764664</v>
      </c>
      <c r="I28" s="0">
        <v>-0.013844368979334831</v>
      </c>
      <c r="J28" s="0">
        <v>0.002416679635643959</v>
      </c>
      <c r="K28" s="0">
        <v>-0.018489805981516838</v>
      </c>
      <c r="L28" s="0">
        <v>-0.0052500767633318901</v>
      </c>
      <c r="M28" s="0">
        <v>0.01106050331145525</v>
      </c>
      <c r="N28" s="0">
        <v>-0.0026022559031844139</v>
      </c>
      <c r="O28" s="0">
        <v>0.0008334819576703012</v>
      </c>
      <c r="P28" s="0">
        <v>0.0029279468581080437</v>
      </c>
      <c r="Q28" s="0">
        <v>-0.013510984368622303</v>
      </c>
      <c r="R28" s="0">
        <v>-0.0047267861664295197</v>
      </c>
      <c r="S28" s="0">
        <v>0.0069686491042375565</v>
      </c>
      <c r="T28" s="0">
        <v>0.00066668650833889842</v>
      </c>
      <c r="U28" s="0">
        <v>-0.010520316660404205</v>
      </c>
      <c r="V28" s="0">
        <v>-0.00062496768077835441</v>
      </c>
      <c r="W28" s="0">
        <v>-0.078283220529556274</v>
      </c>
      <c r="X28" s="0">
        <v>-0.00049790611956268549</v>
      </c>
      <c r="Y28" s="0">
        <v>-0.0014650746015831828</v>
      </c>
      <c r="Z28" s="0">
        <v>-0.012746769934892654</v>
      </c>
      <c r="AA28" s="0">
        <v>-0.032663099467754364</v>
      </c>
      <c r="AB28" s="0">
        <v>-0.0092867473140358925</v>
      </c>
      <c r="AC28" s="0">
        <v>0.0025593875907361507</v>
      </c>
      <c r="AD28" s="0">
        <v>0.015855144709348679</v>
      </c>
      <c r="AE28" s="0">
        <v>0.089548684656620026</v>
      </c>
      <c r="AF28" s="0">
        <v>-0.0010151943424716592</v>
      </c>
      <c r="AG28" s="0">
        <v>-0.0053968741558492184</v>
      </c>
      <c r="AH28" s="0">
        <v>0.0010441523045301437</v>
      </c>
      <c r="AI28" s="0">
        <v>0.01009295042604208</v>
      </c>
      <c r="AJ28" s="0">
        <v>-0.035475056618452072</v>
      </c>
      <c r="AK28" s="0">
        <v>-0.00026452020392753184</v>
      </c>
    </row>
    <row r="29">
      <c r="A29" s="0">
        <v>2009</v>
      </c>
      <c r="B29" s="0">
        <v>0.023641657084226608</v>
      </c>
      <c r="C29" s="0">
        <v>0.078847087919712067</v>
      </c>
      <c r="D29" s="0">
        <v>0.073137044906616211</v>
      </c>
      <c r="E29" s="0">
        <v>-0.0020820738282054663</v>
      </c>
      <c r="F29" s="0">
        <v>0.041330814361572266</v>
      </c>
      <c r="G29" s="0">
        <v>0.064664192497730255</v>
      </c>
      <c r="H29" s="0">
        <v>-0.017188111320137978</v>
      </c>
      <c r="I29" s="0">
        <v>0.024021215736865997</v>
      </c>
      <c r="J29" s="0">
        <v>0.033223345875740051</v>
      </c>
      <c r="K29" s="0">
        <v>0.0031104010995477438</v>
      </c>
      <c r="L29" s="0">
        <v>0.022169569507241249</v>
      </c>
      <c r="M29" s="0">
        <v>-0.024751383811235428</v>
      </c>
      <c r="N29" s="0">
        <v>0.029269184917211533</v>
      </c>
      <c r="O29" s="0">
        <v>0.035451345145702362</v>
      </c>
      <c r="P29" s="0">
        <v>0.032088499516248703</v>
      </c>
      <c r="Q29" s="0">
        <v>-0.058122776448726654</v>
      </c>
      <c r="R29" s="0">
        <v>-0.0040871198289096355</v>
      </c>
      <c r="S29" s="0">
        <v>0.010906018316745758</v>
      </c>
      <c r="T29" s="0">
        <v>-0.029842006042599678</v>
      </c>
      <c r="U29" s="0">
        <v>0.043957620859146118</v>
      </c>
      <c r="V29" s="0">
        <v>0.028196536004543304</v>
      </c>
      <c r="W29" s="0">
        <v>-0.01652255468070507</v>
      </c>
      <c r="X29" s="0">
        <v>-0.012911476194858551</v>
      </c>
      <c r="Y29" s="0">
        <v>-0.005053431261330843</v>
      </c>
      <c r="Z29" s="0">
        <v>0.01987188495695591</v>
      </c>
      <c r="AA29" s="0">
        <v>-0.050768323242664337</v>
      </c>
      <c r="AB29" s="0">
        <v>-0.077469892799854279</v>
      </c>
      <c r="AC29" s="0">
        <v>0.030309960246086121</v>
      </c>
      <c r="AD29" s="0">
        <v>-0.0037343869917094707</v>
      </c>
      <c r="AE29" s="0">
        <v>-0.066126115620136261</v>
      </c>
      <c r="AF29" s="0">
        <v>-0.016675928607583046</v>
      </c>
      <c r="AG29" s="0">
        <v>-0.063892871141433716</v>
      </c>
      <c r="AH29" s="0">
        <v>-0.0060163666494190693</v>
      </c>
      <c r="AI29" s="0">
        <v>-0.028959894552826881</v>
      </c>
      <c r="AJ29" s="0">
        <v>-0.029660832136869431</v>
      </c>
      <c r="AK29" s="0">
        <v>0.0028094344306737185</v>
      </c>
    </row>
    <row r="30">
      <c r="A30" s="0">
        <v>2010</v>
      </c>
      <c r="B30" s="0">
        <v>0.027197079733014107</v>
      </c>
      <c r="C30" s="0">
        <v>0.028488826006650925</v>
      </c>
      <c r="D30" s="0">
        <v>-0.045503541827201843</v>
      </c>
      <c r="E30" s="0">
        <v>0.076334796845912933</v>
      </c>
      <c r="F30" s="0">
        <v>0.018651958554983139</v>
      </c>
      <c r="G30" s="0">
        <v>0.014423705637454987</v>
      </c>
      <c r="H30" s="0">
        <v>0.0094534801319241524</v>
      </c>
      <c r="I30" s="0">
        <v>0.0072603975422680378</v>
      </c>
      <c r="J30" s="0">
        <v>0.042420141398906708</v>
      </c>
      <c r="K30" s="0">
        <v>0.019163286313414574</v>
      </c>
      <c r="L30" s="0">
        <v>0.039715386927127838</v>
      </c>
      <c r="M30" s="0">
        <v>-0.036416750401258469</v>
      </c>
      <c r="N30" s="0">
        <v>-0.009560328908264637</v>
      </c>
      <c r="O30" s="0">
        <v>0.035417500883340836</v>
      </c>
      <c r="P30" s="0">
        <v>-0.015196932479739189</v>
      </c>
      <c r="Q30" s="0">
        <v>0.009035034105181694</v>
      </c>
      <c r="R30" s="0">
        <v>0.0049677351489663124</v>
      </c>
      <c r="S30" s="0">
        <v>-0.029597202315926552</v>
      </c>
      <c r="T30" s="0">
        <v>-0.018840016797184944</v>
      </c>
      <c r="U30" s="0">
        <v>-0.026574021205306053</v>
      </c>
      <c r="V30" s="0">
        <v>-0.018685879185795784</v>
      </c>
      <c r="W30" s="0">
        <v>-0.041346289217472076</v>
      </c>
      <c r="X30" s="0">
        <v>-0.0040038535371422768</v>
      </c>
      <c r="Y30" s="0">
        <v>0.076804079115390778</v>
      </c>
      <c r="Z30" s="0">
        <v>-0.02238885872066021</v>
      </c>
      <c r="AA30" s="0">
        <v>-0.05033019557595253</v>
      </c>
      <c r="AB30" s="0">
        <v>0.074334651231765747</v>
      </c>
      <c r="AC30" s="0">
        <v>0.011468846350908279</v>
      </c>
      <c r="AD30" s="0">
        <v>-0.030932342633605003</v>
      </c>
      <c r="AE30" s="0">
        <v>0.0095482151955366135</v>
      </c>
      <c r="AF30" s="0">
        <v>0.015577113255858421</v>
      </c>
      <c r="AG30" s="0">
        <v>-0.043680809438228607</v>
      </c>
      <c r="AH30" s="0">
        <v>0.014087961986660957</v>
      </c>
      <c r="AI30" s="0">
        <v>-0.0046758344396948814</v>
      </c>
      <c r="AJ30" s="0">
        <v>-0.027090668678283691</v>
      </c>
      <c r="AK30" s="0">
        <v>0.0059382487088441849</v>
      </c>
    </row>
    <row r="31">
      <c r="A31" s="0">
        <v>2011</v>
      </c>
      <c r="B31" s="0">
        <v>0.033623334020376205</v>
      </c>
      <c r="C31" s="0">
        <v>0.075356073677539825</v>
      </c>
      <c r="D31" s="0">
        <v>0.019672665745019913</v>
      </c>
      <c r="E31" s="0">
        <v>-0.038341306149959564</v>
      </c>
      <c r="F31" s="0">
        <v>0.058380540460348129</v>
      </c>
      <c r="G31" s="0">
        <v>0.02095409482717514</v>
      </c>
      <c r="H31" s="0">
        <v>0.011234509758651257</v>
      </c>
      <c r="I31" s="0">
        <v>0.01503283903002739</v>
      </c>
      <c r="J31" s="0">
        <v>0.085390903055667877</v>
      </c>
      <c r="K31" s="0">
        <v>-0.0013960120268166065</v>
      </c>
      <c r="L31" s="0">
        <v>0.11166238039731979</v>
      </c>
      <c r="M31" s="0">
        <v>-0.092602282762527466</v>
      </c>
      <c r="N31" s="0">
        <v>-0.034526586532592773</v>
      </c>
      <c r="O31" s="0">
        <v>0.057760842144489288</v>
      </c>
      <c r="P31" s="0">
        <v>-0.035186301916837692</v>
      </c>
      <c r="Q31" s="0">
        <v>0.029753899201750755</v>
      </c>
      <c r="R31" s="0">
        <v>-0.026804555207490921</v>
      </c>
      <c r="S31" s="0">
        <v>-0.033348873257637024</v>
      </c>
      <c r="T31" s="0">
        <v>-0.020918825641274452</v>
      </c>
      <c r="U31" s="0">
        <v>-0.019064508378505707</v>
      </c>
      <c r="V31" s="0">
        <v>-0.030225945636630058</v>
      </c>
      <c r="W31" s="0">
        <v>-0.035070344805717468</v>
      </c>
      <c r="X31" s="0">
        <v>-0.015428372658789158</v>
      </c>
      <c r="Y31" s="0">
        <v>-0.026977937668561935</v>
      </c>
      <c r="Z31" s="0">
        <v>-0.032495614141225815</v>
      </c>
      <c r="AA31" s="0">
        <v>-0.054280765354633331</v>
      </c>
      <c r="AB31" s="0">
        <v>0.050477564334869385</v>
      </c>
      <c r="AC31" s="0">
        <v>0.089518725872039795</v>
      </c>
      <c r="AD31" s="0">
        <v>-0.018941938877105713</v>
      </c>
      <c r="AE31" s="0">
        <v>-0.15818971395492554</v>
      </c>
      <c r="AF31" s="0">
        <v>0.010702147148549557</v>
      </c>
      <c r="AG31" s="0">
        <v>-0.0063024433329701424</v>
      </c>
      <c r="AH31" s="0">
        <v>0.035665631294250488</v>
      </c>
      <c r="AI31" s="0">
        <v>-0.0070790979079902172</v>
      </c>
      <c r="AJ31" s="0">
        <v>0.030680911615490913</v>
      </c>
      <c r="AK31" s="0">
        <v>0.0072364108636975288</v>
      </c>
    </row>
    <row r="32">
      <c r="A32" s="0">
        <v>2012</v>
      </c>
      <c r="B32" s="0">
        <v>0.064065605401992798</v>
      </c>
      <c r="C32" s="0">
        <v>0.052437331527471542</v>
      </c>
      <c r="D32" s="0">
        <v>0.035635571926832199</v>
      </c>
      <c r="E32" s="0">
        <v>0.05480588972568512</v>
      </c>
      <c r="F32" s="0">
        <v>0.012235444039106369</v>
      </c>
      <c r="G32" s="0">
        <v>0.071741633117198944</v>
      </c>
      <c r="H32" s="0">
        <v>0.0054933424107730389</v>
      </c>
      <c r="I32" s="0">
        <v>0.058382730931043625</v>
      </c>
      <c r="J32" s="0">
        <v>0.0629286989569664</v>
      </c>
      <c r="K32" s="0">
        <v>0.055118605494499207</v>
      </c>
      <c r="L32" s="0">
        <v>0.0045736297033727169</v>
      </c>
      <c r="M32" s="0">
        <v>-0.029939396306872368</v>
      </c>
      <c r="N32" s="0">
        <v>0.049093510955572128</v>
      </c>
      <c r="O32" s="0">
        <v>0.031216781586408615</v>
      </c>
      <c r="P32" s="0">
        <v>-0.023014280945062637</v>
      </c>
      <c r="Q32" s="0">
        <v>-0.086409613490104675</v>
      </c>
      <c r="R32" s="0">
        <v>-0.053271010518074036</v>
      </c>
      <c r="S32" s="0">
        <v>-0.062112603336572647</v>
      </c>
      <c r="T32" s="0">
        <v>-0.10635780543088913</v>
      </c>
      <c r="U32" s="0">
        <v>0.055419694632291794</v>
      </c>
      <c r="V32" s="0">
        <v>0.0054083643481135368</v>
      </c>
      <c r="W32" s="0">
        <v>-0.037364274263381958</v>
      </c>
      <c r="X32" s="0">
        <v>-0.0515594482421875</v>
      </c>
      <c r="Y32" s="0">
        <v>0.035595040768384933</v>
      </c>
      <c r="Z32" s="0">
        <v>-0.019849730655550957</v>
      </c>
      <c r="AA32" s="0">
        <v>-0.028183434158563614</v>
      </c>
      <c r="AB32" s="0">
        <v>0.011594833806157112</v>
      </c>
      <c r="AC32" s="0">
        <v>0.034166589379310608</v>
      </c>
      <c r="AD32" s="0">
        <v>0.025962907820940018</v>
      </c>
      <c r="AE32" s="0">
        <v>-0.066585622727870941</v>
      </c>
      <c r="AF32" s="0">
        <v>0.032577268779277802</v>
      </c>
      <c r="AG32" s="0">
        <v>0.01797012984752655</v>
      </c>
      <c r="AH32" s="0">
        <v>0.053054962307214737</v>
      </c>
      <c r="AI32" s="0">
        <v>0.022844167426228523</v>
      </c>
      <c r="AJ32" s="0">
        <v>-0.055626071989536285</v>
      </c>
      <c r="AK32" s="0">
        <v>-0.033740181475877762</v>
      </c>
    </row>
    <row r="33">
      <c r="A33" s="0">
        <v>2013</v>
      </c>
      <c r="B33" s="0">
        <v>0.028989881277084351</v>
      </c>
      <c r="C33" s="0">
        <v>0.064073361456394196</v>
      </c>
      <c r="D33" s="0">
        <v>0.041794825345277786</v>
      </c>
      <c r="E33" s="0">
        <v>-0.0069311331026256084</v>
      </c>
      <c r="F33" s="0">
        <v>0.041983380913734436</v>
      </c>
      <c r="G33" s="0">
        <v>0.036172188818454742</v>
      </c>
      <c r="H33" s="0">
        <v>0.014298556372523308</v>
      </c>
      <c r="I33" s="0">
        <v>-0.038981985300779343</v>
      </c>
      <c r="J33" s="0">
        <v>-0.0042526479810476303</v>
      </c>
      <c r="K33" s="0">
        <v>0.0067518795840442181</v>
      </c>
      <c r="L33" s="0">
        <v>0.0017554824007675052</v>
      </c>
      <c r="M33" s="0">
        <v>-0.0061234403401613235</v>
      </c>
      <c r="N33" s="0">
        <v>-0.020226418972015381</v>
      </c>
      <c r="O33" s="0">
        <v>0.038325831294059753</v>
      </c>
      <c r="P33" s="0">
        <v>0.03791535273194313</v>
      </c>
      <c r="Q33" s="0">
        <v>-0.033886216580867767</v>
      </c>
      <c r="R33" s="0">
        <v>-0.016400065273046494</v>
      </c>
      <c r="S33" s="0">
        <v>-0.02333964966237545</v>
      </c>
      <c r="T33" s="0">
        <v>-0.021750794723629951</v>
      </c>
      <c r="U33" s="0">
        <v>-0.005013736430555582</v>
      </c>
      <c r="V33" s="0">
        <v>0.022105822339653969</v>
      </c>
      <c r="W33" s="0">
        <v>-0.052825350314378738</v>
      </c>
      <c r="X33" s="0">
        <v>0.042367603629827499</v>
      </c>
      <c r="Y33" s="0">
        <v>-0.045811720192432404</v>
      </c>
      <c r="Z33" s="0">
        <v>-0.02409876324236393</v>
      </c>
      <c r="AA33" s="0">
        <v>-0.094726555049419403</v>
      </c>
      <c r="AB33" s="0">
        <v>0.022138604894280434</v>
      </c>
      <c r="AC33" s="0">
        <v>0.044543024152517319</v>
      </c>
      <c r="AD33" s="0">
        <v>-0.0049707954749464989</v>
      </c>
      <c r="AE33" s="0">
        <v>-0.025978591293096542</v>
      </c>
      <c r="AF33" s="0">
        <v>-0.051039159297943115</v>
      </c>
      <c r="AG33" s="0">
        <v>-0.0088243959471583366</v>
      </c>
      <c r="AH33" s="0">
        <v>0.051289744675159454</v>
      </c>
      <c r="AI33" s="0">
        <v>0.021936124190688133</v>
      </c>
      <c r="AJ33" s="0">
        <v>0.067498885095119476</v>
      </c>
      <c r="AK33" s="0">
        <v>-0.00023749364481773227</v>
      </c>
    </row>
    <row r="34">
      <c r="A34" s="0">
        <v>2014</v>
      </c>
      <c r="B34" s="0">
        <v>-0.019219299778342247</v>
      </c>
      <c r="C34" s="0">
        <v>0.020925082266330719</v>
      </c>
      <c r="D34" s="0">
        <v>0.0043297465890645981</v>
      </c>
      <c r="E34" s="0">
        <v>0.022512573748826981</v>
      </c>
      <c r="F34" s="0">
        <v>0.02479095570743084</v>
      </c>
      <c r="G34" s="0">
        <v>0.045088715851306915</v>
      </c>
      <c r="H34" s="0">
        <v>0.034765806049108505</v>
      </c>
      <c r="I34" s="0">
        <v>0.037839930504560471</v>
      </c>
      <c r="J34" s="0">
        <v>-0.0066427914425730705</v>
      </c>
      <c r="K34" s="0">
        <v>-0.012622891925275326</v>
      </c>
      <c r="L34" s="0">
        <v>-0.012422324158251286</v>
      </c>
      <c r="M34" s="0">
        <v>0.010313603095710278</v>
      </c>
      <c r="N34" s="0">
        <v>-0.082121074199676514</v>
      </c>
      <c r="O34" s="0">
        <v>0.038427192717790604</v>
      </c>
      <c r="P34" s="0">
        <v>-0.010801015421748161</v>
      </c>
      <c r="Q34" s="0">
        <v>0.0090665621683001518</v>
      </c>
      <c r="R34" s="0">
        <v>0.015013082884252071</v>
      </c>
      <c r="S34" s="0">
        <v>-0.037323486059904099</v>
      </c>
      <c r="T34" s="0">
        <v>-0.042869716882705688</v>
      </c>
      <c r="U34" s="0">
        <v>-0.011352710425853729</v>
      </c>
      <c r="V34" s="0">
        <v>-0.0091890199109911919</v>
      </c>
      <c r="W34" s="0">
        <v>-0.020124992355704308</v>
      </c>
      <c r="X34" s="0">
        <v>0.012753428891301155</v>
      </c>
      <c r="Y34" s="0">
        <v>0.022863760590553284</v>
      </c>
      <c r="Z34" s="0">
        <v>0.0059135048650205135</v>
      </c>
      <c r="AA34" s="0">
        <v>-0.038585886359214783</v>
      </c>
      <c r="AB34" s="0">
        <v>-0.01116171944886446</v>
      </c>
      <c r="AC34" s="0">
        <v>0.0087509006261825562</v>
      </c>
      <c r="AD34" s="0">
        <v>-0.0018152717966586351</v>
      </c>
      <c r="AE34" s="0">
        <v>0.084904477000236511</v>
      </c>
      <c r="AF34" s="0">
        <v>-0.0092504331842064857</v>
      </c>
      <c r="AG34" s="0">
        <v>0.038784965872764587</v>
      </c>
      <c r="AH34" s="0">
        <v>0.0077764522284269333</v>
      </c>
      <c r="AI34" s="0">
        <v>0.025623559951782227</v>
      </c>
      <c r="AJ34" s="0">
        <v>-0.044086702167987823</v>
      </c>
      <c r="AK34" s="0">
        <v>-0.0086541017517447472</v>
      </c>
    </row>
    <row r="35">
      <c r="A35" s="0">
        <v>2015</v>
      </c>
      <c r="B35" s="0">
        <v>0.013622281141579151</v>
      </c>
      <c r="C35" s="0">
        <v>-0.01939779706299305</v>
      </c>
      <c r="D35" s="0">
        <v>0.036603651940822601</v>
      </c>
      <c r="E35" s="0">
        <v>0.080461621284484863</v>
      </c>
      <c r="F35" s="0">
        <v>-0.010262546129524708</v>
      </c>
      <c r="G35" s="0">
        <v>-0.0034218591172248125</v>
      </c>
      <c r="H35" s="0">
        <v>0.032945726066827774</v>
      </c>
      <c r="I35" s="0">
        <v>0.068181619048118591</v>
      </c>
      <c r="J35" s="0">
        <v>-0.0083359172567725182</v>
      </c>
      <c r="K35" s="0">
        <v>-0.019038841128349304</v>
      </c>
      <c r="L35" s="0">
        <v>-0.055655695497989655</v>
      </c>
      <c r="M35" s="0">
        <v>0.018582189455628395</v>
      </c>
      <c r="N35" s="0">
        <v>0.040428332984447479</v>
      </c>
      <c r="O35" s="0">
        <v>0.014544697478413582</v>
      </c>
      <c r="P35" s="0">
        <v>0.012871555984020233</v>
      </c>
      <c r="Q35" s="0">
        <v>0.022803798317909241</v>
      </c>
      <c r="R35" s="0">
        <v>-0.0064039463177323341</v>
      </c>
      <c r="S35" s="0">
        <v>0.0029528939630836248</v>
      </c>
      <c r="T35" s="0">
        <v>-0.011064309626817703</v>
      </c>
      <c r="U35" s="0">
        <v>0.00049914035480469465</v>
      </c>
      <c r="V35" s="0">
        <v>-0.0089246006682515144</v>
      </c>
      <c r="W35" s="0">
        <v>-0.05523424968123436</v>
      </c>
      <c r="X35" s="0">
        <v>0.011641030199825764</v>
      </c>
      <c r="Y35" s="0">
        <v>-0.032679338008165359</v>
      </c>
      <c r="Z35" s="0">
        <v>-0.013200297951698303</v>
      </c>
      <c r="AA35" s="0">
        <v>0.059494521468877792</v>
      </c>
      <c r="AB35" s="0">
        <v>-0.047065857797861099</v>
      </c>
      <c r="AC35" s="0">
        <v>0.012823344208300114</v>
      </c>
      <c r="AD35" s="0">
        <v>-0.005571270827203989</v>
      </c>
      <c r="AE35" s="0">
        <v>0.0047340076416730881</v>
      </c>
      <c r="AF35" s="0">
        <v>0.010197807103395462</v>
      </c>
      <c r="AG35" s="0">
        <v>0.048563487827777863</v>
      </c>
      <c r="AH35" s="0">
        <v>0.048859689384698868</v>
      </c>
      <c r="AI35" s="0">
        <v>0.029394067823886871</v>
      </c>
      <c r="AJ35" s="0">
        <v>-0.12009572237730026</v>
      </c>
      <c r="AK35" s="0">
        <v>-0.012958659790456295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35"/>
  <sheetViews>
    <sheetView workbookViewId="0">
      <selection activeCell="B2" sqref="B2:AK35"/>
    </sheetView>
  </sheetViews>
  <sheetFormatPr defaultColWidth="8.85546875" defaultRowHeight="15"/>
  <sheetData>
    <row r="1">
      <c r="A1" t="s">
        <v>0</v>
      </c>
      <c r="B1" t="s">
        <v>168</v>
      </c>
      <c r="C1" t="s">
        <v>1</v>
      </c>
      <c r="D1" t="s">
        <v>2</v>
      </c>
      <c r="E1" t="s">
        <v>3</v>
      </c>
      <c r="F1" t="s">
        <v>6</v>
      </c>
      <c r="G1" t="s">
        <v>7</v>
      </c>
      <c r="H1" t="s">
        <v>8</v>
      </c>
      <c r="I1" t="s">
        <v>9</v>
      </c>
      <c r="J1" t="s">
        <v>10</v>
      </c>
      <c r="K1" t="s">
        <v>11</v>
      </c>
      <c r="L1" t="s">
        <v>175</v>
      </c>
      <c r="M1" t="s">
        <v>12</v>
      </c>
      <c r="N1" t="s">
        <v>13</v>
      </c>
      <c r="O1" t="s">
        <v>176</v>
      </c>
      <c r="P1" t="s">
        <v>14</v>
      </c>
      <c r="Q1" t="s">
        <v>177</v>
      </c>
      <c r="R1" t="s">
        <v>15</v>
      </c>
      <c r="S1" t="s">
        <v>178</v>
      </c>
      <c r="T1" t="s">
        <v>16</v>
      </c>
      <c r="U1" t="s">
        <v>179</v>
      </c>
      <c r="V1" t="s">
        <v>182</v>
      </c>
      <c r="W1" t="s">
        <v>19</v>
      </c>
      <c r="X1" t="s">
        <v>183</v>
      </c>
      <c r="Y1" t="s">
        <v>184</v>
      </c>
      <c r="Z1" t="s">
        <v>185</v>
      </c>
      <c r="AA1" t="s">
        <v>21</v>
      </c>
      <c r="AB1" t="s">
        <v>22</v>
      </c>
      <c r="AC1" t="s">
        <v>23</v>
      </c>
      <c r="AD1" t="s">
        <v>24</v>
      </c>
      <c r="AE1" t="s">
        <v>188</v>
      </c>
      <c r="AF1" t="s">
        <v>189</v>
      </c>
      <c r="AG1" t="s">
        <v>190</v>
      </c>
      <c r="AH1" t="s">
        <v>191</v>
      </c>
      <c r="AI1" t="s">
        <v>25</v>
      </c>
      <c r="AJ1" t="s">
        <v>192</v>
      </c>
      <c r="AK1" t="s">
        <v>26</v>
      </c>
    </row>
    <row r="2">
      <c r="A2" s="0">
        <v>1982</v>
      </c>
      <c r="B2" s="0">
        <v>0.0096551179885864258</v>
      </c>
      <c r="C2" s="0">
        <v>0.0097909737378358841</v>
      </c>
      <c r="D2" s="0">
        <v>-0.01163182407617569</v>
      </c>
      <c r="E2" s="0">
        <v>-0.011640233919024467</v>
      </c>
      <c r="F2" s="0">
        <v>-0.025991814211010933</v>
      </c>
      <c r="G2" s="0">
        <v>0.034959308803081512</v>
      </c>
      <c r="H2" s="0">
        <v>0.020427824929356575</v>
      </c>
      <c r="I2" s="0">
        <v>0.010614357888698578</v>
      </c>
      <c r="J2" s="0">
        <v>0.0074078282341361046</v>
      </c>
      <c r="K2" s="0">
        <v>0.056447554379701614</v>
      </c>
      <c r="L2" s="0">
        <v>0.046269223093986511</v>
      </c>
      <c r="M2" s="0">
        <v>-0.040958814322948456</v>
      </c>
      <c r="N2" s="0">
        <v>-0.0026069346349686384</v>
      </c>
      <c r="O2" s="0">
        <v>-0.021051710471510887</v>
      </c>
      <c r="P2" s="0">
        <v>-0.0054739736951887608</v>
      </c>
      <c r="Q2" s="0">
        <v>-0.061045777052640915</v>
      </c>
      <c r="R2" s="0">
        <v>0.039874594658613205</v>
      </c>
      <c r="S2" s="0">
        <v>-0.017309542745351791</v>
      </c>
      <c r="T2" s="0">
        <v>0.041404247283935547</v>
      </c>
      <c r="U2" s="0">
        <v>-0.041435956954956055</v>
      </c>
      <c r="V2" s="0">
        <v>-0.012711792252957821</v>
      </c>
      <c r="W2" s="0">
        <v>-0.019656091928482056</v>
      </c>
      <c r="X2" s="0">
        <v>0.0069686989299952984</v>
      </c>
      <c r="Y2" s="0">
        <v>-0.00308789755217731</v>
      </c>
      <c r="Z2" s="0">
        <v>0.025665903463959694</v>
      </c>
      <c r="AA2" s="0">
        <v>0.029692739248275757</v>
      </c>
      <c r="AB2" s="0">
        <v>-0.0061446307227015495</v>
      </c>
      <c r="AC2" s="0">
        <v>-0.0061231590807437897</v>
      </c>
      <c r="AD2" s="0">
        <v>-0.010820497758686543</v>
      </c>
      <c r="AE2" s="0">
        <v>0.0084755532443523407</v>
      </c>
      <c r="AF2" s="0">
        <v>0.016287993639707565</v>
      </c>
      <c r="AG2" s="0">
        <v>-0.038624368607997894</v>
      </c>
      <c r="AH2" s="0">
        <v>0.0087093906477093697</v>
      </c>
      <c r="AI2" s="0">
        <v>-0.022250950336456299</v>
      </c>
      <c r="AJ2" s="0">
        <v>0.0080567393451929092</v>
      </c>
      <c r="AK2" s="0">
        <v>0.0088625103235244751</v>
      </c>
    </row>
    <row r="3">
      <c r="A3" s="0">
        <v>1983</v>
      </c>
      <c r="B3" s="0">
        <v>-0.015493401326239109</v>
      </c>
      <c r="C3" s="0">
        <v>0.01971861720085144</v>
      </c>
      <c r="D3" s="0">
        <v>-0.0080756153911352158</v>
      </c>
      <c r="E3" s="0">
        <v>-0.020367823541164398</v>
      </c>
      <c r="F3" s="0">
        <v>0.0019742751028388739</v>
      </c>
      <c r="G3" s="0">
        <v>-0.0029765481594949961</v>
      </c>
      <c r="H3" s="0">
        <v>0.009723300114274025</v>
      </c>
      <c r="I3" s="0">
        <v>-0.016288012266159058</v>
      </c>
      <c r="J3" s="0">
        <v>-0.031659673899412155</v>
      </c>
      <c r="K3" s="0">
        <v>0.023118363693356514</v>
      </c>
      <c r="L3" s="0">
        <v>-0.043428920209407806</v>
      </c>
      <c r="M3" s="0">
        <v>-0.03369433805346489</v>
      </c>
      <c r="N3" s="0">
        <v>-0.026294302195310593</v>
      </c>
      <c r="O3" s="0">
        <v>-0.0099185621365904808</v>
      </c>
      <c r="P3" s="0">
        <v>-0.0081971436738967896</v>
      </c>
      <c r="Q3" s="0">
        <v>0.052282102406024933</v>
      </c>
      <c r="R3" s="0">
        <v>-0.00073753390461206436</v>
      </c>
      <c r="S3" s="0">
        <v>0.021784750744700432</v>
      </c>
      <c r="T3" s="0">
        <v>0.0095687489956617355</v>
      </c>
      <c r="U3" s="0">
        <v>0.0120439063757658</v>
      </c>
      <c r="V3" s="0">
        <v>-0.0042112534865736961</v>
      </c>
      <c r="W3" s="0">
        <v>-0.033313840627670288</v>
      </c>
      <c r="X3" s="0">
        <v>-0.020478228107094765</v>
      </c>
      <c r="Y3" s="0">
        <v>-0.0037582446821033955</v>
      </c>
      <c r="Z3" s="0">
        <v>0.0051008402369916439</v>
      </c>
      <c r="AA3" s="0">
        <v>0.036734282970428467</v>
      </c>
      <c r="AB3" s="0">
        <v>0.056775432080030441</v>
      </c>
      <c r="AC3" s="0">
        <v>-0.0022085416130721569</v>
      </c>
      <c r="AD3" s="0">
        <v>-0.059198129922151566</v>
      </c>
      <c r="AE3" s="0">
        <v>-0.0072680441662669182</v>
      </c>
      <c r="AF3" s="0">
        <v>0.0022300474811345339</v>
      </c>
      <c r="AG3" s="0">
        <v>0.028069864958524704</v>
      </c>
      <c r="AH3" s="0">
        <v>-0.0022860690951347351</v>
      </c>
      <c r="AI3" s="0">
        <v>-0.026328198611736298</v>
      </c>
      <c r="AJ3" s="0">
        <v>0.041689313948154449</v>
      </c>
      <c r="AK3" s="0">
        <v>-0.0067935851402580738</v>
      </c>
    </row>
    <row r="4">
      <c r="A4" s="0">
        <v>1984</v>
      </c>
      <c r="B4" s="0">
        <v>0.0067360601387917995</v>
      </c>
      <c r="C4" s="0">
        <v>0.0077660367824137211</v>
      </c>
      <c r="D4" s="0">
        <v>-0.033463701605796814</v>
      </c>
      <c r="E4" s="0">
        <v>-6.5446707594674081e-005</v>
      </c>
      <c r="F4" s="0">
        <v>0.0074682016856968403</v>
      </c>
      <c r="G4" s="0">
        <v>0.037567280232906342</v>
      </c>
      <c r="H4" s="0">
        <v>-0.015680870041251183</v>
      </c>
      <c r="I4" s="0">
        <v>0.022595502436161041</v>
      </c>
      <c r="J4" s="0">
        <v>0.02725689485669136</v>
      </c>
      <c r="K4" s="0">
        <v>-0.046106483787298203</v>
      </c>
      <c r="L4" s="0">
        <v>-0.091606371104717255</v>
      </c>
      <c r="M4" s="0">
        <v>0.033826727420091629</v>
      </c>
      <c r="N4" s="0">
        <v>-0.014749648049473763</v>
      </c>
      <c r="O4" s="0">
        <v>-0.0011550229974091053</v>
      </c>
      <c r="P4" s="0">
        <v>-0.020225230604410172</v>
      </c>
      <c r="Q4" s="0">
        <v>0.12084618210792542</v>
      </c>
      <c r="R4" s="0">
        <v>0.038155023008584976</v>
      </c>
      <c r="S4" s="0">
        <v>0.0089971981942653656</v>
      </c>
      <c r="T4" s="0">
        <v>0.064600944519042969</v>
      </c>
      <c r="U4" s="0">
        <v>-0.059454094618558884</v>
      </c>
      <c r="V4" s="0">
        <v>0.0038981649558991194</v>
      </c>
      <c r="W4" s="0">
        <v>0.012099196203052998</v>
      </c>
      <c r="X4" s="0">
        <v>-0.026228941977024078</v>
      </c>
      <c r="Y4" s="0">
        <v>-0.017526900395750999</v>
      </c>
      <c r="Z4" s="0">
        <v>0.018052767962217331</v>
      </c>
      <c r="AA4" s="0">
        <v>0.028550885617733002</v>
      </c>
      <c r="AB4" s="0">
        <v>0.0039100912399590015</v>
      </c>
      <c r="AC4" s="0">
        <v>-0.0056085959076881409</v>
      </c>
      <c r="AD4" s="0">
        <v>-0.056621823459863663</v>
      </c>
      <c r="AE4" s="0">
        <v>-0.039167631417512894</v>
      </c>
      <c r="AF4" s="0">
        <v>-0.012530703097581863</v>
      </c>
      <c r="AG4" s="0">
        <v>0.012728651985526085</v>
      </c>
      <c r="AH4" s="0">
        <v>0.018392918631434441</v>
      </c>
      <c r="AI4" s="0">
        <v>-0.023822164162993431</v>
      </c>
      <c r="AJ4" s="0">
        <v>-0.043770581483840942</v>
      </c>
      <c r="AK4" s="0">
        <v>-0.002582762623205781</v>
      </c>
    </row>
    <row r="5">
      <c r="A5" s="0">
        <v>1985</v>
      </c>
      <c r="B5" s="0">
        <v>0.038698352873325348</v>
      </c>
      <c r="C5" s="0">
        <v>-0.011232839897274971</v>
      </c>
      <c r="D5" s="0">
        <v>-0.070894025266170502</v>
      </c>
      <c r="E5" s="0">
        <v>-0.021959537640213966</v>
      </c>
      <c r="F5" s="0">
        <v>0.0047778752632439137</v>
      </c>
      <c r="G5" s="0">
        <v>-0.01009182445704937</v>
      </c>
      <c r="H5" s="0">
        <v>0.032110165804624557</v>
      </c>
      <c r="I5" s="0">
        <v>0.029047923162579536</v>
      </c>
      <c r="J5" s="0">
        <v>-0.012398036196827888</v>
      </c>
      <c r="K5" s="0">
        <v>0.036614753305912018</v>
      </c>
      <c r="L5" s="0">
        <v>-0.0208317581564188</v>
      </c>
      <c r="M5" s="0">
        <v>-0.016269754618406296</v>
      </c>
      <c r="N5" s="0">
        <v>0.020417127758264542</v>
      </c>
      <c r="O5" s="0">
        <v>0.0097789345309138298</v>
      </c>
      <c r="P5" s="0">
        <v>0.027664721012115479</v>
      </c>
      <c r="Q5" s="0">
        <v>0.10701463371515274</v>
      </c>
      <c r="R5" s="0">
        <v>0.027419190853834152</v>
      </c>
      <c r="S5" s="0">
        <v>-0.098172329366207123</v>
      </c>
      <c r="T5" s="0">
        <v>0.018624158576130867</v>
      </c>
      <c r="U5" s="0">
        <v>0.018729684874415398</v>
      </c>
      <c r="V5" s="0">
        <v>0.022911917418241501</v>
      </c>
      <c r="W5" s="0">
        <v>0.056189659982919693</v>
      </c>
      <c r="X5" s="0">
        <v>-0.01048008818179369</v>
      </c>
      <c r="Y5" s="0">
        <v>-0.022658124566078186</v>
      </c>
      <c r="Z5" s="0">
        <v>-0.0050185946747660637</v>
      </c>
      <c r="AA5" s="0">
        <v>-0.0084491493180394173</v>
      </c>
      <c r="AB5" s="0">
        <v>-0.055291075259447098</v>
      </c>
      <c r="AC5" s="0">
        <v>0.011132125742733479</v>
      </c>
      <c r="AD5" s="0">
        <v>-0.0087266908958554268</v>
      </c>
      <c r="AE5" s="0">
        <v>0.02666935883462429</v>
      </c>
      <c r="AF5" s="0">
        <v>0.00033013898064382374</v>
      </c>
      <c r="AG5" s="0">
        <v>0.015569088980555534</v>
      </c>
      <c r="AH5" s="0">
        <v>-0.02072584442794323</v>
      </c>
      <c r="AI5" s="0">
        <v>0.013912145048379898</v>
      </c>
      <c r="AJ5" s="0">
        <v>0.011870488524436951</v>
      </c>
      <c r="AK5" s="0">
        <v>0.0002198065776610747</v>
      </c>
    </row>
    <row r="6">
      <c r="A6" s="0">
        <v>1986</v>
      </c>
      <c r="B6" s="0">
        <v>0.0011134949745610356</v>
      </c>
      <c r="C6" s="0">
        <v>0.0098359044641256332</v>
      </c>
      <c r="D6" s="0">
        <v>-0.044169746339321136</v>
      </c>
      <c r="E6" s="0">
        <v>-0.050866261124610901</v>
      </c>
      <c r="F6" s="0">
        <v>-0.012823379598557949</v>
      </c>
      <c r="G6" s="0">
        <v>-0.0030983681790530682</v>
      </c>
      <c r="H6" s="0">
        <v>-0.018510643392801285</v>
      </c>
      <c r="I6" s="0">
        <v>-0.0048187603242695332</v>
      </c>
      <c r="J6" s="0">
        <v>0.010821811854839325</v>
      </c>
      <c r="K6" s="0">
        <v>0.019270122051239014</v>
      </c>
      <c r="L6" s="0">
        <v>0.009324975311756134</v>
      </c>
      <c r="M6" s="0">
        <v>-0.023681856691837311</v>
      </c>
      <c r="N6" s="0">
        <v>0.042193830013275146</v>
      </c>
      <c r="O6" s="0">
        <v>0.011701754294335842</v>
      </c>
      <c r="P6" s="0">
        <v>0.0012562016490846872</v>
      </c>
      <c r="Q6" s="0">
        <v>0.11824169009923935</v>
      </c>
      <c r="R6" s="0">
        <v>0.0060826363041996956</v>
      </c>
      <c r="S6" s="0">
        <v>0.0027077225968241692</v>
      </c>
      <c r="T6" s="0">
        <v>0.0051936241798102856</v>
      </c>
      <c r="U6" s="0">
        <v>-0.016890645027160645</v>
      </c>
      <c r="V6" s="0">
        <v>0.010102733969688416</v>
      </c>
      <c r="W6" s="0">
        <v>0.011902883648872375</v>
      </c>
      <c r="X6" s="0">
        <v>-0.024813458323478699</v>
      </c>
      <c r="Y6" s="0">
        <v>0.0210711769759655</v>
      </c>
      <c r="Z6" s="0">
        <v>-0.016935296356678009</v>
      </c>
      <c r="AA6" s="0">
        <v>-0.014882759191095829</v>
      </c>
      <c r="AB6" s="0">
        <v>0.0331687331199646</v>
      </c>
      <c r="AC6" s="0">
        <v>-0.0038547897711396217</v>
      </c>
      <c r="AD6" s="0">
        <v>-0.023495536297559738</v>
      </c>
      <c r="AE6" s="0">
        <v>-0.0400279201567173</v>
      </c>
      <c r="AF6" s="0">
        <v>0.0040581598877906799</v>
      </c>
      <c r="AG6" s="0">
        <v>-0.0072738379240036011</v>
      </c>
      <c r="AH6" s="0">
        <v>-0.021343952044844627</v>
      </c>
      <c r="AI6" s="0">
        <v>-0.027630988508462906</v>
      </c>
      <c r="AJ6" s="0">
        <v>0.00023457396309822798</v>
      </c>
      <c r="AK6" s="0">
        <v>0.0077565344981849194</v>
      </c>
    </row>
    <row r="7">
      <c r="A7" s="0">
        <v>1987</v>
      </c>
      <c r="B7" s="0">
        <v>-0.03691767156124115</v>
      </c>
      <c r="C7" s="0">
        <v>-0.01209110114723444</v>
      </c>
      <c r="D7" s="0">
        <v>-0.030040150508284569</v>
      </c>
      <c r="E7" s="0">
        <v>0.03843080997467041</v>
      </c>
      <c r="F7" s="0">
        <v>-0.0072422148659825325</v>
      </c>
      <c r="G7" s="0">
        <v>-0.02186310850083828</v>
      </c>
      <c r="H7" s="0">
        <v>0.016389144584536552</v>
      </c>
      <c r="I7" s="0">
        <v>-0.02063431404531002</v>
      </c>
      <c r="J7" s="0">
        <v>0.0018807970918715</v>
      </c>
      <c r="K7" s="0">
        <v>0.01644880510866642</v>
      </c>
      <c r="L7" s="0">
        <v>-0.0053491503931581974</v>
      </c>
      <c r="M7" s="0">
        <v>0.00068699970142915845</v>
      </c>
      <c r="N7" s="0">
        <v>-0.0018496403936296701</v>
      </c>
      <c r="O7" s="0">
        <v>-0.01721065491437912</v>
      </c>
      <c r="P7" s="0">
        <v>0.0026151444762945175</v>
      </c>
      <c r="Q7" s="0">
        <v>0.10113061964511871</v>
      </c>
      <c r="R7" s="0">
        <v>0.0063118757680058479</v>
      </c>
      <c r="S7" s="0">
        <v>-0.054874114692211151</v>
      </c>
      <c r="T7" s="0">
        <v>0.030250208452343941</v>
      </c>
      <c r="U7" s="0">
        <v>0.050461921840906143</v>
      </c>
      <c r="V7" s="0">
        <v>-0.0088114924728870392</v>
      </c>
      <c r="W7" s="0">
        <v>0.0083549274131655693</v>
      </c>
      <c r="X7" s="0">
        <v>-0.037884525954723358</v>
      </c>
      <c r="Y7" s="0">
        <v>0.012182094156742096</v>
      </c>
      <c r="Z7" s="0">
        <v>-0.0077551859430968761</v>
      </c>
      <c r="AA7" s="0">
        <v>0.014143336564302444</v>
      </c>
      <c r="AB7" s="0">
        <v>0.019455121830105782</v>
      </c>
      <c r="AC7" s="0">
        <v>0.010259710252285004</v>
      </c>
      <c r="AD7" s="0">
        <v>0.010130382142961025</v>
      </c>
      <c r="AE7" s="0">
        <v>-0.040628369897603989</v>
      </c>
      <c r="AF7" s="0">
        <v>-0.030946487560868263</v>
      </c>
      <c r="AG7" s="0">
        <v>0.0065168137662112713</v>
      </c>
      <c r="AH7" s="0">
        <v>0.020932905375957489</v>
      </c>
      <c r="AI7" s="0">
        <v>-0.0084800096228718758</v>
      </c>
      <c r="AJ7" s="0">
        <v>-0.022701701149344444</v>
      </c>
      <c r="AK7" s="0">
        <v>0.0042556147091090679</v>
      </c>
    </row>
    <row r="8">
      <c r="A8" s="0">
        <v>1988</v>
      </c>
      <c r="B8" s="0">
        <v>0.023452058434486389</v>
      </c>
      <c r="C8" s="0">
        <v>0.0012608675751835108</v>
      </c>
      <c r="D8" s="0">
        <v>-0.099994130432605743</v>
      </c>
      <c r="E8" s="0">
        <v>0.029381435364484787</v>
      </c>
      <c r="F8" s="0">
        <v>0.022847162559628487</v>
      </c>
      <c r="G8" s="0">
        <v>0.016241660341620445</v>
      </c>
      <c r="H8" s="0">
        <v>0.0024379577953368425</v>
      </c>
      <c r="I8" s="0">
        <v>0.0092099513858556747</v>
      </c>
      <c r="J8" s="0">
        <v>-0.0025112233124673367</v>
      </c>
      <c r="K8" s="0">
        <v>-0.0046081007458269596</v>
      </c>
      <c r="L8" s="0">
        <v>0.043347056955099106</v>
      </c>
      <c r="M8" s="0">
        <v>0.020305566489696503</v>
      </c>
      <c r="N8" s="0">
        <v>-0.017088877037167549</v>
      </c>
      <c r="O8" s="0">
        <v>-0.0022532527800649405</v>
      </c>
      <c r="P8" s="0">
        <v>0.0071744071319699287</v>
      </c>
      <c r="Q8" s="0">
        <v>0.17308333516120911</v>
      </c>
      <c r="R8" s="0">
        <v>-0.013107936829328537</v>
      </c>
      <c r="S8" s="0">
        <v>-0.04924359917640686</v>
      </c>
      <c r="T8" s="0">
        <v>-0.051089752465486526</v>
      </c>
      <c r="U8" s="0">
        <v>0.023886281996965408</v>
      </c>
      <c r="V8" s="0">
        <v>-0.014865332283079624</v>
      </c>
      <c r="W8" s="0">
        <v>0.047614581882953644</v>
      </c>
      <c r="X8" s="0">
        <v>0.0080389399081468582</v>
      </c>
      <c r="Y8" s="0">
        <v>0.00075555039802566171</v>
      </c>
      <c r="Z8" s="0">
        <v>0.0037137647159397602</v>
      </c>
      <c r="AA8" s="0">
        <v>0.00019724208686966449</v>
      </c>
      <c r="AB8" s="0">
        <v>0.018523868173360825</v>
      </c>
      <c r="AC8" s="0">
        <v>0.002236661035567522</v>
      </c>
      <c r="AD8" s="0">
        <v>-0.00084947468712925911</v>
      </c>
      <c r="AE8" s="0">
        <v>-0.035356562584638596</v>
      </c>
      <c r="AF8" s="0">
        <v>7.1946917159948498e-005</v>
      </c>
      <c r="AG8" s="0">
        <v>-0.023884234949946404</v>
      </c>
      <c r="AH8" s="0">
        <v>-0.0079136453568935394</v>
      </c>
      <c r="AI8" s="0">
        <v>-0.02991379052400589</v>
      </c>
      <c r="AJ8" s="0">
        <v>-0.0074476846493780613</v>
      </c>
      <c r="AK8" s="0">
        <v>-0.0038332389667630196</v>
      </c>
    </row>
    <row r="9">
      <c r="A9" s="0">
        <v>1989</v>
      </c>
      <c r="B9" s="0">
        <v>-0.018706535920500755</v>
      </c>
      <c r="C9" s="0">
        <v>0.0064466251060366631</v>
      </c>
      <c r="D9" s="0">
        <v>-0.12728117406368256</v>
      </c>
      <c r="E9" s="0">
        <v>0.00082996929995715618</v>
      </c>
      <c r="F9" s="0">
        <v>-0.0099096717312932014</v>
      </c>
      <c r="G9" s="0">
        <v>0.014256852678954601</v>
      </c>
      <c r="H9" s="0">
        <v>0.0043873139657080173</v>
      </c>
      <c r="I9" s="0">
        <v>0.031532570719718933</v>
      </c>
      <c r="J9" s="0">
        <v>0.0098354537039995193</v>
      </c>
      <c r="K9" s="0">
        <v>0.0093563990667462349</v>
      </c>
      <c r="L9" s="0">
        <v>0.01822349801659584</v>
      </c>
      <c r="M9" s="0">
        <v>0.028950119391083717</v>
      </c>
      <c r="N9" s="0">
        <v>-0.015064025297760963</v>
      </c>
      <c r="O9" s="0">
        <v>0.010262566618621349</v>
      </c>
      <c r="P9" s="0">
        <v>-0.036171998828649521</v>
      </c>
      <c r="Q9" s="0">
        <v>0.052640434354543686</v>
      </c>
      <c r="R9" s="0">
        <v>-0.036880984902381897</v>
      </c>
      <c r="S9" s="0">
        <v>0.001042691757902503</v>
      </c>
      <c r="T9" s="0">
        <v>-1.8665134120965376e-005</v>
      </c>
      <c r="U9" s="0">
        <v>-0.025898158550262451</v>
      </c>
      <c r="V9" s="0">
        <v>0.023318924009799957</v>
      </c>
      <c r="W9" s="0">
        <v>0.056724179536104202</v>
      </c>
      <c r="X9" s="0">
        <v>0.0072878962382674217</v>
      </c>
      <c r="Y9" s="0">
        <v>0.0071206260472536087</v>
      </c>
      <c r="Z9" s="0">
        <v>-0.026299593970179558</v>
      </c>
      <c r="AA9" s="0">
        <v>-0.018468530848622322</v>
      </c>
      <c r="AB9" s="0">
        <v>-0.076272539794445038</v>
      </c>
      <c r="AC9" s="0">
        <v>-0.02294166199862957</v>
      </c>
      <c r="AD9" s="0">
        <v>-0.029473459348082542</v>
      </c>
      <c r="AE9" s="0">
        <v>0.021540353074669838</v>
      </c>
      <c r="AF9" s="0">
        <v>0.011018145829439163</v>
      </c>
      <c r="AG9" s="0">
        <v>-0.0069318343885242939</v>
      </c>
      <c r="AH9" s="0">
        <v>-0.0024843050632625818</v>
      </c>
      <c r="AI9" s="0">
        <v>0.0097864661365747452</v>
      </c>
      <c r="AJ9" s="0">
        <v>-0.0081012174487113953</v>
      </c>
      <c r="AK9" s="0">
        <v>-0.0084271123632788658</v>
      </c>
    </row>
    <row r="10">
      <c r="A10" s="0">
        <v>1990</v>
      </c>
      <c r="B10" s="0">
        <v>-0.0082708084955811501</v>
      </c>
      <c r="C10" s="0">
        <v>0.0043007517233490944</v>
      </c>
      <c r="D10" s="0">
        <v>-0.071715399622917175</v>
      </c>
      <c r="E10" s="0">
        <v>0.051606688648462296</v>
      </c>
      <c r="F10" s="0">
        <v>-0.0094811525195837021</v>
      </c>
      <c r="G10" s="0">
        <v>-0.0405874103307724</v>
      </c>
      <c r="H10" s="0">
        <v>-0.02263917587697506</v>
      </c>
      <c r="I10" s="0">
        <v>-0.036615252494812012</v>
      </c>
      <c r="J10" s="0">
        <v>0.014904608950018883</v>
      </c>
      <c r="K10" s="0">
        <v>-0.021058322861790657</v>
      </c>
      <c r="L10" s="0">
        <v>-0.0028008448425680399</v>
      </c>
      <c r="M10" s="0">
        <v>0.00036982592428103089</v>
      </c>
      <c r="N10" s="0">
        <v>-0.03737221285700798</v>
      </c>
      <c r="O10" s="0">
        <v>-0.012275028042495251</v>
      </c>
      <c r="P10" s="0">
        <v>0.019599867984652519</v>
      </c>
      <c r="Q10" s="0">
        <v>0.089882649481296539</v>
      </c>
      <c r="R10" s="0">
        <v>-0.0020234046969562769</v>
      </c>
      <c r="S10" s="0">
        <v>-0.0091519784182310104</v>
      </c>
      <c r="T10" s="0">
        <v>0.015509394928812981</v>
      </c>
      <c r="U10" s="0">
        <v>-0.015310401096940041</v>
      </c>
      <c r="V10" s="0">
        <v>0.00039888132596388459</v>
      </c>
      <c r="W10" s="0">
        <v>-0.032946653664112091</v>
      </c>
      <c r="X10" s="0">
        <v>0.02822318859398365</v>
      </c>
      <c r="Y10" s="0">
        <v>0.014071007259190083</v>
      </c>
      <c r="Z10" s="0">
        <v>0.012073406018316746</v>
      </c>
      <c r="AA10" s="0">
        <v>-0.010637354105710983</v>
      </c>
      <c r="AB10" s="0">
        <v>0.012659875676035881</v>
      </c>
      <c r="AC10" s="0">
        <v>0.013675391674041748</v>
      </c>
      <c r="AD10" s="0">
        <v>-0.016083342954516411</v>
      </c>
      <c r="AE10" s="0">
        <v>-0.017347062006592751</v>
      </c>
      <c r="AF10" s="0">
        <v>0.0011763767106458545</v>
      </c>
      <c r="AG10" s="0">
        <v>-0.0036769495345652103</v>
      </c>
      <c r="AH10" s="0">
        <v>0.0042273029685020447</v>
      </c>
      <c r="AI10" s="0">
        <v>0.044305671006441116</v>
      </c>
      <c r="AJ10" s="0">
        <v>-0.037170901894569397</v>
      </c>
      <c r="AK10" s="0">
        <v>0.003130598459392786</v>
      </c>
    </row>
    <row r="11">
      <c r="A11" s="0">
        <v>1991</v>
      </c>
      <c r="B11" s="0">
        <v>-0.0018777567893266678</v>
      </c>
      <c r="C11" s="0">
        <v>-0.027573693543672562</v>
      </c>
      <c r="D11" s="0">
        <v>-0.083727017045021057</v>
      </c>
      <c r="E11" s="0">
        <v>-0.029429640620946884</v>
      </c>
      <c r="F11" s="0">
        <v>-0.0044985469430685043</v>
      </c>
      <c r="G11" s="0">
        <v>0.0087892813608050346</v>
      </c>
      <c r="H11" s="0">
        <v>-0.038871321827173233</v>
      </c>
      <c r="I11" s="0">
        <v>-0.027973033487796783</v>
      </c>
      <c r="J11" s="0">
        <v>-0.012885196134448051</v>
      </c>
      <c r="K11" s="0">
        <v>-0.016209365800023079</v>
      </c>
      <c r="L11" s="0">
        <v>0.049817252904176712</v>
      </c>
      <c r="M11" s="0">
        <v>0.038067206740379333</v>
      </c>
      <c r="N11" s="0">
        <v>0.024130390956997871</v>
      </c>
      <c r="O11" s="0">
        <v>0.0034762886352837086</v>
      </c>
      <c r="P11" s="0">
        <v>0.0086340988054871559</v>
      </c>
      <c r="Q11" s="0">
        <v>0.030699342489242554</v>
      </c>
      <c r="R11" s="0">
        <v>-0.013478034175932407</v>
      </c>
      <c r="S11" s="0">
        <v>-0.059589389711618423</v>
      </c>
      <c r="T11" s="0">
        <v>0.012234616093337536</v>
      </c>
      <c r="U11" s="0">
        <v>0.024014096707105637</v>
      </c>
      <c r="V11" s="0">
        <v>-0.010405507870018482</v>
      </c>
      <c r="W11" s="0">
        <v>0.028441149741411209</v>
      </c>
      <c r="X11" s="0">
        <v>-0.0074033080600202084</v>
      </c>
      <c r="Y11" s="0">
        <v>-0.013954066671431065</v>
      </c>
      <c r="Z11" s="0">
        <v>0.0038447992410510778</v>
      </c>
      <c r="AA11" s="0">
        <v>-0.0027011993806809187</v>
      </c>
      <c r="AB11" s="0">
        <v>-0.023376408964395523</v>
      </c>
      <c r="AC11" s="0">
        <v>-0.011527928523719311</v>
      </c>
      <c r="AD11" s="0">
        <v>0.0090662967413663864</v>
      </c>
      <c r="AE11" s="0">
        <v>0.029309980571269989</v>
      </c>
      <c r="AF11" s="0">
        <v>0.012086311355233192</v>
      </c>
      <c r="AG11" s="0">
        <v>-0.0065918234176933765</v>
      </c>
      <c r="AH11" s="0">
        <v>0.015634631738066673</v>
      </c>
      <c r="AI11" s="0">
        <v>0.037734486162662506</v>
      </c>
      <c r="AJ11" s="0">
        <v>0.0082460260018706322</v>
      </c>
      <c r="AK11" s="0">
        <v>0.0004248568438924849</v>
      </c>
    </row>
    <row r="12">
      <c r="A12" s="0">
        <v>1992</v>
      </c>
      <c r="B12" s="0">
        <v>-0.024009311571717262</v>
      </c>
      <c r="C12" s="0">
        <v>-0.00066755741136148572</v>
      </c>
      <c r="D12" s="0">
        <v>-0.027784427627921104</v>
      </c>
      <c r="E12" s="0">
        <v>-0.0096947727724909782</v>
      </c>
      <c r="F12" s="0">
        <v>0.010031295940279961</v>
      </c>
      <c r="G12" s="0">
        <v>-0.027428111061453819</v>
      </c>
      <c r="H12" s="0">
        <v>0.011896993964910507</v>
      </c>
      <c r="I12" s="0">
        <v>-0.016087865456938744</v>
      </c>
      <c r="J12" s="0">
        <v>-0.0096030719578266144</v>
      </c>
      <c r="K12" s="0">
        <v>-0.00033597977017052472</v>
      </c>
      <c r="L12" s="0">
        <v>-0.014158105477690697</v>
      </c>
      <c r="M12" s="0">
        <v>-0.00051831168821081519</v>
      </c>
      <c r="N12" s="0">
        <v>-0.023631507530808449</v>
      </c>
      <c r="O12" s="0">
        <v>0.010447828099131584</v>
      </c>
      <c r="P12" s="0">
        <v>0.0019804183393716812</v>
      </c>
      <c r="Q12" s="0">
        <v>-0.097943693399429321</v>
      </c>
      <c r="R12" s="0">
        <v>0.0028984772507101297</v>
      </c>
      <c r="S12" s="0">
        <v>-0.046491440385580063</v>
      </c>
      <c r="T12" s="0">
        <v>0.042455501854419708</v>
      </c>
      <c r="U12" s="0">
        <v>0.057588890194892883</v>
      </c>
      <c r="V12" s="0">
        <v>-0.018050327897071838</v>
      </c>
      <c r="W12" s="0">
        <v>0.038113504648208618</v>
      </c>
      <c r="X12" s="0">
        <v>0.039339751005172729</v>
      </c>
      <c r="Y12" s="0">
        <v>0.0061281905509531498</v>
      </c>
      <c r="Z12" s="0">
        <v>0.006811976432800293</v>
      </c>
      <c r="AA12" s="0">
        <v>0.018662458285689354</v>
      </c>
      <c r="AB12" s="0">
        <v>0.0084580825641751289</v>
      </c>
      <c r="AC12" s="0">
        <v>-0.024763435125350952</v>
      </c>
      <c r="AD12" s="0">
        <v>-0.018306635320186615</v>
      </c>
      <c r="AE12" s="0">
        <v>-0.0012066602939739823</v>
      </c>
      <c r="AF12" s="0">
        <v>0.0031027828808873892</v>
      </c>
      <c r="AG12" s="0">
        <v>0.00070352631155401468</v>
      </c>
      <c r="AH12" s="0">
        <v>-0.0060527073219418526</v>
      </c>
      <c r="AI12" s="0">
        <v>0.0065691908821463585</v>
      </c>
      <c r="AJ12" s="0">
        <v>-0.076540268957614899</v>
      </c>
      <c r="AK12" s="0">
        <v>-0.0019914852455258369</v>
      </c>
    </row>
    <row r="13">
      <c r="A13" s="0">
        <v>1993</v>
      </c>
      <c r="B13" s="0">
        <v>-0.0059034735895693302</v>
      </c>
      <c r="C13" s="0">
        <v>-0.011633357033133507</v>
      </c>
      <c r="D13" s="0">
        <v>0.031924545764923096</v>
      </c>
      <c r="E13" s="0">
        <v>0.0016090802382677794</v>
      </c>
      <c r="F13" s="0">
        <v>0.0019325910834595561</v>
      </c>
      <c r="G13" s="0">
        <v>-0.037405546754598618</v>
      </c>
      <c r="H13" s="0">
        <v>0.0038781040348112583</v>
      </c>
      <c r="I13" s="0">
        <v>0.051143728196620941</v>
      </c>
      <c r="J13" s="0">
        <v>-0.0039448048919439316</v>
      </c>
      <c r="K13" s="0">
        <v>-0.0042561618611216545</v>
      </c>
      <c r="L13" s="0">
        <v>-0.042909957468509674</v>
      </c>
      <c r="M13" s="0">
        <v>0.038083449006080627</v>
      </c>
      <c r="N13" s="0">
        <v>0.015302057377994061</v>
      </c>
      <c r="O13" s="0">
        <v>0.00023014085309114307</v>
      </c>
      <c r="P13" s="0">
        <v>0.0062616197392344475</v>
      </c>
      <c r="Q13" s="0">
        <v>-0.052002780139446259</v>
      </c>
      <c r="R13" s="0">
        <v>-0.0019734818488359451</v>
      </c>
      <c r="S13" s="0">
        <v>-0.065175950527191162</v>
      </c>
      <c r="T13" s="0">
        <v>0.0093126380816102028</v>
      </c>
      <c r="U13" s="0">
        <v>-0.015558189712464809</v>
      </c>
      <c r="V13" s="0">
        <v>0.015521756373345852</v>
      </c>
      <c r="W13" s="0">
        <v>0.020180355757474899</v>
      </c>
      <c r="X13" s="0">
        <v>-0.0050785019993782043</v>
      </c>
      <c r="Y13" s="0">
        <v>0.021434195339679718</v>
      </c>
      <c r="Z13" s="0">
        <v>-0.0050022155046463013</v>
      </c>
      <c r="AA13" s="0">
        <v>0.062484398484230042</v>
      </c>
      <c r="AB13" s="0">
        <v>0.061468698084354401</v>
      </c>
      <c r="AC13" s="0">
        <v>-0.0099348565563559532</v>
      </c>
      <c r="AD13" s="0">
        <v>-0.006996434647589922</v>
      </c>
      <c r="AE13" s="0">
        <v>0.016957568004727364</v>
      </c>
      <c r="AF13" s="0">
        <v>-0.011840647086501122</v>
      </c>
      <c r="AG13" s="0">
        <v>-0.031800106167793274</v>
      </c>
      <c r="AH13" s="0">
        <v>-0.020615760236978531</v>
      </c>
      <c r="AI13" s="0">
        <v>-0.0025788638740777969</v>
      </c>
      <c r="AJ13" s="0">
        <v>-0.012370659969747066</v>
      </c>
      <c r="AK13" s="0">
        <v>0.0076941312290728092</v>
      </c>
    </row>
    <row r="14">
      <c r="A14" s="0">
        <v>1994</v>
      </c>
      <c r="B14" s="0">
        <v>0.0061093666590750217</v>
      </c>
      <c r="C14" s="0">
        <v>0.02448694221675396</v>
      </c>
      <c r="D14" s="0">
        <v>0.018893050029873848</v>
      </c>
      <c r="E14" s="0">
        <v>-0.01272185891866684</v>
      </c>
      <c r="F14" s="0">
        <v>0.0052062091417610645</v>
      </c>
      <c r="G14" s="0">
        <v>0.0075873625464737415</v>
      </c>
      <c r="H14" s="0">
        <v>0.01900177076458931</v>
      </c>
      <c r="I14" s="0">
        <v>0.0081452513113617897</v>
      </c>
      <c r="J14" s="0">
        <v>0.0031835127156227827</v>
      </c>
      <c r="K14" s="0">
        <v>0.011238082312047482</v>
      </c>
      <c r="L14" s="0">
        <v>0.027954079210758209</v>
      </c>
      <c r="M14" s="0">
        <v>0.011342400684952736</v>
      </c>
      <c r="N14" s="0">
        <v>-0.011189433746039867</v>
      </c>
      <c r="O14" s="0">
        <v>-0.0024677705951035023</v>
      </c>
      <c r="P14" s="0">
        <v>0.0056033330038189888</v>
      </c>
      <c r="Q14" s="0">
        <v>-0.032312013208866119</v>
      </c>
      <c r="R14" s="0">
        <v>-0.05054064467549324</v>
      </c>
      <c r="S14" s="0">
        <v>-0.03501579537987709</v>
      </c>
      <c r="T14" s="0">
        <v>-0.036212276667356491</v>
      </c>
      <c r="U14" s="0">
        <v>-0.053440544754266739</v>
      </c>
      <c r="V14" s="0">
        <v>0.0027053728699684143</v>
      </c>
      <c r="W14" s="0">
        <v>-0.023846084251999855</v>
      </c>
      <c r="X14" s="0">
        <v>0.02748044952750206</v>
      </c>
      <c r="Y14" s="0">
        <v>0.0069721825420856476</v>
      </c>
      <c r="Z14" s="0">
        <v>0.014304658398032188</v>
      </c>
      <c r="AA14" s="0">
        <v>0.097158893942832947</v>
      </c>
      <c r="AB14" s="0">
        <v>-0.025689559057354927</v>
      </c>
      <c r="AC14" s="0">
        <v>0.025362132117152214</v>
      </c>
      <c r="AD14" s="0">
        <v>-0.027321292087435722</v>
      </c>
      <c r="AE14" s="0">
        <v>-0.079033404588699341</v>
      </c>
      <c r="AF14" s="0">
        <v>-0.0012584244832396507</v>
      </c>
      <c r="AG14" s="0">
        <v>0.023629885166883469</v>
      </c>
      <c r="AH14" s="0">
        <v>-0.025213710963726044</v>
      </c>
      <c r="AI14" s="0">
        <v>0.0023492267355322838</v>
      </c>
      <c r="AJ14" s="0">
        <v>-0.074765913188457489</v>
      </c>
      <c r="AK14" s="0">
        <v>0.0025301205459982157</v>
      </c>
    </row>
    <row r="15">
      <c r="A15" s="0">
        <v>1995</v>
      </c>
      <c r="B15" s="0">
        <v>-0.0011969590559601784</v>
      </c>
      <c r="C15" s="0">
        <v>0.0066846767440438271</v>
      </c>
      <c r="D15" s="0">
        <v>0.041450109332799911</v>
      </c>
      <c r="E15" s="0">
        <v>-0.0060520535334944725</v>
      </c>
      <c r="F15" s="0">
        <v>0.0019331331131979823</v>
      </c>
      <c r="G15" s="0">
        <v>0.018613023683428764</v>
      </c>
      <c r="H15" s="0">
        <v>0.0018073960673063993</v>
      </c>
      <c r="I15" s="0">
        <v>-0.048166248947381973</v>
      </c>
      <c r="J15" s="0">
        <v>0.0078801466152071953</v>
      </c>
      <c r="K15" s="0">
        <v>-0.024459859356284142</v>
      </c>
      <c r="L15" s="0">
        <v>0.01771857775747776</v>
      </c>
      <c r="M15" s="0">
        <v>-0.0044267312623560429</v>
      </c>
      <c r="N15" s="0">
        <v>0.016519321128726006</v>
      </c>
      <c r="O15" s="0">
        <v>0.0023455163463950157</v>
      </c>
      <c r="P15" s="0">
        <v>-0.021093016490340233</v>
      </c>
      <c r="Q15" s="0">
        <v>-0.045755736529827118</v>
      </c>
      <c r="R15" s="0">
        <v>-0.025662943720817566</v>
      </c>
      <c r="S15" s="0">
        <v>0.016848672181367874</v>
      </c>
      <c r="T15" s="0">
        <v>0.0055051050148904324</v>
      </c>
      <c r="U15" s="0">
        <v>0.046388342976570129</v>
      </c>
      <c r="V15" s="0">
        <v>0.018800150603055954</v>
      </c>
      <c r="W15" s="0">
        <v>-0.046204112470149994</v>
      </c>
      <c r="X15" s="0">
        <v>0.0074972440488636494</v>
      </c>
      <c r="Y15" s="0">
        <v>0.016153361648321152</v>
      </c>
      <c r="Z15" s="0">
        <v>-0.0066319420002400875</v>
      </c>
      <c r="AA15" s="0">
        <v>0.059941399842500687</v>
      </c>
      <c r="AB15" s="0">
        <v>-0.03934171050786972</v>
      </c>
      <c r="AC15" s="0">
        <v>-0.0023382750805467367</v>
      </c>
      <c r="AD15" s="0">
        <v>-0.03514755517244339</v>
      </c>
      <c r="AE15" s="0">
        <v>-0.033266656100749969</v>
      </c>
      <c r="AF15" s="0">
        <v>0.0029838057234883308</v>
      </c>
      <c r="AG15" s="0">
        <v>-0.001454569399356842</v>
      </c>
      <c r="AH15" s="0">
        <v>-0.0052427458576858044</v>
      </c>
      <c r="AI15" s="0">
        <v>-0.0040859286673367023</v>
      </c>
      <c r="AJ15" s="0">
        <v>-0.002636774443089962</v>
      </c>
      <c r="AK15" s="0">
        <v>0.0048522115685045719</v>
      </c>
    </row>
    <row r="16">
      <c r="A16" s="0">
        <v>1996</v>
      </c>
      <c r="B16" s="0">
        <v>-0.0032976185902953148</v>
      </c>
      <c r="C16" s="0">
        <v>-0.005069198552519083</v>
      </c>
      <c r="D16" s="0">
        <v>0.027568582445383072</v>
      </c>
      <c r="E16" s="0">
        <v>-0.0044215787202119827</v>
      </c>
      <c r="F16" s="0">
        <v>-0.015370994806289673</v>
      </c>
      <c r="G16" s="0">
        <v>0.013921186327934265</v>
      </c>
      <c r="H16" s="0">
        <v>0.0074695702642202377</v>
      </c>
      <c r="I16" s="0">
        <v>-0.01410321332514286</v>
      </c>
      <c r="J16" s="0">
        <v>-0.020931493490934372</v>
      </c>
      <c r="K16" s="0">
        <v>0.010056224651634693</v>
      </c>
      <c r="L16" s="0">
        <v>-0.035725001245737076</v>
      </c>
      <c r="M16" s="0">
        <v>0.052371226251125336</v>
      </c>
      <c r="N16" s="0">
        <v>0.018551167100667953</v>
      </c>
      <c r="O16" s="0">
        <v>-0.00058379763504490256</v>
      </c>
      <c r="P16" s="0">
        <v>0.0090629700571298599</v>
      </c>
      <c r="Q16" s="0">
        <v>-0.016663195565342903</v>
      </c>
      <c r="R16" s="0">
        <v>-0.035649821162223816</v>
      </c>
      <c r="S16" s="0">
        <v>0.069734424352645874</v>
      </c>
      <c r="T16" s="0">
        <v>0.016518844291567802</v>
      </c>
      <c r="U16" s="0">
        <v>0.028474807739257813</v>
      </c>
      <c r="V16" s="0">
        <v>0.016224745661020279</v>
      </c>
      <c r="W16" s="0">
        <v>-0.14906282722949982</v>
      </c>
      <c r="X16" s="0">
        <v>0.004784400574862957</v>
      </c>
      <c r="Y16" s="0">
        <v>0.0069288243539631367</v>
      </c>
      <c r="Z16" s="0">
        <v>0.0033133723773062229</v>
      </c>
      <c r="AA16" s="0">
        <v>0.0030655392911285162</v>
      </c>
      <c r="AB16" s="0">
        <v>0.00061653187731280923</v>
      </c>
      <c r="AC16" s="0">
        <v>0.0071554468013346195</v>
      </c>
      <c r="AD16" s="0">
        <v>-0.013895148411393166</v>
      </c>
      <c r="AE16" s="0">
        <v>0.02030816487967968</v>
      </c>
      <c r="AF16" s="0">
        <v>-0.012480680830776691</v>
      </c>
      <c r="AG16" s="0">
        <v>-0.01345074363052845</v>
      </c>
      <c r="AH16" s="0">
        <v>0.015533146448433399</v>
      </c>
      <c r="AI16" s="0">
        <v>0.010620508342981339</v>
      </c>
      <c r="AJ16" s="0">
        <v>0.050340272486209869</v>
      </c>
      <c r="AK16" s="0">
        <v>-0.0099541842937469482</v>
      </c>
    </row>
    <row r="17">
      <c r="A17" s="0">
        <v>1997</v>
      </c>
      <c r="B17" s="0">
        <v>-0.013648450374603271</v>
      </c>
      <c r="C17" s="0">
        <v>-0.045799851417541504</v>
      </c>
      <c r="D17" s="0">
        <v>0.055784892290830612</v>
      </c>
      <c r="E17" s="0">
        <v>0.02183200791478157</v>
      </c>
      <c r="F17" s="0">
        <v>-0.0041528288275003433</v>
      </c>
      <c r="G17" s="0">
        <v>-0.011842525564134121</v>
      </c>
      <c r="H17" s="0">
        <v>-0.015103520825505257</v>
      </c>
      <c r="I17" s="0">
        <v>0.03620142862200737</v>
      </c>
      <c r="J17" s="0">
        <v>-0.0090365149080753326</v>
      </c>
      <c r="K17" s="0">
        <v>-0.0088930400088429451</v>
      </c>
      <c r="L17" s="0">
        <v>0.0019010435789823532</v>
      </c>
      <c r="M17" s="0">
        <v>-0.025413887575268745</v>
      </c>
      <c r="N17" s="0">
        <v>-0.00026646503829397261</v>
      </c>
      <c r="O17" s="0">
        <v>0.010373533703386784</v>
      </c>
      <c r="P17" s="0">
        <v>0.032350178807973862</v>
      </c>
      <c r="Q17" s="0">
        <v>-0.06055908277630806</v>
      </c>
      <c r="R17" s="0">
        <v>0.0099670132622122765</v>
      </c>
      <c r="S17" s="0">
        <v>-0.041943829506635666</v>
      </c>
      <c r="T17" s="0">
        <v>0.0061752819456160069</v>
      </c>
      <c r="U17" s="0">
        <v>-0.056907165795564651</v>
      </c>
      <c r="V17" s="0">
        <v>0.0035516601055860519</v>
      </c>
      <c r="W17" s="0">
        <v>-0.020830601453781128</v>
      </c>
      <c r="X17" s="0">
        <v>-0.0030107048805803061</v>
      </c>
      <c r="Y17" s="0">
        <v>-0.029744135215878487</v>
      </c>
      <c r="Z17" s="0">
        <v>-0.0035822440404444933</v>
      </c>
      <c r="AA17" s="0">
        <v>0.035352811217308044</v>
      </c>
      <c r="AB17" s="0">
        <v>0.0034749365877360106</v>
      </c>
      <c r="AC17" s="0">
        <v>-0.0035614233929663897</v>
      </c>
      <c r="AD17" s="0">
        <v>0.0039619314484298229</v>
      </c>
      <c r="AE17" s="0">
        <v>0.03705480694770813</v>
      </c>
      <c r="AF17" s="0">
        <v>-0.0044958083890378475</v>
      </c>
      <c r="AG17" s="0">
        <v>-0.0078901415690779686</v>
      </c>
      <c r="AH17" s="0">
        <v>-0.01306363008916378</v>
      </c>
      <c r="AI17" s="0">
        <v>-0.0077164815738797188</v>
      </c>
      <c r="AJ17" s="0">
        <v>0.082058645784854889</v>
      </c>
      <c r="AK17" s="0">
        <v>0.006070820614695549</v>
      </c>
    </row>
    <row r="18">
      <c r="A18" s="0">
        <v>1998</v>
      </c>
      <c r="B18" s="0">
        <v>-0.0085544148460030556</v>
      </c>
      <c r="C18" s="0">
        <v>0.0041044149547815323</v>
      </c>
      <c r="D18" s="0">
        <v>0.041542954742908478</v>
      </c>
      <c r="E18" s="0">
        <v>0.015798337757587433</v>
      </c>
      <c r="F18" s="0">
        <v>0.0062916646711528301</v>
      </c>
      <c r="G18" s="0">
        <v>0.0123615562915802</v>
      </c>
      <c r="H18" s="0">
        <v>-0.049163643270730972</v>
      </c>
      <c r="I18" s="0">
        <v>0.011845319531857967</v>
      </c>
      <c r="J18" s="0">
        <v>-0.0010309318313375115</v>
      </c>
      <c r="K18" s="0">
        <v>0.0075595993548631668</v>
      </c>
      <c r="L18" s="0">
        <v>0.03021242655813694</v>
      </c>
      <c r="M18" s="0">
        <v>-0.014467836357653141</v>
      </c>
      <c r="N18" s="0">
        <v>0.027428470551967621</v>
      </c>
      <c r="O18" s="0">
        <v>-0.0084285642951726913</v>
      </c>
      <c r="P18" s="0">
        <v>-0.027601858600974083</v>
      </c>
      <c r="Q18" s="0">
        <v>-0.059504613280296326</v>
      </c>
      <c r="R18" s="0">
        <v>0.025248643010854721</v>
      </c>
      <c r="S18" s="0">
        <v>0.018097428604960442</v>
      </c>
      <c r="T18" s="0">
        <v>-0.024300714954733849</v>
      </c>
      <c r="U18" s="0">
        <v>0.013960401527583599</v>
      </c>
      <c r="V18" s="0">
        <v>0.0014512280467897654</v>
      </c>
      <c r="W18" s="0">
        <v>-0.060346934944391251</v>
      </c>
      <c r="X18" s="0">
        <v>-0.01714634895324707</v>
      </c>
      <c r="Y18" s="0">
        <v>-0.023569988086819649</v>
      </c>
      <c r="Z18" s="0">
        <v>-0.031827710568904877</v>
      </c>
      <c r="AA18" s="0">
        <v>0.050806619226932526</v>
      </c>
      <c r="AB18" s="0">
        <v>-0.022374739870429039</v>
      </c>
      <c r="AC18" s="0">
        <v>0.0020433461759239435</v>
      </c>
      <c r="AD18" s="0">
        <v>-0.011698182672262192</v>
      </c>
      <c r="AE18" s="0">
        <v>-0.00059648993192240596</v>
      </c>
      <c r="AF18" s="0">
        <v>0.0096967536956071854</v>
      </c>
      <c r="AG18" s="0">
        <v>-0.027956115081906319</v>
      </c>
      <c r="AH18" s="0">
        <v>-0.011497640982270241</v>
      </c>
      <c r="AI18" s="0">
        <v>0.002122421283274889</v>
      </c>
      <c r="AJ18" s="0">
        <v>-0.061039086431264877</v>
      </c>
      <c r="AK18" s="0">
        <v>-0.012763923034071922</v>
      </c>
    </row>
    <row r="19">
      <c r="A19" s="0">
        <v>1999</v>
      </c>
      <c r="B19" s="0">
        <v>-0.0073472447693347931</v>
      </c>
      <c r="C19" s="0">
        <v>0.017935123294591904</v>
      </c>
      <c r="D19" s="0">
        <v>0.023464510217308998</v>
      </c>
      <c r="E19" s="0">
        <v>0.028488621115684509</v>
      </c>
      <c r="F19" s="0">
        <v>0.012557979673147202</v>
      </c>
      <c r="G19" s="0">
        <v>0.026630010455846786</v>
      </c>
      <c r="H19" s="0">
        <v>-0.0054180948063731194</v>
      </c>
      <c r="I19" s="0">
        <v>-0.0052974028512835503</v>
      </c>
      <c r="J19" s="0">
        <v>-0.02450655959546566</v>
      </c>
      <c r="K19" s="0">
        <v>-0.019368695095181465</v>
      </c>
      <c r="L19" s="0">
        <v>-0.0079366406425833702</v>
      </c>
      <c r="M19" s="0">
        <v>0.0099934209138154984</v>
      </c>
      <c r="N19" s="0">
        <v>-0.00045035145012661815</v>
      </c>
      <c r="O19" s="0">
        <v>-0.011802477762103081</v>
      </c>
      <c r="P19" s="0">
        <v>0.03101169690489769</v>
      </c>
      <c r="Q19" s="0">
        <v>-0.014392389915883541</v>
      </c>
      <c r="R19" s="0">
        <v>0.024153918027877808</v>
      </c>
      <c r="S19" s="0">
        <v>-0.086571216583251953</v>
      </c>
      <c r="T19" s="0">
        <v>-0.050378650426864624</v>
      </c>
      <c r="U19" s="0">
        <v>-0.0084605813026428223</v>
      </c>
      <c r="V19" s="0">
        <v>-0.0066459299996495247</v>
      </c>
      <c r="W19" s="0">
        <v>-0.015250233002007008</v>
      </c>
      <c r="X19" s="0">
        <v>-0.0097064757719635963</v>
      </c>
      <c r="Y19" s="0">
        <v>-0.024791214615106583</v>
      </c>
      <c r="Z19" s="0">
        <v>-0.0040234052576124668</v>
      </c>
      <c r="AA19" s="0">
        <v>0.054074883460998535</v>
      </c>
      <c r="AB19" s="0">
        <v>-0.007999880239367485</v>
      </c>
      <c r="AC19" s="0">
        <v>-0.01073821447789669</v>
      </c>
      <c r="AD19" s="0">
        <v>0.033823974430561066</v>
      </c>
      <c r="AE19" s="0">
        <v>0.0085969781503081322</v>
      </c>
      <c r="AF19" s="0">
        <v>0.015588936395943165</v>
      </c>
      <c r="AG19" s="0">
        <v>0.0010220460826531053</v>
      </c>
      <c r="AH19" s="0">
        <v>0.0084926383569836617</v>
      </c>
      <c r="AI19" s="0">
        <v>0.00066023052204400301</v>
      </c>
      <c r="AJ19" s="0">
        <v>0.023097926750779152</v>
      </c>
      <c r="AK19" s="0">
        <v>-0.0011029653251171112</v>
      </c>
    </row>
    <row r="20">
      <c r="A20" s="0">
        <v>2000</v>
      </c>
      <c r="B20" s="0">
        <v>-0.014318143017590046</v>
      </c>
      <c r="C20" s="0">
        <v>-0.0018193052383139729</v>
      </c>
      <c r="D20" s="0">
        <v>0.083304256200790405</v>
      </c>
      <c r="E20" s="0">
        <v>0.030182560905814171</v>
      </c>
      <c r="F20" s="0">
        <v>0.00041595072252675891</v>
      </c>
      <c r="G20" s="0">
        <v>-0.016003083437681198</v>
      </c>
      <c r="H20" s="0">
        <v>0.017426211386919022</v>
      </c>
      <c r="I20" s="0">
        <v>0.03536546602845192</v>
      </c>
      <c r="J20" s="0">
        <v>0.0074651450850069523</v>
      </c>
      <c r="K20" s="0">
        <v>-0.023177176713943481</v>
      </c>
      <c r="L20" s="0">
        <v>0.062478672713041306</v>
      </c>
      <c r="M20" s="0">
        <v>0.010183881968259811</v>
      </c>
      <c r="N20" s="0">
        <v>-0.004549854900687933</v>
      </c>
      <c r="O20" s="0">
        <v>0.016458936035633087</v>
      </c>
      <c r="P20" s="0">
        <v>-0.032362878322601318</v>
      </c>
      <c r="Q20" s="0">
        <v>0.0187029168009758</v>
      </c>
      <c r="R20" s="0">
        <v>0.011540903709828854</v>
      </c>
      <c r="S20" s="0">
        <v>-0.038857348263263702</v>
      </c>
      <c r="T20" s="0">
        <v>0.0096969464793801308</v>
      </c>
      <c r="U20" s="0">
        <v>-0.041974622756242752</v>
      </c>
      <c r="V20" s="0">
        <v>-0.023699399083852768</v>
      </c>
      <c r="W20" s="0">
        <v>-0.032931171357631683</v>
      </c>
      <c r="X20" s="0">
        <v>-0.030194126069545746</v>
      </c>
      <c r="Y20" s="0">
        <v>0.0097070112824440002</v>
      </c>
      <c r="Z20" s="0">
        <v>-0.00038508229772560298</v>
      </c>
      <c r="AA20" s="0">
        <v>-0.0021897368133068085</v>
      </c>
      <c r="AB20" s="0">
        <v>-0.0012287357822060585</v>
      </c>
      <c r="AC20" s="0">
        <v>0.010472564026713371</v>
      </c>
      <c r="AD20" s="0">
        <v>-0.0013717759866267443</v>
      </c>
      <c r="AE20" s="0">
        <v>-0.029053475707769394</v>
      </c>
      <c r="AF20" s="0">
        <v>0.011961386539041996</v>
      </c>
      <c r="AG20" s="0">
        <v>-0.0029142803978174925</v>
      </c>
      <c r="AH20" s="0">
        <v>-0.052823752164840698</v>
      </c>
      <c r="AI20" s="0">
        <v>0.023446248844265938</v>
      </c>
      <c r="AJ20" s="0">
        <v>0.067993387579917908</v>
      </c>
      <c r="AK20" s="0">
        <v>-0.00035417900653555989</v>
      </c>
    </row>
    <row r="21">
      <c r="A21" s="0">
        <v>2001</v>
      </c>
      <c r="B21" s="0">
        <v>0.016348224133253098</v>
      </c>
      <c r="C21" s="0">
        <v>-0.01633838377892971</v>
      </c>
      <c r="D21" s="0">
        <v>0.10481783747673035</v>
      </c>
      <c r="E21" s="0">
        <v>-0.0068115214817225933</v>
      </c>
      <c r="F21" s="0">
        <v>-0.0055253086611628532</v>
      </c>
      <c r="G21" s="0">
        <v>0.022637760266661644</v>
      </c>
      <c r="H21" s="0">
        <v>-0.0076008448377251625</v>
      </c>
      <c r="I21" s="0">
        <v>-0.009308595210313797</v>
      </c>
      <c r="J21" s="0">
        <v>0.029954710975289345</v>
      </c>
      <c r="K21" s="0">
        <v>0.010789297521114349</v>
      </c>
      <c r="L21" s="0">
        <v>0.0060478369705379009</v>
      </c>
      <c r="M21" s="0">
        <v>0.0031310757622122765</v>
      </c>
      <c r="N21" s="0">
        <v>-0.019392650574445724</v>
      </c>
      <c r="O21" s="0">
        <v>-0.0059469277039170265</v>
      </c>
      <c r="P21" s="0">
        <v>0.013697316870093346</v>
      </c>
      <c r="Q21" s="0">
        <v>0.0039197634905576706</v>
      </c>
      <c r="R21" s="0">
        <v>-0.025625873357057571</v>
      </c>
      <c r="S21" s="0">
        <v>-0.024363977834582329</v>
      </c>
      <c r="T21" s="0">
        <v>-0.012737646698951721</v>
      </c>
      <c r="U21" s="0">
        <v>0.0025345694739371538</v>
      </c>
      <c r="V21" s="0">
        <v>0.019874302670359612</v>
      </c>
      <c r="W21" s="0">
        <v>-0.019729053601622581</v>
      </c>
      <c r="X21" s="0">
        <v>-0.022857895120978355</v>
      </c>
      <c r="Y21" s="0">
        <v>0.021381095051765442</v>
      </c>
      <c r="Z21" s="0">
        <v>-0.0024801616091281176</v>
      </c>
      <c r="AA21" s="0">
        <v>-0.084639087319374084</v>
      </c>
      <c r="AB21" s="0">
        <v>-0.014025406911969185</v>
      </c>
      <c r="AC21" s="0">
        <v>-0.048623275011777878</v>
      </c>
      <c r="AD21" s="0">
        <v>0.0051509714685380459</v>
      </c>
      <c r="AE21" s="0">
        <v>0.017623038962483406</v>
      </c>
      <c r="AF21" s="0">
        <v>0.015369449742138386</v>
      </c>
      <c r="AG21" s="0">
        <v>0.023219237104058266</v>
      </c>
      <c r="AH21" s="0">
        <v>0.018077680841088295</v>
      </c>
      <c r="AI21" s="0">
        <v>-0.0058702370151877403</v>
      </c>
      <c r="AJ21" s="0">
        <v>-0.010983445681631565</v>
      </c>
      <c r="AK21" s="0">
        <v>0.0075268489308655262</v>
      </c>
    </row>
    <row r="22">
      <c r="A22" s="0">
        <v>2002</v>
      </c>
      <c r="B22" s="0">
        <v>0.0017409349093213677</v>
      </c>
      <c r="C22" s="0">
        <v>-0.0088994968682527542</v>
      </c>
      <c r="D22" s="0">
        <v>0.018511680886149406</v>
      </c>
      <c r="E22" s="0">
        <v>0.0014894470805302262</v>
      </c>
      <c r="F22" s="0">
        <v>0.014002830721437931</v>
      </c>
      <c r="G22" s="0">
        <v>0.050311360508203506</v>
      </c>
      <c r="H22" s="0">
        <v>0.020986124873161316</v>
      </c>
      <c r="I22" s="0">
        <v>-0.052731331437826157</v>
      </c>
      <c r="J22" s="0">
        <v>0.01279684342443943</v>
      </c>
      <c r="K22" s="0">
        <v>-0.0049906168133020401</v>
      </c>
      <c r="L22" s="0">
        <v>0.086956724524497986</v>
      </c>
      <c r="M22" s="0">
        <v>-0.0042775445617735386</v>
      </c>
      <c r="N22" s="0">
        <v>-0.02737651951611042</v>
      </c>
      <c r="O22" s="0">
        <v>0.011912819929420948</v>
      </c>
      <c r="P22" s="0">
        <v>-0.00017358544573653489</v>
      </c>
      <c r="Q22" s="0">
        <v>0.013440588489174843</v>
      </c>
      <c r="R22" s="0">
        <v>0.027984768152236938</v>
      </c>
      <c r="S22" s="0">
        <v>0.012115827761590481</v>
      </c>
      <c r="T22" s="0">
        <v>-0.0032101962715387344</v>
      </c>
      <c r="U22" s="0">
        <v>-0.029463700950145721</v>
      </c>
      <c r="V22" s="0">
        <v>0.0036750391591340303</v>
      </c>
      <c r="W22" s="0">
        <v>-0.052020646631717682</v>
      </c>
      <c r="X22" s="0">
        <v>0.0046043833717703819</v>
      </c>
      <c r="Y22" s="0">
        <v>-0.0040815458633005619</v>
      </c>
      <c r="Z22" s="0">
        <v>0.00053933885646983981</v>
      </c>
      <c r="AA22" s="0">
        <v>-0.069430939853191376</v>
      </c>
      <c r="AB22" s="0">
        <v>-0.054244082421064377</v>
      </c>
      <c r="AC22" s="0">
        <v>0.0096785407513380051</v>
      </c>
      <c r="AD22" s="0">
        <v>0.00023254092957358807</v>
      </c>
      <c r="AE22" s="0">
        <v>0.022056998685002327</v>
      </c>
      <c r="AF22" s="0">
        <v>-0.014540193602442741</v>
      </c>
      <c r="AG22" s="0">
        <v>-0.018799703568220139</v>
      </c>
      <c r="AH22" s="0">
        <v>-0.027562949806451797</v>
      </c>
      <c r="AI22" s="0">
        <v>-0.0014106548624113202</v>
      </c>
      <c r="AJ22" s="0">
        <v>-0.0083582503721117973</v>
      </c>
      <c r="AK22" s="0">
        <v>0.00035447778645902872</v>
      </c>
    </row>
    <row r="23">
      <c r="A23" s="0">
        <v>2003</v>
      </c>
      <c r="B23" s="0">
        <v>-0.0085255242884159088</v>
      </c>
      <c r="C23" s="0">
        <v>-0.0099707711488008499</v>
      </c>
      <c r="D23" s="0">
        <v>-0.011865978129208088</v>
      </c>
      <c r="E23" s="0">
        <v>0.0083432514220476151</v>
      </c>
      <c r="F23" s="0">
        <v>0.010724714957177639</v>
      </c>
      <c r="G23" s="0">
        <v>0.0030072778463363647</v>
      </c>
      <c r="H23" s="0">
        <v>0.011344118043780327</v>
      </c>
      <c r="I23" s="0">
        <v>-0.046973071992397308</v>
      </c>
      <c r="J23" s="0">
        <v>-0.0015884438762441278</v>
      </c>
      <c r="K23" s="0">
        <v>-0.029957219958305359</v>
      </c>
      <c r="L23" s="0">
        <v>-0.0073946299962699413</v>
      </c>
      <c r="M23" s="0">
        <v>-0.017464172095060349</v>
      </c>
      <c r="N23" s="0">
        <v>-0.016078831627964973</v>
      </c>
      <c r="O23" s="0">
        <v>0.0097672417759895325</v>
      </c>
      <c r="P23" s="0">
        <v>-0.024434901773929596</v>
      </c>
      <c r="Q23" s="0">
        <v>-0.026266045868396759</v>
      </c>
      <c r="R23" s="0">
        <v>0.005613336805254221</v>
      </c>
      <c r="S23" s="0">
        <v>-0.029432609677314758</v>
      </c>
      <c r="T23" s="0">
        <v>-0.056345716118812561</v>
      </c>
      <c r="U23" s="0">
        <v>0.032083097845315933</v>
      </c>
      <c r="V23" s="0">
        <v>0.0014802494551986456</v>
      </c>
      <c r="W23" s="0">
        <v>-0.039866719394922256</v>
      </c>
      <c r="X23" s="0">
        <v>0.01634560152888298</v>
      </c>
      <c r="Y23" s="0">
        <v>-0.01079278439283371</v>
      </c>
      <c r="Z23" s="0">
        <v>0.0090308226644992828</v>
      </c>
      <c r="AA23" s="0">
        <v>-0.044523689895868301</v>
      </c>
      <c r="AB23" s="0">
        <v>-0.03601379320025444</v>
      </c>
      <c r="AC23" s="0">
        <v>0.0019035224104300141</v>
      </c>
      <c r="AD23" s="0">
        <v>0.019564764574170113</v>
      </c>
      <c r="AE23" s="0">
        <v>0.026844525709748268</v>
      </c>
      <c r="AF23" s="0">
        <v>-0.0096308346837759018</v>
      </c>
      <c r="AG23" s="0">
        <v>0.020585848018527031</v>
      </c>
      <c r="AH23" s="0">
        <v>-0.001412105280905962</v>
      </c>
      <c r="AI23" s="0">
        <v>-0.014822009950876236</v>
      </c>
      <c r="AJ23" s="0">
        <v>0.053705178201198578</v>
      </c>
      <c r="AK23" s="0">
        <v>0.0093878349289298058</v>
      </c>
    </row>
    <row r="24">
      <c r="A24" s="0">
        <v>2004</v>
      </c>
      <c r="B24" s="0">
        <v>-0.0066531230695545673</v>
      </c>
      <c r="C24" s="0">
        <v>0.013463085517287254</v>
      </c>
      <c r="D24" s="0">
        <v>0.015235028229653835</v>
      </c>
      <c r="E24" s="0">
        <v>0.023868225514888763</v>
      </c>
      <c r="F24" s="0">
        <v>0.024374451488256454</v>
      </c>
      <c r="G24" s="0">
        <v>0.026765458285808563</v>
      </c>
      <c r="H24" s="0">
        <v>0.018814671784639359</v>
      </c>
      <c r="I24" s="0">
        <v>0.057717218995094299</v>
      </c>
      <c r="J24" s="0">
        <v>0.016977414488792419</v>
      </c>
      <c r="K24" s="0">
        <v>-0.0065326378680765629</v>
      </c>
      <c r="L24" s="0">
        <v>0.019569164142012596</v>
      </c>
      <c r="M24" s="0">
        <v>-0.035212460905313492</v>
      </c>
      <c r="N24" s="0">
        <v>-0.015513536520302296</v>
      </c>
      <c r="O24" s="0">
        <v>-0.010162650607526302</v>
      </c>
      <c r="P24" s="0">
        <v>0.017023244872689247</v>
      </c>
      <c r="Q24" s="0">
        <v>-0.022905627265572548</v>
      </c>
      <c r="R24" s="0">
        <v>-0.010339652188122272</v>
      </c>
      <c r="S24" s="0">
        <v>-0.086103588342666626</v>
      </c>
      <c r="T24" s="0">
        <v>0.0028646672144532204</v>
      </c>
      <c r="U24" s="0">
        <v>0.013404476456344128</v>
      </c>
      <c r="V24" s="0">
        <v>0.0099608646705746651</v>
      </c>
      <c r="W24" s="0">
        <v>0.043024804443120956</v>
      </c>
      <c r="X24" s="0">
        <v>0.01411049347370863</v>
      </c>
      <c r="Y24" s="0">
        <v>0.0044517805799841881</v>
      </c>
      <c r="Z24" s="0">
        <v>-0.028492441400885582</v>
      </c>
      <c r="AA24" s="0">
        <v>-0.043380990624427795</v>
      </c>
      <c r="AB24" s="0">
        <v>0.017275543883442879</v>
      </c>
      <c r="AC24" s="0">
        <v>-0.012592596933245659</v>
      </c>
      <c r="AD24" s="0">
        <v>0.020209593698382378</v>
      </c>
      <c r="AE24" s="0">
        <v>0.059181049466133118</v>
      </c>
      <c r="AF24" s="0">
        <v>-0.016869653016328812</v>
      </c>
      <c r="AG24" s="0">
        <v>0.0099556222558021545</v>
      </c>
      <c r="AH24" s="0">
        <v>0.023889942094683647</v>
      </c>
      <c r="AI24" s="0">
        <v>-0.0023866579867899418</v>
      </c>
      <c r="AJ24" s="0">
        <v>-0.030491113662719727</v>
      </c>
      <c r="AK24" s="0">
        <v>-0.011047299019992352</v>
      </c>
    </row>
    <row r="25">
      <c r="A25" s="0">
        <v>2005</v>
      </c>
      <c r="B25" s="0">
        <v>0.00031635657069273293</v>
      </c>
      <c r="C25" s="0">
        <v>0.0082174269482493401</v>
      </c>
      <c r="D25" s="0">
        <v>0.040967803448438644</v>
      </c>
      <c r="E25" s="0">
        <v>-0.031221196055412292</v>
      </c>
      <c r="F25" s="0">
        <v>0.0019989663269370794</v>
      </c>
      <c r="G25" s="0">
        <v>0.025250520557165146</v>
      </c>
      <c r="H25" s="0">
        <v>-0.00264024268835783</v>
      </c>
      <c r="I25" s="0">
        <v>0.044127359986305237</v>
      </c>
      <c r="J25" s="0">
        <v>-0.0010480240453034639</v>
      </c>
      <c r="K25" s="0">
        <v>-0.0013587402645498514</v>
      </c>
      <c r="L25" s="0">
        <v>-0.013410221785306931</v>
      </c>
      <c r="M25" s="0">
        <v>-0.0074698664247989655</v>
      </c>
      <c r="N25" s="0">
        <v>0.0027243949007242918</v>
      </c>
      <c r="O25" s="0">
        <v>0.0096538914367556572</v>
      </c>
      <c r="P25" s="0">
        <v>0.005845031701028347</v>
      </c>
      <c r="Q25" s="0">
        <v>-0.041447024792432785</v>
      </c>
      <c r="R25" s="0">
        <v>0.018010411411523819</v>
      </c>
      <c r="S25" s="0">
        <v>-0.029595853760838509</v>
      </c>
      <c r="T25" s="0">
        <v>-0.010181760415434837</v>
      </c>
      <c r="U25" s="0">
        <v>0.0011028182925656438</v>
      </c>
      <c r="V25" s="0">
        <v>-0.011889281682670116</v>
      </c>
      <c r="W25" s="0">
        <v>-0.028208918869495392</v>
      </c>
      <c r="X25" s="0">
        <v>0.011798177845776081</v>
      </c>
      <c r="Y25" s="0">
        <v>0.035310003906488419</v>
      </c>
      <c r="Z25" s="0">
        <v>-0.0018863114528357983</v>
      </c>
      <c r="AA25" s="0">
        <v>-0.054675322026014328</v>
      </c>
      <c r="AB25" s="0">
        <v>-0.023496013134717941</v>
      </c>
      <c r="AC25" s="0">
        <v>0.024307107552886009</v>
      </c>
      <c r="AD25" s="0">
        <v>0.013926920481026173</v>
      </c>
      <c r="AE25" s="0">
        <v>-0.084003821015357971</v>
      </c>
      <c r="AF25" s="0">
        <v>-0.0011075810762122273</v>
      </c>
      <c r="AG25" s="0">
        <v>-0.02499108575284481</v>
      </c>
      <c r="AH25" s="0">
        <v>0.015735849738121033</v>
      </c>
      <c r="AI25" s="0">
        <v>-0.0085099339485168457</v>
      </c>
      <c r="AJ25" s="0">
        <v>-0.019404726102948189</v>
      </c>
      <c r="AK25" s="0">
        <v>-0.005869315005838871</v>
      </c>
    </row>
    <row r="26">
      <c r="A26" s="0">
        <v>2006</v>
      </c>
      <c r="B26" s="0">
        <v>0.025472989305853844</v>
      </c>
      <c r="C26" s="0">
        <v>0.017221882939338684</v>
      </c>
      <c r="D26" s="0">
        <v>0.0229464340955019</v>
      </c>
      <c r="E26" s="0">
        <v>-0.022336354479193687</v>
      </c>
      <c r="F26" s="0">
        <v>0.014376967214047909</v>
      </c>
      <c r="G26" s="0">
        <v>-0.036510664969682693</v>
      </c>
      <c r="H26" s="0">
        <v>-0.016709767282009125</v>
      </c>
      <c r="I26" s="0">
        <v>0.021754041314125061</v>
      </c>
      <c r="J26" s="0">
        <v>0.02994612418115139</v>
      </c>
      <c r="K26" s="0">
        <v>-0.031792495399713516</v>
      </c>
      <c r="L26" s="0">
        <v>0.022039778530597687</v>
      </c>
      <c r="M26" s="0">
        <v>-0.015112506225705147</v>
      </c>
      <c r="N26" s="0">
        <v>0.029779814183712006</v>
      </c>
      <c r="O26" s="0">
        <v>-0.0055477367714047432</v>
      </c>
      <c r="P26" s="0">
        <v>-0.0065602483227849007</v>
      </c>
      <c r="Q26" s="0">
        <v>-0.04899316281080246</v>
      </c>
      <c r="R26" s="0">
        <v>-0.021563535556197166</v>
      </c>
      <c r="S26" s="0">
        <v>-0.03634936735033989</v>
      </c>
      <c r="T26" s="0">
        <v>0.00047949483268894255</v>
      </c>
      <c r="U26" s="0">
        <v>-0.056235078722238541</v>
      </c>
      <c r="V26" s="0">
        <v>0.0051195579580962658</v>
      </c>
      <c r="W26" s="0">
        <v>0.024910600855946541</v>
      </c>
      <c r="X26" s="0">
        <v>0.0089644221588969231</v>
      </c>
      <c r="Y26" s="0">
        <v>0.00093917333288118243</v>
      </c>
      <c r="Z26" s="0">
        <v>0.0051733064465224743</v>
      </c>
      <c r="AA26" s="0">
        <v>-0.037390172481536865</v>
      </c>
      <c r="AB26" s="0">
        <v>-0.036399893462657928</v>
      </c>
      <c r="AC26" s="0">
        <v>-0.0053235818631947041</v>
      </c>
      <c r="AD26" s="0">
        <v>-0.0018587923841550946</v>
      </c>
      <c r="AE26" s="0">
        <v>0.0037172895390540361</v>
      </c>
      <c r="AF26" s="0">
        <v>-0.0062858038581907749</v>
      </c>
      <c r="AG26" s="0">
        <v>0.0015348554588854313</v>
      </c>
      <c r="AH26" s="0">
        <v>0.056873064488172531</v>
      </c>
      <c r="AI26" s="0">
        <v>-0.052193418145179749</v>
      </c>
      <c r="AJ26" s="0">
        <v>0.031456485390663147</v>
      </c>
      <c r="AK26" s="0">
        <v>-0.01273350790143013</v>
      </c>
    </row>
    <row r="27">
      <c r="A27" s="0">
        <v>2007</v>
      </c>
      <c r="B27" s="0">
        <v>0.0060846912674605846</v>
      </c>
      <c r="C27" s="0">
        <v>-0.0020151634234935045</v>
      </c>
      <c r="D27" s="0">
        <v>0.016292883083224297</v>
      </c>
      <c r="E27" s="0">
        <v>0.014841705560684204</v>
      </c>
      <c r="F27" s="0">
        <v>-0.0002933574141934514</v>
      </c>
      <c r="G27" s="0">
        <v>0.00067559821764007211</v>
      </c>
      <c r="H27" s="0">
        <v>0.010972959920763969</v>
      </c>
      <c r="I27" s="0">
        <v>0.028206588700413704</v>
      </c>
      <c r="J27" s="0">
        <v>0.010383111424744129</v>
      </c>
      <c r="K27" s="0">
        <v>0.00053124851547181606</v>
      </c>
      <c r="L27" s="0">
        <v>-0.047672569751739502</v>
      </c>
      <c r="M27" s="0">
        <v>0.013813311234116554</v>
      </c>
      <c r="N27" s="0">
        <v>0.0035986306611448526</v>
      </c>
      <c r="O27" s="0">
        <v>0.0067888372577726841</v>
      </c>
      <c r="P27" s="0">
        <v>-0.012138397432863712</v>
      </c>
      <c r="Q27" s="0">
        <v>-0.024639671668410301</v>
      </c>
      <c r="R27" s="0">
        <v>-0.0049367998726665974</v>
      </c>
      <c r="S27" s="0">
        <v>0.014929789118468761</v>
      </c>
      <c r="T27" s="0">
        <v>-0.018619706854224205</v>
      </c>
      <c r="U27" s="0">
        <v>0.064360722899436951</v>
      </c>
      <c r="V27" s="0">
        <v>-0.0079261548817157745</v>
      </c>
      <c r="W27" s="0">
        <v>-0.096412740647792816</v>
      </c>
      <c r="X27" s="0">
        <v>0.01298145018517971</v>
      </c>
      <c r="Y27" s="0">
        <v>-0.011196390725672245</v>
      </c>
      <c r="Z27" s="0">
        <v>-0.0010437311138957739</v>
      </c>
      <c r="AA27" s="0">
        <v>-0.051952924579381943</v>
      </c>
      <c r="AB27" s="0">
        <v>0.025834744796156883</v>
      </c>
      <c r="AC27" s="0">
        <v>0.0040611410513520241</v>
      </c>
      <c r="AD27" s="0">
        <v>0.013106164522469044</v>
      </c>
      <c r="AE27" s="0">
        <v>0.0081057902425527573</v>
      </c>
      <c r="AF27" s="0">
        <v>0.023551726713776588</v>
      </c>
      <c r="AG27" s="0">
        <v>0.013752001337707043</v>
      </c>
      <c r="AH27" s="0">
        <v>0.014670070260763168</v>
      </c>
      <c r="AI27" s="0">
        <v>-0.021848343312740326</v>
      </c>
      <c r="AJ27" s="0">
        <v>-0.0027413836214691401</v>
      </c>
      <c r="AK27" s="0">
        <v>-0.0021108740475028753</v>
      </c>
    </row>
    <row r="28">
      <c r="A28" s="0">
        <v>2008</v>
      </c>
      <c r="B28" s="0">
        <v>0.0044640139676630497</v>
      </c>
      <c r="C28" s="0">
        <v>0.015328855253756046</v>
      </c>
      <c r="D28" s="0">
        <v>0.030948549509048462</v>
      </c>
      <c r="E28" s="0">
        <v>-0.0052725891582667828</v>
      </c>
      <c r="F28" s="0">
        <v>0.00013403048797044903</v>
      </c>
      <c r="G28" s="0">
        <v>-0.04368426650762558</v>
      </c>
      <c r="H28" s="0">
        <v>0.0043569956906139851</v>
      </c>
      <c r="I28" s="0">
        <v>-0.047442641109228134</v>
      </c>
      <c r="J28" s="0">
        <v>0.018546326085925102</v>
      </c>
      <c r="K28" s="0">
        <v>-0.021114807575941086</v>
      </c>
      <c r="L28" s="0">
        <v>0.0086215734481811523</v>
      </c>
      <c r="M28" s="0">
        <v>0.02496776357293129</v>
      </c>
      <c r="N28" s="0">
        <v>0.010815379209816456</v>
      </c>
      <c r="O28" s="0">
        <v>0.0043582725338637829</v>
      </c>
      <c r="P28" s="0">
        <v>0.00093515141634270549</v>
      </c>
      <c r="Q28" s="0">
        <v>0.010171682573854923</v>
      </c>
      <c r="R28" s="0">
        <v>0.0043095522560179234</v>
      </c>
      <c r="S28" s="0">
        <v>-0.0023543338757008314</v>
      </c>
      <c r="T28" s="0">
        <v>0.010405464097857475</v>
      </c>
      <c r="U28" s="0">
        <v>-0.028458381071686745</v>
      </c>
      <c r="V28" s="0">
        <v>-0.0150119224563241</v>
      </c>
      <c r="W28" s="0">
        <v>-0.074123650789260864</v>
      </c>
      <c r="X28" s="0">
        <v>0.0051892739720642567</v>
      </c>
      <c r="Y28" s="0">
        <v>-0.015050868503749371</v>
      </c>
      <c r="Z28" s="0">
        <v>-0.0013630802277475595</v>
      </c>
      <c r="AA28" s="0">
        <v>-0.089771218597888947</v>
      </c>
      <c r="AB28" s="0">
        <v>0.027446746826171875</v>
      </c>
      <c r="AC28" s="0">
        <v>0.020864129066467285</v>
      </c>
      <c r="AD28" s="0">
        <v>0.0074483314529061317</v>
      </c>
      <c r="AE28" s="0">
        <v>0.12532216310501099</v>
      </c>
      <c r="AF28" s="0">
        <v>-0.0030345299746841192</v>
      </c>
      <c r="AG28" s="0">
        <v>-0.0026045253034681082</v>
      </c>
      <c r="AH28" s="0">
        <v>-0.014451098628342152</v>
      </c>
      <c r="AI28" s="0">
        <v>0.030317289754748344</v>
      </c>
      <c r="AJ28" s="0">
        <v>-0.046905472874641418</v>
      </c>
      <c r="AK28" s="0">
        <v>0.0038142816629260778</v>
      </c>
    </row>
    <row r="29">
      <c r="A29" s="0">
        <v>2009</v>
      </c>
      <c r="B29" s="0">
        <v>0.01882941834628582</v>
      </c>
      <c r="C29" s="0">
        <v>0.038547039031982422</v>
      </c>
      <c r="D29" s="0">
        <v>0.044331956654787064</v>
      </c>
      <c r="E29" s="0">
        <v>-0.019336365163326263</v>
      </c>
      <c r="F29" s="0">
        <v>-0.00022748741321265697</v>
      </c>
      <c r="G29" s="0">
        <v>0.013651270419359207</v>
      </c>
      <c r="H29" s="0">
        <v>-0.048549290746450424</v>
      </c>
      <c r="I29" s="0">
        <v>0.017258670181035995</v>
      </c>
      <c r="J29" s="0">
        <v>0.023666206747293472</v>
      </c>
      <c r="K29" s="0">
        <v>-0.010504750534892082</v>
      </c>
      <c r="L29" s="0">
        <v>0.0017335903830826283</v>
      </c>
      <c r="M29" s="0">
        <v>-0.010461140424013138</v>
      </c>
      <c r="N29" s="0">
        <v>0.037237357348203659</v>
      </c>
      <c r="O29" s="0">
        <v>0.028263205662369728</v>
      </c>
      <c r="P29" s="0">
        <v>0.04557892307639122</v>
      </c>
      <c r="Q29" s="0">
        <v>-0.027240157127380371</v>
      </c>
      <c r="R29" s="0">
        <v>0.0089546302333474159</v>
      </c>
      <c r="S29" s="0">
        <v>0.004671828355640173</v>
      </c>
      <c r="T29" s="0">
        <v>-0.0051089571788907051</v>
      </c>
      <c r="U29" s="0">
        <v>0.019547419622540474</v>
      </c>
      <c r="V29" s="0">
        <v>0.013392719440162182</v>
      </c>
      <c r="W29" s="0">
        <v>-0.013647042214870453</v>
      </c>
      <c r="X29" s="0">
        <v>-0.0012834962690249085</v>
      </c>
      <c r="Y29" s="0">
        <v>-0.012565560638904572</v>
      </c>
      <c r="Z29" s="0">
        <v>0.012298748828470707</v>
      </c>
      <c r="AA29" s="0">
        <v>-0.060289826244115829</v>
      </c>
      <c r="AB29" s="0">
        <v>-0.057828787714242935</v>
      </c>
      <c r="AC29" s="0">
        <v>0.020218729972839355</v>
      </c>
      <c r="AD29" s="0">
        <v>-0.01235627755522728</v>
      </c>
      <c r="AE29" s="0">
        <v>-0.031860515475273132</v>
      </c>
      <c r="AF29" s="0">
        <v>-0.023554731160402298</v>
      </c>
      <c r="AG29" s="0">
        <v>-0.057442136108875275</v>
      </c>
      <c r="AH29" s="0">
        <v>-0.01318084541708231</v>
      </c>
      <c r="AI29" s="0">
        <v>-0.0019563939422369003</v>
      </c>
      <c r="AJ29" s="0">
        <v>-0.019870955497026443</v>
      </c>
      <c r="AK29" s="0">
        <v>0.014377688057720661</v>
      </c>
    </row>
    <row r="30">
      <c r="A30" s="0">
        <v>2010</v>
      </c>
      <c r="B30" s="0">
        <v>0.021276259794831276</v>
      </c>
      <c r="C30" s="0">
        <v>0.022937925532460213</v>
      </c>
      <c r="D30" s="0">
        <v>-0.0035593567881733179</v>
      </c>
      <c r="E30" s="0">
        <v>0.049281701445579529</v>
      </c>
      <c r="F30" s="0">
        <v>0.026576535776257515</v>
      </c>
      <c r="G30" s="0">
        <v>-0.035971317440271378</v>
      </c>
      <c r="H30" s="0">
        <v>-0.0056558060459792614</v>
      </c>
      <c r="I30" s="0">
        <v>-0.023067135363817215</v>
      </c>
      <c r="J30" s="0">
        <v>0.024832136929035187</v>
      </c>
      <c r="K30" s="0">
        <v>0.02241336926817894</v>
      </c>
      <c r="L30" s="0">
        <v>0.034933049231767654</v>
      </c>
      <c r="M30" s="0">
        <v>-0.017295155674219131</v>
      </c>
      <c r="N30" s="0">
        <v>0.0033623641356825829</v>
      </c>
      <c r="O30" s="0">
        <v>0.033890049904584885</v>
      </c>
      <c r="P30" s="0">
        <v>-0.016930151730775833</v>
      </c>
      <c r="Q30" s="0">
        <v>0.041279740631580353</v>
      </c>
      <c r="R30" s="0">
        <v>0.013283452019095421</v>
      </c>
      <c r="S30" s="0">
        <v>-0.0060114194639027119</v>
      </c>
      <c r="T30" s="0">
        <v>0.01678231917321682</v>
      </c>
      <c r="U30" s="0">
        <v>-0.0074463989585638046</v>
      </c>
      <c r="V30" s="0">
        <v>-0.021855540573596954</v>
      </c>
      <c r="W30" s="0">
        <v>-0.034156996756792068</v>
      </c>
      <c r="X30" s="0">
        <v>0.0054097170941531658</v>
      </c>
      <c r="Y30" s="0">
        <v>0.084440357983112335</v>
      </c>
      <c r="Z30" s="0">
        <v>-0.0054621314629912376</v>
      </c>
      <c r="AA30" s="0">
        <v>-0.064384691417217255</v>
      </c>
      <c r="AB30" s="0">
        <v>0.081459298729896545</v>
      </c>
      <c r="AC30" s="0">
        <v>0.035728447139263153</v>
      </c>
      <c r="AD30" s="0">
        <v>-0.028794886544346809</v>
      </c>
      <c r="AE30" s="0">
        <v>0.050029221922159195</v>
      </c>
      <c r="AF30" s="0">
        <v>0.012783507816493511</v>
      </c>
      <c r="AG30" s="0">
        <v>-0.016144320368766785</v>
      </c>
      <c r="AH30" s="0">
        <v>0.01379034947603941</v>
      </c>
      <c r="AI30" s="0">
        <v>0.020180158317089081</v>
      </c>
      <c r="AJ30" s="0">
        <v>-0.035873636603355408</v>
      </c>
      <c r="AK30" s="0">
        <v>-0.0053938357159495354</v>
      </c>
    </row>
    <row r="31">
      <c r="A31" s="0">
        <v>2011</v>
      </c>
      <c r="B31" s="0">
        <v>0.016659030690789223</v>
      </c>
      <c r="C31" s="0">
        <v>0.062145456671714783</v>
      </c>
      <c r="D31" s="0">
        <v>0.014345454983413219</v>
      </c>
      <c r="E31" s="0">
        <v>-0.066950045526027679</v>
      </c>
      <c r="F31" s="0">
        <v>0.039607968181371689</v>
      </c>
      <c r="G31" s="0">
        <v>-0.0067330431193113327</v>
      </c>
      <c r="H31" s="0">
        <v>-0.03854057565331459</v>
      </c>
      <c r="I31" s="0">
        <v>0.018398609012365341</v>
      </c>
      <c r="J31" s="0">
        <v>0.029336722567677498</v>
      </c>
      <c r="K31" s="0">
        <v>0.0029876423068344593</v>
      </c>
      <c r="L31" s="0">
        <v>0.10945718735456467</v>
      </c>
      <c r="M31" s="0">
        <v>-0.054547838866710663</v>
      </c>
      <c r="N31" s="0">
        <v>-0.0039154021069407463</v>
      </c>
      <c r="O31" s="0">
        <v>0.0052714296616613865</v>
      </c>
      <c r="P31" s="0">
        <v>-0.024948246777057648</v>
      </c>
      <c r="Q31" s="0">
        <v>0.057242713868618011</v>
      </c>
      <c r="R31" s="0">
        <v>-0.01935877837240696</v>
      </c>
      <c r="S31" s="0">
        <v>-0.014984491281211376</v>
      </c>
      <c r="T31" s="0">
        <v>0.019824463874101639</v>
      </c>
      <c r="U31" s="0">
        <v>-0.0046810903586447239</v>
      </c>
      <c r="V31" s="0">
        <v>-0.039250448346138</v>
      </c>
      <c r="W31" s="0">
        <v>-0.025669720023870468</v>
      </c>
      <c r="X31" s="0">
        <v>0.0024649288970977068</v>
      </c>
      <c r="Y31" s="0">
        <v>-0.00039324339013546705</v>
      </c>
      <c r="Z31" s="0">
        <v>-0.02312791533768177</v>
      </c>
      <c r="AA31" s="0">
        <v>-0.019670534878969193</v>
      </c>
      <c r="AB31" s="0">
        <v>0.062121838331222534</v>
      </c>
      <c r="AC31" s="0">
        <v>0.058181047439575195</v>
      </c>
      <c r="AD31" s="0">
        <v>-0.037086803466081619</v>
      </c>
      <c r="AE31" s="0">
        <v>-0.13414943218231201</v>
      </c>
      <c r="AF31" s="0">
        <v>-0.0048053506761789322</v>
      </c>
      <c r="AG31" s="0">
        <v>0.0023033530451357365</v>
      </c>
      <c r="AH31" s="0">
        <v>0.04033949226140976</v>
      </c>
      <c r="AI31" s="0">
        <v>0.038865279406309128</v>
      </c>
      <c r="AJ31" s="0">
        <v>0.047954700887203217</v>
      </c>
      <c r="AK31" s="0">
        <v>0.012362166307866573</v>
      </c>
    </row>
    <row r="32">
      <c r="A32" s="0">
        <v>2012</v>
      </c>
      <c r="B32" s="0">
        <v>0.036347847431898117</v>
      </c>
      <c r="C32" s="0">
        <v>0.021535372361540794</v>
      </c>
      <c r="D32" s="0">
        <v>0.054706551134586334</v>
      </c>
      <c r="E32" s="0">
        <v>0.038678023964166641</v>
      </c>
      <c r="F32" s="0">
        <v>0.0038895439356565475</v>
      </c>
      <c r="G32" s="0">
        <v>0.012296857312321663</v>
      </c>
      <c r="H32" s="0">
        <v>-0.031887415796518326</v>
      </c>
      <c r="I32" s="0">
        <v>0.019094016402959824</v>
      </c>
      <c r="J32" s="0">
        <v>0.033245816826820374</v>
      </c>
      <c r="K32" s="0">
        <v>0.052332103252410889</v>
      </c>
      <c r="L32" s="0">
        <v>0.0041335998103022575</v>
      </c>
      <c r="M32" s="0">
        <v>-0.017531469464302063</v>
      </c>
      <c r="N32" s="0">
        <v>0.056043237447738647</v>
      </c>
      <c r="O32" s="0">
        <v>0.0043100514449179173</v>
      </c>
      <c r="P32" s="0">
        <v>-0.019731134176254272</v>
      </c>
      <c r="Q32" s="0">
        <v>-0.039694622159004211</v>
      </c>
      <c r="R32" s="0">
        <v>-0.044044461101293564</v>
      </c>
      <c r="S32" s="0">
        <v>-0.073210254311561584</v>
      </c>
      <c r="T32" s="0">
        <v>-0.07773386687040329</v>
      </c>
      <c r="U32" s="0">
        <v>0.032501515001058578</v>
      </c>
      <c r="V32" s="0">
        <v>-0.0065526897087693214</v>
      </c>
      <c r="W32" s="0">
        <v>-0.017330886796116829</v>
      </c>
      <c r="X32" s="0">
        <v>-0.038679059594869614</v>
      </c>
      <c r="Y32" s="0">
        <v>0.043963510543107986</v>
      </c>
      <c r="Z32" s="0">
        <v>0.0026449726428836584</v>
      </c>
      <c r="AA32" s="0">
        <v>-0.029586641117930412</v>
      </c>
      <c r="AB32" s="0">
        <v>0.0046852808445692062</v>
      </c>
      <c r="AC32" s="0">
        <v>0.020685333758592606</v>
      </c>
      <c r="AD32" s="0">
        <v>0.023785065859556198</v>
      </c>
      <c r="AE32" s="0">
        <v>-0.019179586321115494</v>
      </c>
      <c r="AF32" s="0">
        <v>0.027144988998770714</v>
      </c>
      <c r="AG32" s="0">
        <v>0.016619244590401649</v>
      </c>
      <c r="AH32" s="0">
        <v>0.02413485012948513</v>
      </c>
      <c r="AI32" s="0">
        <v>0.04368305578827858</v>
      </c>
      <c r="AJ32" s="0">
        <v>-0.059209860861301422</v>
      </c>
      <c r="AK32" s="0">
        <v>-0.017795033752918243</v>
      </c>
    </row>
    <row r="33">
      <c r="A33" s="0">
        <v>2013</v>
      </c>
      <c r="B33" s="0">
        <v>0.0089372415095567703</v>
      </c>
      <c r="C33" s="0">
        <v>0.045968998223543167</v>
      </c>
      <c r="D33" s="0">
        <v>0.016841189935803413</v>
      </c>
      <c r="E33" s="0">
        <v>0.0035222005099058151</v>
      </c>
      <c r="F33" s="0">
        <v>0.020288515836000443</v>
      </c>
      <c r="G33" s="0">
        <v>-0.020058659836649895</v>
      </c>
      <c r="H33" s="0">
        <v>0.0028710861224681139</v>
      </c>
      <c r="I33" s="0">
        <v>-0.014057985506951809</v>
      </c>
      <c r="J33" s="0">
        <v>-0.021357560530304909</v>
      </c>
      <c r="K33" s="0">
        <v>-0.0006073861732147634</v>
      </c>
      <c r="L33" s="0">
        <v>-0.0061849048361182213</v>
      </c>
      <c r="M33" s="0">
        <v>-0.0038182714488357306</v>
      </c>
      <c r="N33" s="0">
        <v>-0.012307850643992424</v>
      </c>
      <c r="O33" s="0">
        <v>0.043931227177381516</v>
      </c>
      <c r="P33" s="0">
        <v>0.043246559798717499</v>
      </c>
      <c r="Q33" s="0">
        <v>-0.035941723734140396</v>
      </c>
      <c r="R33" s="0">
        <v>-0.0074941688217222691</v>
      </c>
      <c r="S33" s="0">
        <v>-0.019175091758370399</v>
      </c>
      <c r="T33" s="0">
        <v>-0.014223288744688034</v>
      </c>
      <c r="U33" s="0">
        <v>-0.061880294233560562</v>
      </c>
      <c r="V33" s="0">
        <v>0.0095083359628915787</v>
      </c>
      <c r="W33" s="0">
        <v>-0.041852425783872604</v>
      </c>
      <c r="X33" s="0">
        <v>0.051288928836584091</v>
      </c>
      <c r="Y33" s="0">
        <v>-0.044170718640089035</v>
      </c>
      <c r="Z33" s="0">
        <v>-0.0082954932004213333</v>
      </c>
      <c r="AA33" s="0">
        <v>-0.0889434814453125</v>
      </c>
      <c r="AB33" s="0">
        <v>0.046655349433422089</v>
      </c>
      <c r="AC33" s="0">
        <v>0.036259900778532028</v>
      </c>
      <c r="AD33" s="0">
        <v>-0.012178036384284496</v>
      </c>
      <c r="AE33" s="0">
        <v>-0.022528095170855522</v>
      </c>
      <c r="AF33" s="0">
        <v>-0.052517127245664597</v>
      </c>
      <c r="AG33" s="0">
        <v>-0.0015420818235725164</v>
      </c>
      <c r="AH33" s="0">
        <v>0.038136310875415802</v>
      </c>
      <c r="AI33" s="0">
        <v>0.046656336635351181</v>
      </c>
      <c r="AJ33" s="0">
        <v>0.05721239373087883</v>
      </c>
      <c r="AK33" s="0">
        <v>-0.0037358745466917753</v>
      </c>
    </row>
    <row r="34">
      <c r="A34" s="0">
        <v>2014</v>
      </c>
      <c r="B34" s="0">
        <v>-0.024946242570877075</v>
      </c>
      <c r="C34" s="0">
        <v>0.011574295349419117</v>
      </c>
      <c r="D34" s="0">
        <v>-0.022585500031709671</v>
      </c>
      <c r="E34" s="0">
        <v>0.0090778041630983353</v>
      </c>
      <c r="F34" s="0">
        <v>0.033112898468971252</v>
      </c>
      <c r="G34" s="0">
        <v>-0.018027301877737045</v>
      </c>
      <c r="H34" s="0">
        <v>0.057381942868232727</v>
      </c>
      <c r="I34" s="0">
        <v>0.018167305737733841</v>
      </c>
      <c r="J34" s="0">
        <v>-0.011520830914378166</v>
      </c>
      <c r="K34" s="0">
        <v>0.0092329429462552071</v>
      </c>
      <c r="L34" s="0">
        <v>-0.010654349811375141</v>
      </c>
      <c r="M34" s="0">
        <v>0.018958484753966331</v>
      </c>
      <c r="N34" s="0">
        <v>-0.059750497341156006</v>
      </c>
      <c r="O34" s="0">
        <v>0.053054507821798325</v>
      </c>
      <c r="P34" s="0">
        <v>0.013778702355921268</v>
      </c>
      <c r="Q34" s="0">
        <v>0.030299758538603783</v>
      </c>
      <c r="R34" s="0">
        <v>0.0056644529104232788</v>
      </c>
      <c r="S34" s="0">
        <v>-0.044037904590368271</v>
      </c>
      <c r="T34" s="0">
        <v>-0.031856749206781387</v>
      </c>
      <c r="U34" s="0">
        <v>-0.0082931108772754669</v>
      </c>
      <c r="V34" s="0">
        <v>-0.011969450861215591</v>
      </c>
      <c r="W34" s="0">
        <v>-0.010422574356198311</v>
      </c>
      <c r="X34" s="0">
        <v>-0.0081456452608108521</v>
      </c>
      <c r="Y34" s="0">
        <v>0.020211946219205856</v>
      </c>
      <c r="Z34" s="0">
        <v>0.023058062419295311</v>
      </c>
      <c r="AA34" s="0">
        <v>-0.058834005147218704</v>
      </c>
      <c r="AB34" s="0">
        <v>-0.0033123244065791368</v>
      </c>
      <c r="AC34" s="0">
        <v>0.037565156817436218</v>
      </c>
      <c r="AD34" s="0">
        <v>-0.021412726491689682</v>
      </c>
      <c r="AE34" s="0">
        <v>0.099658921360969543</v>
      </c>
      <c r="AF34" s="0">
        <v>-0.0054557458497583866</v>
      </c>
      <c r="AG34" s="0">
        <v>0.053038690239191055</v>
      </c>
      <c r="AH34" s="0">
        <v>-0.012412835843861103</v>
      </c>
      <c r="AI34" s="0">
        <v>0.036426521837711334</v>
      </c>
      <c r="AJ34" s="0">
        <v>-0.039371270686388016</v>
      </c>
      <c r="AK34" s="0">
        <v>-0.0062837814912199974</v>
      </c>
    </row>
    <row r="35">
      <c r="A35" s="0">
        <v>2015</v>
      </c>
      <c r="B35" s="0">
        <v>0.012518607079982758</v>
      </c>
      <c r="C35" s="0">
        <v>-0.029259713366627693</v>
      </c>
      <c r="D35" s="0">
        <v>0.0081906719133257866</v>
      </c>
      <c r="E35" s="0">
        <v>0.046555962413549423</v>
      </c>
      <c r="F35" s="0">
        <v>0.011268902570009232</v>
      </c>
      <c r="G35" s="0">
        <v>-0.029803117737174034</v>
      </c>
      <c r="H35" s="0">
        <v>0.059963472187519073</v>
      </c>
      <c r="I35" s="0">
        <v>0.0051188855431973934</v>
      </c>
      <c r="J35" s="0">
        <v>-0.029645044356584549</v>
      </c>
      <c r="K35" s="0">
        <v>-0.015199224464595318</v>
      </c>
      <c r="L35" s="0">
        <v>-0.065979242324829102</v>
      </c>
      <c r="M35" s="0">
        <v>-0.024394890293478966</v>
      </c>
      <c r="N35" s="0">
        <v>0.047706395387649536</v>
      </c>
      <c r="O35" s="0">
        <v>0.023301169276237488</v>
      </c>
      <c r="P35" s="0">
        <v>0.019384598359465599</v>
      </c>
      <c r="Q35" s="0">
        <v>0.02662280946969986</v>
      </c>
      <c r="R35" s="0">
        <v>0.011928114108741283</v>
      </c>
      <c r="S35" s="0">
        <v>-0.00756854098290205</v>
      </c>
      <c r="T35" s="0">
        <v>-0.024111449718475342</v>
      </c>
      <c r="U35" s="0">
        <v>-0.05726093053817749</v>
      </c>
      <c r="V35" s="0">
        <v>-0.023934785276651382</v>
      </c>
      <c r="W35" s="0">
        <v>-0.047153506428003311</v>
      </c>
      <c r="X35" s="0">
        <v>0.0063201282173395157</v>
      </c>
      <c r="Y35" s="0">
        <v>-0.077886059880256653</v>
      </c>
      <c r="Z35" s="0">
        <v>0.01659332774579525</v>
      </c>
      <c r="AA35" s="0">
        <v>0.009763120673596859</v>
      </c>
      <c r="AB35" s="0">
        <v>-0.047029785811901093</v>
      </c>
      <c r="AC35" s="0">
        <v>0.013171941973268986</v>
      </c>
      <c r="AD35" s="0">
        <v>-0.022141268476843834</v>
      </c>
      <c r="AE35" s="0">
        <v>0.040072910487651825</v>
      </c>
      <c r="AF35" s="0">
        <v>-0.00077051314292475581</v>
      </c>
      <c r="AG35" s="0">
        <v>0.043042242527008057</v>
      </c>
      <c r="AH35" s="0">
        <v>0.022811168804764748</v>
      </c>
      <c r="AI35" s="0">
        <v>0.010485399514436722</v>
      </c>
      <c r="AJ35" s="0">
        <v>-0.082475662231445313</v>
      </c>
      <c r="AK35" s="0">
        <v>0.0042191091924905777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5"/>
  <sheetViews>
    <sheetView workbookViewId="0">
      <selection activeCell="B2" sqref="B2:F35"/>
    </sheetView>
  </sheetViews>
  <sheetFormatPr defaultColWidth="8.85546875" defaultRowHeight="15"/>
  <cols>
    <col min="3" max="3" width="14.7109375" bestFit="true" customWidth="true"/>
    <col min="4" max="5" width="14.42578125" bestFit="true" customWidth="true"/>
  </cols>
  <sheetData>
    <row r="1">
      <c r="A1" t="s">
        <v>0</v>
      </c>
      <c r="B1" t="s">
        <v>133</v>
      </c>
      <c r="C1" t="s">
        <v>134</v>
      </c>
      <c r="D1" t="s">
        <v>135</v>
      </c>
      <c r="E1" t="s">
        <v>136</v>
      </c>
      <c r="F1" t="s">
        <v>197</v>
      </c>
    </row>
    <row r="2">
      <c r="A2" s="0">
        <v>1982</v>
      </c>
      <c r="B2" s="0">
        <v>0.45485404133796692</v>
      </c>
      <c r="C2" s="0">
        <v>0.46222218739986426</v>
      </c>
      <c r="D2" s="0">
        <v>0.45521565568447109</v>
      </c>
      <c r="E2" s="0">
        <v>0.45774714866280553</v>
      </c>
      <c r="F2" s="0">
        <v>0.46231226578354834</v>
      </c>
    </row>
    <row r="3">
      <c r="A3" s="0">
        <v>1983</v>
      </c>
      <c r="B3" s="0">
        <v>0.45566859841346741</v>
      </c>
      <c r="C3" s="0">
        <v>0.45561992660164846</v>
      </c>
      <c r="D3" s="0">
        <v>0.46692342683672905</v>
      </c>
      <c r="E3" s="0">
        <v>0.45461725273728371</v>
      </c>
      <c r="F3" s="0">
        <v>0.44325451931357385</v>
      </c>
    </row>
    <row r="4">
      <c r="A4" s="0">
        <v>1984</v>
      </c>
      <c r="B4" s="0">
        <v>0.4263959527015686</v>
      </c>
      <c r="C4" s="0">
        <v>0.41470109868049615</v>
      </c>
      <c r="D4" s="0">
        <v>0.4266574750542641</v>
      </c>
      <c r="E4" s="0">
        <v>0.40071699240803715</v>
      </c>
      <c r="F4" s="0">
        <v>0.40509529626369473</v>
      </c>
    </row>
    <row r="5">
      <c r="A5" s="0">
        <v>1985</v>
      </c>
      <c r="B5" s="0">
        <v>0.38088235259056091</v>
      </c>
      <c r="C5" s="0">
        <v>0.38091559830307942</v>
      </c>
      <c r="D5" s="0">
        <v>0.387970386505127</v>
      </c>
      <c r="E5" s="0">
        <v>0.38592553889751441</v>
      </c>
      <c r="F5" s="0">
        <v>0.38958646401762964</v>
      </c>
    </row>
    <row r="6">
      <c r="A6" s="0">
        <v>1986</v>
      </c>
      <c r="B6" s="0">
        <v>0.38520056009292603</v>
      </c>
      <c r="C6" s="0">
        <v>0.41600084006786353</v>
      </c>
      <c r="D6" s="0">
        <v>0.41274620568752296</v>
      </c>
      <c r="E6" s="0">
        <v>0.41613406762480731</v>
      </c>
      <c r="F6" s="0">
        <v>0.40457807222008701</v>
      </c>
    </row>
    <row r="7">
      <c r="A7" s="0">
        <v>1987</v>
      </c>
      <c r="B7" s="0">
        <v>0.37112009525299072</v>
      </c>
      <c r="C7" s="0">
        <v>0.38784215342998501</v>
      </c>
      <c r="D7" s="0">
        <v>0.38325276854634283</v>
      </c>
      <c r="E7" s="0">
        <v>0.39265299186110503</v>
      </c>
      <c r="F7" s="0">
        <v>0.38586191254854202</v>
      </c>
    </row>
    <row r="8">
      <c r="A8" s="0">
        <v>1988</v>
      </c>
      <c r="B8" s="0">
        <v>0.37837839126586914</v>
      </c>
      <c r="C8" s="0">
        <v>0.37464710500836368</v>
      </c>
      <c r="D8" s="0">
        <v>0.3762985599040985</v>
      </c>
      <c r="E8" s="0">
        <v>0.38629267805814749</v>
      </c>
      <c r="F8" s="0">
        <v>0.37707116851210593</v>
      </c>
    </row>
    <row r="9">
      <c r="A9" s="0">
        <v>1989</v>
      </c>
      <c r="B9" s="0">
        <v>0.37176164984703064</v>
      </c>
      <c r="C9" s="0">
        <v>0.36720592413842673</v>
      </c>
      <c r="D9" s="0">
        <v>0.36116330352425574</v>
      </c>
      <c r="E9" s="0">
        <v>0.37132099622488024</v>
      </c>
      <c r="F9" s="0">
        <v>0.36028131327033042</v>
      </c>
    </row>
    <row r="10">
      <c r="A10" s="0">
        <v>1990</v>
      </c>
      <c r="B10" s="0">
        <v>0.37998601794242859</v>
      </c>
      <c r="C10" s="0">
        <v>0.3887386956810952</v>
      </c>
      <c r="D10" s="0">
        <v>0.38012800920009615</v>
      </c>
      <c r="E10" s="0">
        <v>0.39189350411295887</v>
      </c>
      <c r="F10" s="0">
        <v>0.38584276911616322</v>
      </c>
    </row>
    <row r="11">
      <c r="A11" s="0">
        <v>1991</v>
      </c>
      <c r="B11" s="0">
        <v>0.37684538960456848</v>
      </c>
      <c r="C11" s="0">
        <v>0.37689952412247657</v>
      </c>
      <c r="D11" s="0">
        <v>0.36706886947154993</v>
      </c>
      <c r="E11" s="0">
        <v>0.36929388865828516</v>
      </c>
      <c r="F11" s="0">
        <v>0.36495693701505666</v>
      </c>
    </row>
    <row r="12">
      <c r="A12" s="0">
        <v>1992</v>
      </c>
      <c r="B12" s="0">
        <v>0.35256409645080566</v>
      </c>
      <c r="C12" s="0">
        <v>0.34317795687913888</v>
      </c>
      <c r="D12" s="0">
        <v>0.35485123100876809</v>
      </c>
      <c r="E12" s="0">
        <v>0.34815489944815636</v>
      </c>
      <c r="F12" s="0">
        <v>0.35114169982075688</v>
      </c>
    </row>
    <row r="13">
      <c r="A13" s="0">
        <v>1993</v>
      </c>
      <c r="B13" s="0">
        <v>0.32559999823570251</v>
      </c>
      <c r="C13" s="0">
        <v>0.32561858206987382</v>
      </c>
      <c r="D13" s="0">
        <v>0.34359572331607341</v>
      </c>
      <c r="E13" s="0">
        <v>0.34583024682104585</v>
      </c>
      <c r="F13" s="0">
        <v>0.34269828000664715</v>
      </c>
    </row>
    <row r="14">
      <c r="A14" s="0">
        <v>1994</v>
      </c>
      <c r="B14" s="0">
        <v>0.32926830649375916</v>
      </c>
      <c r="C14" s="0">
        <v>0.33446321870386597</v>
      </c>
      <c r="D14" s="0">
        <v>0.3361261516660452</v>
      </c>
      <c r="E14" s="0">
        <v>0.33976322439312928</v>
      </c>
      <c r="F14" s="0">
        <v>0.31976329520344732</v>
      </c>
    </row>
    <row r="15">
      <c r="A15" s="0">
        <v>1995</v>
      </c>
      <c r="B15" s="0">
        <v>0.32881596684455872</v>
      </c>
      <c r="C15" s="0">
        <v>0.32704826676845561</v>
      </c>
      <c r="D15" s="0">
        <v>0.34160315518081191</v>
      </c>
      <c r="E15" s="0">
        <v>0.32832449683547021</v>
      </c>
      <c r="F15" s="0">
        <v>0.33306636252999311</v>
      </c>
    </row>
    <row r="16">
      <c r="A16" s="0">
        <v>1996</v>
      </c>
      <c r="B16" s="0">
        <v>0.3287566602230072</v>
      </c>
      <c r="C16" s="0">
        <v>0.31309015214443203</v>
      </c>
      <c r="D16" s="0">
        <v>0.3284552459567785</v>
      </c>
      <c r="E16" s="0">
        <v>0.31303743232786657</v>
      </c>
      <c r="F16" s="0">
        <v>0.30446179199218748</v>
      </c>
    </row>
    <row r="17">
      <c r="A17" s="0">
        <v>1997</v>
      </c>
      <c r="B17" s="0">
        <v>0.29864972829818726</v>
      </c>
      <c r="C17" s="0">
        <v>0.28797235573828228</v>
      </c>
      <c r="D17" s="0">
        <v>0.29621841956675055</v>
      </c>
      <c r="E17" s="0">
        <v>0.30490600793063638</v>
      </c>
      <c r="F17" s="0">
        <v>0.30924125775694844</v>
      </c>
    </row>
    <row r="18">
      <c r="A18" s="0">
        <v>1998</v>
      </c>
      <c r="B18" s="0">
        <v>0.32145747542381287</v>
      </c>
      <c r="C18" s="0">
        <v>0.28102450889348984</v>
      </c>
      <c r="D18" s="0">
        <v>0.28505348682403564</v>
      </c>
      <c r="E18" s="0">
        <v>0.28646295590698723</v>
      </c>
      <c r="F18" s="0">
        <v>0.31109571719169615</v>
      </c>
    </row>
    <row r="19">
      <c r="A19" s="0">
        <v>1999</v>
      </c>
      <c r="B19" s="0">
        <v>0.30680060386657715</v>
      </c>
      <c r="C19" s="0">
        <v>0.28152737568318836</v>
      </c>
      <c r="D19" s="0">
        <v>0.29124491062760349</v>
      </c>
      <c r="E19" s="0">
        <v>0.28457149136066434</v>
      </c>
      <c r="F19" s="0">
        <v>0.30666209051012988</v>
      </c>
    </row>
    <row r="20">
      <c r="A20" s="0">
        <v>2000</v>
      </c>
      <c r="B20" s="0">
        <v>0.31500393152236938</v>
      </c>
      <c r="C20" s="0">
        <v>0.29467931514978413</v>
      </c>
      <c r="D20" s="0">
        <v>0.29619854690134528</v>
      </c>
      <c r="E20" s="0">
        <v>0.31150361396372322</v>
      </c>
      <c r="F20" s="0">
        <v>0.32010452646017074</v>
      </c>
    </row>
    <row r="21">
      <c r="A21" s="0">
        <v>2001</v>
      </c>
      <c r="B21" s="0">
        <v>0.30393701791763306</v>
      </c>
      <c r="C21" s="0">
        <v>0.30537501867115502</v>
      </c>
      <c r="D21" s="0">
        <v>0.31975969913601876</v>
      </c>
      <c r="E21" s="0">
        <v>0.31264756101369856</v>
      </c>
      <c r="F21" s="0">
        <v>0.3084968880712986</v>
      </c>
    </row>
    <row r="22">
      <c r="A22" s="0">
        <v>2002</v>
      </c>
      <c r="B22" s="0">
        <v>0.31653544306755066</v>
      </c>
      <c r="C22" s="0">
        <v>0.32466093020141129</v>
      </c>
      <c r="D22" s="0">
        <v>0.29774666664004323</v>
      </c>
      <c r="E22" s="0">
        <v>0.29784716947376727</v>
      </c>
      <c r="F22" s="0">
        <v>0.31646915978193285</v>
      </c>
    </row>
    <row r="23">
      <c r="A23" s="0">
        <v>2003</v>
      </c>
      <c r="B23" s="0">
        <v>0.30581039190292358</v>
      </c>
      <c r="C23" s="0">
        <v>0.29476321350038048</v>
      </c>
      <c r="D23" s="0">
        <v>0.31195440341532232</v>
      </c>
      <c r="E23" s="0">
        <v>0.29627303327620025</v>
      </c>
      <c r="F23" s="0">
        <v>0.30936064660549162</v>
      </c>
    </row>
    <row r="24">
      <c r="A24" s="0">
        <v>2004</v>
      </c>
      <c r="B24" s="0">
        <v>0.31045752763748169</v>
      </c>
      <c r="C24" s="0">
        <v>0.27274612447619434</v>
      </c>
      <c r="D24" s="0">
        <v>0.29909391716122624</v>
      </c>
      <c r="E24" s="0">
        <v>0.29625775641202928</v>
      </c>
      <c r="F24" s="0">
        <v>0.31765686318278313</v>
      </c>
    </row>
    <row r="25">
      <c r="A25" s="0">
        <v>2005</v>
      </c>
      <c r="B25" s="0">
        <v>0.30706742405891418</v>
      </c>
      <c r="C25" s="0">
        <v>0.2818163389712573</v>
      </c>
      <c r="D25" s="0">
        <v>0.31080406512320047</v>
      </c>
      <c r="E25" s="0">
        <v>0.29550113748013973</v>
      </c>
      <c r="F25" s="0">
        <v>0.31072154366970062</v>
      </c>
    </row>
    <row r="26">
      <c r="A26" s="0">
        <v>2006</v>
      </c>
      <c r="B26" s="0">
        <v>0.32746478915214539</v>
      </c>
      <c r="C26" s="0">
        <v>0.2968833529949188</v>
      </c>
      <c r="D26" s="0">
        <v>0.31687623338401322</v>
      </c>
      <c r="E26" s="0">
        <v>0.32464074870944026</v>
      </c>
      <c r="F26" s="0">
        <v>0.31229357427358623</v>
      </c>
    </row>
    <row r="27">
      <c r="A27" s="0">
        <v>2007</v>
      </c>
      <c r="B27" s="0">
        <v>0.32060390710830688</v>
      </c>
      <c r="C27" s="0">
        <v>0.27149175925552843</v>
      </c>
      <c r="D27" s="0">
        <v>0.32001511907577512</v>
      </c>
      <c r="E27" s="0">
        <v>0.30127867884933945</v>
      </c>
      <c r="F27" s="0">
        <v>0.30975258782505988</v>
      </c>
    </row>
    <row r="28">
      <c r="A28" s="0">
        <v>2008</v>
      </c>
      <c r="B28" s="0">
        <v>0.31190726161003113</v>
      </c>
      <c r="C28" s="0">
        <v>0.31198678906261923</v>
      </c>
      <c r="D28" s="0">
        <v>0.30537150269746777</v>
      </c>
      <c r="E28" s="0">
        <v>0.30919469106197361</v>
      </c>
      <c r="F28" s="0">
        <v>0.31396007210016247</v>
      </c>
    </row>
    <row r="29">
      <c r="A29" s="0">
        <v>2009</v>
      </c>
      <c r="B29" s="0">
        <v>0.29843562841415405</v>
      </c>
      <c r="C29" s="0">
        <v>0.29891568663716322</v>
      </c>
      <c r="D29" s="0">
        <v>0.31392559283971788</v>
      </c>
      <c r="E29" s="0">
        <v>0.30282624047994611</v>
      </c>
      <c r="F29" s="0">
        <v>0.3174394485652447</v>
      </c>
    </row>
    <row r="30">
      <c r="A30" s="0">
        <v>2010</v>
      </c>
      <c r="B30" s="0">
        <v>0.28271028399467468</v>
      </c>
      <c r="C30" s="0">
        <v>0.28243816675245753</v>
      </c>
      <c r="D30" s="0">
        <v>0.28068989652395249</v>
      </c>
      <c r="E30" s="0">
        <v>0.29320536887645721</v>
      </c>
      <c r="F30" s="0">
        <v>0.29896072244644167</v>
      </c>
    </row>
    <row r="31">
      <c r="A31" s="0">
        <v>2011</v>
      </c>
      <c r="B31" s="0">
        <v>0.27611044049263</v>
      </c>
      <c r="C31" s="0">
        <v>0.28284852930903437</v>
      </c>
      <c r="D31" s="0">
        <v>0.28669826354086403</v>
      </c>
      <c r="E31" s="0">
        <v>0.29300657442212102</v>
      </c>
      <c r="F31" s="0">
        <v>0.29440346139669421</v>
      </c>
    </row>
    <row r="32">
      <c r="A32" s="0">
        <v>2012</v>
      </c>
      <c r="B32" s="0">
        <v>0.31108596920967102</v>
      </c>
      <c r="C32" s="0">
        <v>0.26790831853449348</v>
      </c>
      <c r="D32" s="0">
        <v>0.29729011866450306</v>
      </c>
      <c r="E32" s="0">
        <v>0.29306952632963662</v>
      </c>
      <c r="F32" s="0">
        <v>0.29334631046652793</v>
      </c>
    </row>
    <row r="33">
      <c r="A33" s="0">
        <v>2013</v>
      </c>
      <c r="B33" s="0">
        <v>0.30536913871765137</v>
      </c>
      <c r="C33" s="0">
        <v>0.30177369040250779</v>
      </c>
      <c r="D33" s="0">
        <v>0.29216347104310991</v>
      </c>
      <c r="E33" s="0">
        <v>0.29290868157148364</v>
      </c>
      <c r="F33" s="0">
        <v>0.29794267711043354</v>
      </c>
    </row>
    <row r="34">
      <c r="A34" s="0">
        <v>2014</v>
      </c>
      <c r="B34" s="0">
        <v>0.28554502129554749</v>
      </c>
      <c r="C34" s="0">
        <v>0.27233891691267503</v>
      </c>
      <c r="D34" s="0">
        <v>0.27658802063763144</v>
      </c>
      <c r="E34" s="0">
        <v>0.27101139093935489</v>
      </c>
      <c r="F34" s="0">
        <v>0.27734241273999216</v>
      </c>
    </row>
    <row r="35">
      <c r="A35" s="0">
        <v>2015</v>
      </c>
      <c r="B35" s="0">
        <v>0.27521929144859314</v>
      </c>
      <c r="C35" s="0">
        <v>0.25039579442888499</v>
      </c>
      <c r="D35" s="0">
        <v>0.27145200544595716</v>
      </c>
      <c r="E35" s="0">
        <v>0.26806915274262433</v>
      </c>
      <c r="F35" s="0">
        <v>0.26958464370667934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35"/>
  <sheetViews>
    <sheetView workbookViewId="0">
      <selection activeCell="B2" sqref="B2:F35"/>
    </sheetView>
  </sheetViews>
  <sheetFormatPr defaultColWidth="8.85546875" defaultRowHeight="15"/>
  <cols>
    <col min="3" max="3" width="14.7109375" bestFit="true" customWidth="true"/>
    <col min="4" max="5" width="14.42578125" bestFit="true" customWidth="true"/>
  </cols>
  <sheetData>
    <row r="1">
      <c r="A1" t="s">
        <v>0</v>
      </c>
      <c r="B1" t="s">
        <v>133</v>
      </c>
      <c r="C1" t="s">
        <v>139</v>
      </c>
      <c r="D1" t="s">
        <v>140</v>
      </c>
      <c r="E1" t="s">
        <v>141</v>
      </c>
      <c r="F1" t="s">
        <v>272</v>
      </c>
    </row>
    <row r="2">
      <c r="A2" s="0">
        <v>1982</v>
      </c>
      <c r="B2" s="0">
        <v>0.45485404133796692</v>
      </c>
      <c r="C2" s="0">
        <v>0.46222218739986426</v>
      </c>
      <c r="D2" s="0">
        <v>0.46296623715758317</v>
      </c>
      <c r="E2" s="0">
        <v>0.45977305856347084</v>
      </c>
      <c r="F2" s="0">
        <v>0.45689729496836662</v>
      </c>
    </row>
    <row r="3">
      <c r="A3" s="0">
        <v>1983</v>
      </c>
      <c r="B3" s="0">
        <v>0.45566859841346741</v>
      </c>
      <c r="C3" s="0">
        <v>0.45561992660164846</v>
      </c>
      <c r="D3" s="0">
        <v>0.45031688725948332</v>
      </c>
      <c r="E3" s="0">
        <v>0.45863244411349302</v>
      </c>
      <c r="F3" s="0">
        <v>0.4570182843804359</v>
      </c>
    </row>
    <row r="4">
      <c r="A4" s="0">
        <v>1984</v>
      </c>
      <c r="B4" s="0">
        <v>0.4263959527015686</v>
      </c>
      <c r="C4" s="0">
        <v>0.41470109868049615</v>
      </c>
      <c r="D4" s="0">
        <v>0.42317611956596363</v>
      </c>
      <c r="E4" s="0">
        <v>0.42384458261728286</v>
      </c>
      <c r="F4" s="0">
        <v>0.43063847398757937</v>
      </c>
    </row>
    <row r="5">
      <c r="A5" s="0">
        <v>1985</v>
      </c>
      <c r="B5" s="0">
        <v>0.38088235259056091</v>
      </c>
      <c r="C5" s="0">
        <v>0.38091559830307942</v>
      </c>
      <c r="D5" s="0">
        <v>0.38132095935940741</v>
      </c>
      <c r="E5" s="0">
        <v>0.40531068256497382</v>
      </c>
      <c r="F5" s="0">
        <v>0.39094187638163569</v>
      </c>
    </row>
    <row r="6">
      <c r="A6" s="0">
        <v>1986</v>
      </c>
      <c r="B6" s="0">
        <v>0.38520056009292603</v>
      </c>
      <c r="C6" s="0">
        <v>0.41600084006786353</v>
      </c>
      <c r="D6" s="0">
        <v>0.41132209515571594</v>
      </c>
      <c r="E6" s="0">
        <v>0.41970851302146911</v>
      </c>
      <c r="F6" s="0">
        <v>0.40488572427630426</v>
      </c>
    </row>
    <row r="7">
      <c r="A7" s="0">
        <v>1987</v>
      </c>
      <c r="B7" s="0">
        <v>0.37112009525299072</v>
      </c>
      <c r="C7" s="0">
        <v>0.38784215342998501</v>
      </c>
      <c r="D7" s="0">
        <v>0.40002295699715623</v>
      </c>
      <c r="E7" s="0">
        <v>0.40971512548625477</v>
      </c>
      <c r="F7" s="0">
        <v>0.41088378793001173</v>
      </c>
    </row>
    <row r="8">
      <c r="A8" s="0">
        <v>1988</v>
      </c>
      <c r="B8" s="0">
        <v>0.37837839126586914</v>
      </c>
      <c r="C8" s="0">
        <v>0.37464710500836368</v>
      </c>
      <c r="D8" s="0">
        <v>0.38555328407883638</v>
      </c>
      <c r="E8" s="0">
        <v>0.38128927224874493</v>
      </c>
      <c r="F8" s="0">
        <v>0.3821499466001988</v>
      </c>
    </row>
    <row r="9">
      <c r="A9" s="0">
        <v>1989</v>
      </c>
      <c r="B9" s="0">
        <v>0.37176164984703064</v>
      </c>
      <c r="C9" s="0">
        <v>0.36720592413842673</v>
      </c>
      <c r="D9" s="0">
        <v>0.37905056428909301</v>
      </c>
      <c r="E9" s="0">
        <v>0.37376877906918526</v>
      </c>
      <c r="F9" s="0">
        <v>0.36592056615650653</v>
      </c>
    </row>
    <row r="10">
      <c r="A10" s="0">
        <v>1990</v>
      </c>
      <c r="B10" s="0">
        <v>0.37998601794242859</v>
      </c>
      <c r="C10" s="0">
        <v>0.3887386956810952</v>
      </c>
      <c r="D10" s="0">
        <v>0.39961274960637094</v>
      </c>
      <c r="E10" s="0">
        <v>0.39012695771455758</v>
      </c>
      <c r="F10" s="0">
        <v>0.39692954811453818</v>
      </c>
    </row>
    <row r="11">
      <c r="A11" s="0">
        <v>1991</v>
      </c>
      <c r="B11" s="0">
        <v>0.37684538960456848</v>
      </c>
      <c r="C11" s="0">
        <v>0.37689952412247657</v>
      </c>
      <c r="D11" s="0">
        <v>0.37715399202704436</v>
      </c>
      <c r="E11" s="0">
        <v>0.37717848774790763</v>
      </c>
      <c r="F11" s="0">
        <v>0.36343674689531325</v>
      </c>
    </row>
    <row r="12">
      <c r="A12" s="0">
        <v>1992</v>
      </c>
      <c r="B12" s="0">
        <v>0.35256409645080566</v>
      </c>
      <c r="C12" s="0">
        <v>0.34317795687913888</v>
      </c>
      <c r="D12" s="0">
        <v>0.35295692621171471</v>
      </c>
      <c r="E12" s="0">
        <v>0.35919897368550302</v>
      </c>
      <c r="F12" s="0">
        <v>0.35064046324789527</v>
      </c>
    </row>
    <row r="13">
      <c r="A13" s="0">
        <v>1993</v>
      </c>
      <c r="B13" s="0">
        <v>0.32559999823570251</v>
      </c>
      <c r="C13" s="0">
        <v>0.32561858206987382</v>
      </c>
      <c r="D13" s="0">
        <v>0.34878086459636692</v>
      </c>
      <c r="E13" s="0">
        <v>0.34796228563785553</v>
      </c>
      <c r="F13" s="0">
        <v>0.3367088497132063</v>
      </c>
    </row>
    <row r="14">
      <c r="A14" s="0">
        <v>1994</v>
      </c>
      <c r="B14" s="0">
        <v>0.32926830649375916</v>
      </c>
      <c r="C14" s="0">
        <v>0.33446321870386597</v>
      </c>
      <c r="D14" s="0">
        <v>0.35129525497555741</v>
      </c>
      <c r="E14" s="0">
        <v>0.33335305732488635</v>
      </c>
      <c r="F14" s="0">
        <v>0.32260535144805913</v>
      </c>
    </row>
    <row r="15">
      <c r="A15" s="0">
        <v>1995</v>
      </c>
      <c r="B15" s="0">
        <v>0.32881596684455872</v>
      </c>
      <c r="C15" s="0">
        <v>0.32704826676845561</v>
      </c>
      <c r="D15" s="0">
        <v>0.3279026305526494</v>
      </c>
      <c r="E15" s="0">
        <v>0.32710725016891951</v>
      </c>
      <c r="F15" s="0">
        <v>0.3163655619323254</v>
      </c>
    </row>
    <row r="16">
      <c r="A16" s="0">
        <v>1996</v>
      </c>
      <c r="B16" s="0">
        <v>0.3287566602230072</v>
      </c>
      <c r="C16" s="0">
        <v>0.31309015214443203</v>
      </c>
      <c r="D16" s="0">
        <v>0.31732557652890681</v>
      </c>
      <c r="E16" s="0">
        <v>0.31411425197124476</v>
      </c>
      <c r="F16" s="0">
        <v>0.31222532227635386</v>
      </c>
    </row>
    <row r="17">
      <c r="A17" s="0">
        <v>1997</v>
      </c>
      <c r="B17" s="0">
        <v>0.29864972829818726</v>
      </c>
      <c r="C17" s="0">
        <v>0.28797235573828228</v>
      </c>
      <c r="D17" s="0">
        <v>0.2989229896813631</v>
      </c>
      <c r="E17" s="0">
        <v>0.29882425318658357</v>
      </c>
      <c r="F17" s="0">
        <v>0.29845840099453924</v>
      </c>
    </row>
    <row r="18">
      <c r="A18" s="0">
        <v>1998</v>
      </c>
      <c r="B18" s="0">
        <v>0.32145747542381287</v>
      </c>
      <c r="C18" s="0">
        <v>0.28102450889348984</v>
      </c>
      <c r="D18" s="0">
        <v>0.29235095605254174</v>
      </c>
      <c r="E18" s="0">
        <v>0.29773001572489743</v>
      </c>
      <c r="F18" s="0">
        <v>0.28446966625750064</v>
      </c>
    </row>
    <row r="19">
      <c r="A19" s="0">
        <v>1999</v>
      </c>
      <c r="B19" s="0">
        <v>0.30680060386657715</v>
      </c>
      <c r="C19" s="0">
        <v>0.28152737568318836</v>
      </c>
      <c r="D19" s="0">
        <v>0.28725682125985624</v>
      </c>
      <c r="E19" s="0">
        <v>0.29275722742080684</v>
      </c>
      <c r="F19" s="0">
        <v>0.28829855704307544</v>
      </c>
    </row>
    <row r="20">
      <c r="A20" s="0">
        <v>2000</v>
      </c>
      <c r="B20" s="0">
        <v>0.31500393152236938</v>
      </c>
      <c r="C20" s="0">
        <v>0.29467931514978413</v>
      </c>
      <c r="D20" s="0">
        <v>0.30439727374911313</v>
      </c>
      <c r="E20" s="0">
        <v>0.30387016057968141</v>
      </c>
      <c r="F20" s="0">
        <v>0.30737328062951569</v>
      </c>
    </row>
    <row r="21">
      <c r="A21" s="0">
        <v>2001</v>
      </c>
      <c r="B21" s="0">
        <v>0.30393701791763306</v>
      </c>
      <c r="C21" s="0">
        <v>0.30537501867115502</v>
      </c>
      <c r="D21" s="0">
        <v>0.30582822598516934</v>
      </c>
      <c r="E21" s="0">
        <v>0.3041860456466674</v>
      </c>
      <c r="F21" s="0">
        <v>0.30658113528788089</v>
      </c>
    </row>
    <row r="22">
      <c r="A22" s="0">
        <v>2002</v>
      </c>
      <c r="B22" s="0">
        <v>0.31653544306755066</v>
      </c>
      <c r="C22" s="0">
        <v>0.32466093020141129</v>
      </c>
      <c r="D22" s="0">
        <v>0.31821531012654303</v>
      </c>
      <c r="E22" s="0">
        <v>0.31843982191383841</v>
      </c>
      <c r="F22" s="0">
        <v>0.32676295857131482</v>
      </c>
    </row>
    <row r="23">
      <c r="A23" s="0">
        <v>2003</v>
      </c>
      <c r="B23" s="0">
        <v>0.30581039190292358</v>
      </c>
      <c r="C23" s="0">
        <v>0.29476321350038048</v>
      </c>
      <c r="D23" s="0">
        <v>0.29093303553760053</v>
      </c>
      <c r="E23" s="0">
        <v>0.30433871997892858</v>
      </c>
      <c r="F23" s="0">
        <v>0.30951537300646309</v>
      </c>
    </row>
    <row r="24">
      <c r="A24" s="0">
        <v>2004</v>
      </c>
      <c r="B24" s="0">
        <v>0.31045752763748169</v>
      </c>
      <c r="C24" s="0">
        <v>0.27274612447619434</v>
      </c>
      <c r="D24" s="0">
        <v>0.29246364347636705</v>
      </c>
      <c r="E24" s="0">
        <v>0.30092364175617692</v>
      </c>
      <c r="F24" s="0">
        <v>0.3037937077134848</v>
      </c>
    </row>
    <row r="25">
      <c r="A25" s="0">
        <v>2005</v>
      </c>
      <c r="B25" s="0">
        <v>0.30706742405891418</v>
      </c>
      <c r="C25" s="0">
        <v>0.2818163389712573</v>
      </c>
      <c r="D25" s="0">
        <v>0.29367750123143194</v>
      </c>
      <c r="E25" s="0">
        <v>0.30395228382945066</v>
      </c>
      <c r="F25" s="0">
        <v>0.3003077900409698</v>
      </c>
    </row>
    <row r="26">
      <c r="A26" s="0">
        <v>2006</v>
      </c>
      <c r="B26" s="0">
        <v>0.32746478915214539</v>
      </c>
      <c r="C26" s="0">
        <v>0.2968833529949188</v>
      </c>
      <c r="D26" s="0">
        <v>0.30570810410380367</v>
      </c>
      <c r="E26" s="0">
        <v>0.30297724899649625</v>
      </c>
      <c r="F26" s="0">
        <v>0.29838158160448069</v>
      </c>
    </row>
    <row r="27">
      <c r="A27" s="0">
        <v>2007</v>
      </c>
      <c r="B27" s="0">
        <v>0.32060390710830688</v>
      </c>
      <c r="C27" s="0">
        <v>0.27149175925552843</v>
      </c>
      <c r="D27" s="0">
        <v>0.2804752838909626</v>
      </c>
      <c r="E27" s="0">
        <v>0.29132569530606273</v>
      </c>
      <c r="F27" s="0">
        <v>0.2916620455384254</v>
      </c>
    </row>
    <row r="28">
      <c r="A28" s="0">
        <v>2008</v>
      </c>
      <c r="B28" s="0">
        <v>0.31190726161003113</v>
      </c>
      <c r="C28" s="0">
        <v>0.31198678906261923</v>
      </c>
      <c r="D28" s="0">
        <v>0.31206373821198946</v>
      </c>
      <c r="E28" s="0">
        <v>0.3121343388408423</v>
      </c>
      <c r="F28" s="0">
        <v>0.31166429859399791</v>
      </c>
    </row>
    <row r="29">
      <c r="A29" s="0">
        <v>2009</v>
      </c>
      <c r="B29" s="0">
        <v>0.29843562841415405</v>
      </c>
      <c r="C29" s="0">
        <v>0.29891568663716322</v>
      </c>
      <c r="D29" s="0">
        <v>0.30510332308709626</v>
      </c>
      <c r="E29" s="0">
        <v>0.31005475138127797</v>
      </c>
      <c r="F29" s="0">
        <v>0.30675930286943909</v>
      </c>
    </row>
    <row r="30">
      <c r="A30" s="0">
        <v>2010</v>
      </c>
      <c r="B30" s="0">
        <v>0.28271028399467468</v>
      </c>
      <c r="C30" s="0">
        <v>0.28243816675245753</v>
      </c>
      <c r="D30" s="0">
        <v>0.28603942058980464</v>
      </c>
      <c r="E30" s="0">
        <v>0.28207324904203407</v>
      </c>
      <c r="F30" s="0">
        <v>0.28627483260631559</v>
      </c>
    </row>
    <row r="31">
      <c r="A31" s="0">
        <v>2011</v>
      </c>
      <c r="B31" s="0">
        <v>0.27611044049263</v>
      </c>
      <c r="C31" s="0">
        <v>0.28284852930903437</v>
      </c>
      <c r="D31" s="0">
        <v>0.28162118309736256</v>
      </c>
      <c r="E31" s="0">
        <v>0.28933665268123149</v>
      </c>
      <c r="F31" s="0">
        <v>0.28156456050276757</v>
      </c>
    </row>
    <row r="32">
      <c r="A32" s="0">
        <v>2012</v>
      </c>
      <c r="B32" s="0">
        <v>0.31108596920967102</v>
      </c>
      <c r="C32" s="0">
        <v>0.26790831853449348</v>
      </c>
      <c r="D32" s="0">
        <v>0.28004086548089985</v>
      </c>
      <c r="E32" s="0">
        <v>0.27218782439827915</v>
      </c>
      <c r="F32" s="0">
        <v>0.26405789270997043</v>
      </c>
    </row>
    <row r="33">
      <c r="A33" s="0">
        <v>2013</v>
      </c>
      <c r="B33" s="0">
        <v>0.30536913871765137</v>
      </c>
      <c r="C33" s="0">
        <v>0.30177369040250779</v>
      </c>
      <c r="D33" s="0">
        <v>0.30502502116560931</v>
      </c>
      <c r="E33" s="0">
        <v>0.3077942190766334</v>
      </c>
      <c r="F33" s="0">
        <v>0.31749197599291801</v>
      </c>
    </row>
    <row r="34">
      <c r="A34" s="0">
        <v>2014</v>
      </c>
      <c r="B34" s="0">
        <v>0.28554502129554749</v>
      </c>
      <c r="C34" s="0">
        <v>0.27233891691267503</v>
      </c>
      <c r="D34" s="0">
        <v>0.27845377574861052</v>
      </c>
      <c r="E34" s="0">
        <v>0.2874563525170088</v>
      </c>
      <c r="F34" s="0">
        <v>0.29773126953840262</v>
      </c>
    </row>
    <row r="35">
      <c r="A35" s="0">
        <v>2015</v>
      </c>
      <c r="B35" s="0">
        <v>0.27521929144859314</v>
      </c>
      <c r="C35" s="0">
        <v>0.25039579442888499</v>
      </c>
      <c r="D35" s="0">
        <v>0.26606147803366187</v>
      </c>
      <c r="E35" s="0">
        <v>0.26440574550628659</v>
      </c>
      <c r="F35" s="0">
        <v>0.26285526484996075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M35"/>
  <sheetViews>
    <sheetView workbookViewId="0">
      <selection activeCell="B2" sqref="B2:AM35"/>
    </sheetView>
  </sheetViews>
  <sheetFormatPr defaultColWidth="8.85546875" defaultRowHeight="15"/>
  <sheetData>
    <row r="1">
      <c r="A1" t="s">
        <v>0</v>
      </c>
      <c r="B1" t="s">
        <v>133</v>
      </c>
      <c r="C1" t="s">
        <v>142</v>
      </c>
      <c r="D1" t="s">
        <v>198</v>
      </c>
      <c r="E1" t="s">
        <v>199</v>
      </c>
      <c r="F1" t="s">
        <v>200</v>
      </c>
      <c r="G1" t="s">
        <v>202</v>
      </c>
      <c r="H1" t="s">
        <v>206</v>
      </c>
      <c r="I1" t="s">
        <v>208</v>
      </c>
      <c r="J1" t="s">
        <v>209</v>
      </c>
      <c r="K1" t="s">
        <v>144</v>
      </c>
      <c r="L1" t="s">
        <v>211</v>
      </c>
      <c r="M1" t="s">
        <v>145</v>
      </c>
      <c r="N1" t="s">
        <v>212</v>
      </c>
      <c r="O1" t="s">
        <v>146</v>
      </c>
      <c r="P1" t="s">
        <v>213</v>
      </c>
      <c r="Q1" t="s">
        <v>214</v>
      </c>
      <c r="R1" t="s">
        <v>215</v>
      </c>
      <c r="S1" t="s">
        <v>216</v>
      </c>
      <c r="T1" t="s">
        <v>147</v>
      </c>
      <c r="U1" t="s">
        <v>217</v>
      </c>
      <c r="V1" t="s">
        <v>148</v>
      </c>
      <c r="W1" t="s">
        <v>218</v>
      </c>
      <c r="X1" t="s">
        <v>221</v>
      </c>
      <c r="Y1" t="s">
        <v>222</v>
      </c>
      <c r="Z1" t="s">
        <v>223</v>
      </c>
      <c r="AA1" t="s">
        <v>225</v>
      </c>
      <c r="AB1" t="s">
        <v>226</v>
      </c>
      <c r="AC1" t="s">
        <v>228</v>
      </c>
      <c r="AD1" t="s">
        <v>229</v>
      </c>
      <c r="AE1" t="s">
        <v>230</v>
      </c>
      <c r="AF1" t="s">
        <v>231</v>
      </c>
      <c r="AG1" t="s">
        <v>232</v>
      </c>
      <c r="AH1" t="s">
        <v>233</v>
      </c>
      <c r="AI1" t="s">
        <v>234</v>
      </c>
      <c r="AJ1" t="s">
        <v>235</v>
      </c>
      <c r="AK1" t="s">
        <v>236</v>
      </c>
      <c r="AL1" t="s">
        <v>237</v>
      </c>
      <c r="AM1" t="s">
        <v>238</v>
      </c>
    </row>
    <row r="2">
      <c r="A2" s="0">
        <v>1982</v>
      </c>
      <c r="B2" s="0">
        <v>0.45485404133796692</v>
      </c>
      <c r="C2" s="0">
        <v>0.46222218739986426</v>
      </c>
      <c r="D2" s="0">
        <v>0.46347100752592091</v>
      </c>
      <c r="E2" s="0">
        <v>0.46174551433324817</v>
      </c>
      <c r="F2" s="0">
        <v>0.46202147710323344</v>
      </c>
      <c r="G2" s="0">
        <v>0.46581391322612758</v>
      </c>
      <c r="H2" s="0">
        <v>0.46066979637742056</v>
      </c>
      <c r="I2" s="0">
        <v>0.46151028493046758</v>
      </c>
      <c r="J2" s="0">
        <v>0.46151774230599407</v>
      </c>
      <c r="K2" s="0">
        <v>0.45972175377607344</v>
      </c>
      <c r="L2" s="0">
        <v>0.4620048791170121</v>
      </c>
      <c r="M2" s="0">
        <v>0.46184344002604483</v>
      </c>
      <c r="N2" s="0">
        <v>0.46374729335308079</v>
      </c>
      <c r="O2" s="0">
        <v>0.46198788979649541</v>
      </c>
      <c r="P2" s="0">
        <v>0.46314791154861451</v>
      </c>
      <c r="Q2" s="0">
        <v>0.46170584332942965</v>
      </c>
      <c r="R2" s="0">
        <v>0.46185560169816026</v>
      </c>
      <c r="S2" s="0">
        <v>0.46105081200599674</v>
      </c>
      <c r="T2" s="0">
        <v>0.46182162749767297</v>
      </c>
      <c r="U2" s="0">
        <v>0.46200550574064264</v>
      </c>
      <c r="V2" s="0">
        <v>0.46130646714568141</v>
      </c>
      <c r="W2" s="0">
        <v>0.45645546746253957</v>
      </c>
      <c r="X2" s="0">
        <v>0.46209535676240926</v>
      </c>
      <c r="Y2" s="0">
        <v>0.4638052988052368</v>
      </c>
      <c r="Z2" s="0">
        <v>0.46244257548451417</v>
      </c>
      <c r="AA2" s="0">
        <v>0.46093094891309738</v>
      </c>
      <c r="AB2" s="0">
        <v>0.46224281406402595</v>
      </c>
      <c r="AC2" s="0">
        <v>0.46144298315048216</v>
      </c>
      <c r="AD2" s="0">
        <v>0.4610035538077355</v>
      </c>
      <c r="AE2" s="0">
        <v>0.46125400823354723</v>
      </c>
      <c r="AF2" s="0">
        <v>0.46119651436805725</v>
      </c>
      <c r="AG2" s="0">
        <v>0.46062306776642792</v>
      </c>
      <c r="AH2" s="0">
        <v>0.46309862172603611</v>
      </c>
      <c r="AI2" s="0">
        <v>0.46206787675619126</v>
      </c>
      <c r="AJ2" s="0">
        <v>0.46111501970887186</v>
      </c>
      <c r="AK2" s="0">
        <v>0.46197007489204417</v>
      </c>
      <c r="AL2" s="0">
        <v>0.46180271911621101</v>
      </c>
      <c r="AM2" s="0">
        <v>0.46204253363609316</v>
      </c>
    </row>
    <row r="3">
      <c r="A3" s="0">
        <v>1983</v>
      </c>
      <c r="B3" s="0">
        <v>0.45566859841346741</v>
      </c>
      <c r="C3" s="0">
        <v>0.45561992660164846</v>
      </c>
      <c r="D3" s="0">
        <v>0.45664874151349083</v>
      </c>
      <c r="E3" s="0">
        <v>0.45532755950093279</v>
      </c>
      <c r="F3" s="0">
        <v>0.45620392367243778</v>
      </c>
      <c r="G3" s="0">
        <v>0.45484298679232593</v>
      </c>
      <c r="H3" s="0">
        <v>0.45482250627875337</v>
      </c>
      <c r="I3" s="0">
        <v>0.45474514836072916</v>
      </c>
      <c r="J3" s="0">
        <v>0.45514506414532668</v>
      </c>
      <c r="K3" s="0">
        <v>0.45563915511965747</v>
      </c>
      <c r="L3" s="0">
        <v>0.4556405901908876</v>
      </c>
      <c r="M3" s="0">
        <v>0.45524383059144025</v>
      </c>
      <c r="N3" s="0">
        <v>0.45658001479506499</v>
      </c>
      <c r="O3" s="0">
        <v>0.45620099225640298</v>
      </c>
      <c r="P3" s="0">
        <v>0.45618028455972676</v>
      </c>
      <c r="Q3" s="0">
        <v>0.45528162583708776</v>
      </c>
      <c r="R3" s="0">
        <v>0.45537544932961471</v>
      </c>
      <c r="S3" s="0">
        <v>0.45466229441761974</v>
      </c>
      <c r="T3" s="0">
        <v>0.45570473161339758</v>
      </c>
      <c r="U3" s="0">
        <v>0.45566750496625907</v>
      </c>
      <c r="V3" s="0">
        <v>0.45474314150214207</v>
      </c>
      <c r="W3" s="0">
        <v>0.45562419232726098</v>
      </c>
      <c r="X3" s="0">
        <v>0.45566957899928101</v>
      </c>
      <c r="Y3" s="0">
        <v>0.45702977138757717</v>
      </c>
      <c r="Z3" s="0">
        <v>0.45615554514527329</v>
      </c>
      <c r="AA3" s="0">
        <v>0.45430424901843086</v>
      </c>
      <c r="AB3" s="0">
        <v>0.45459691718220718</v>
      </c>
      <c r="AC3" s="0">
        <v>0.45476254546642308</v>
      </c>
      <c r="AD3" s="0">
        <v>0.45477006313204771</v>
      </c>
      <c r="AE3" s="0">
        <v>0.45482213211059586</v>
      </c>
      <c r="AF3" s="0">
        <v>0.45652521622180947</v>
      </c>
      <c r="AG3" s="0">
        <v>0.45485276800394064</v>
      </c>
      <c r="AH3" s="0">
        <v>0.45653743898868565</v>
      </c>
      <c r="AI3" s="0">
        <v>0.45579679030179976</v>
      </c>
      <c r="AJ3" s="0">
        <v>0.45489303940534598</v>
      </c>
      <c r="AK3" s="0">
        <v>0.45527015519142155</v>
      </c>
      <c r="AL3" s="0">
        <v>0.45513878118991868</v>
      </c>
      <c r="AM3" s="0">
        <v>0.45531516227126134</v>
      </c>
    </row>
    <row r="4">
      <c r="A4" s="0">
        <v>1984</v>
      </c>
      <c r="B4" s="0">
        <v>0.4263959527015686</v>
      </c>
      <c r="C4" s="0">
        <v>0.41470109868049615</v>
      </c>
      <c r="D4" s="0">
        <v>0.41588176086544987</v>
      </c>
      <c r="E4" s="0">
        <v>0.41441783350706096</v>
      </c>
      <c r="F4" s="0">
        <v>0.41453998649120338</v>
      </c>
      <c r="G4" s="0">
        <v>0.41041443654894821</v>
      </c>
      <c r="H4" s="0">
        <v>0.41392741647362702</v>
      </c>
      <c r="I4" s="0">
        <v>0.41439011824131006</v>
      </c>
      <c r="J4" s="0">
        <v>0.41415861544013016</v>
      </c>
      <c r="K4" s="0">
        <v>0.40189337173104278</v>
      </c>
      <c r="L4" s="0">
        <v>0.41470789021253585</v>
      </c>
      <c r="M4" s="0">
        <v>0.41437299728393556</v>
      </c>
      <c r="N4" s="0">
        <v>0.41578689327836044</v>
      </c>
      <c r="O4" s="0">
        <v>0.41621540307998656</v>
      </c>
      <c r="P4" s="0">
        <v>0.414821284353733</v>
      </c>
      <c r="Q4" s="0">
        <v>0.41442641115188594</v>
      </c>
      <c r="R4" s="0">
        <v>0.41459608861804004</v>
      </c>
      <c r="S4" s="0">
        <v>0.41420736518502227</v>
      </c>
      <c r="T4" s="0">
        <v>0.41458329862356191</v>
      </c>
      <c r="U4" s="0">
        <v>0.4146856493651867</v>
      </c>
      <c r="V4" s="0">
        <v>0.41405810844898222</v>
      </c>
      <c r="W4" s="0">
        <v>0.41285045170784002</v>
      </c>
      <c r="X4" s="0">
        <v>0.41481244775652881</v>
      </c>
      <c r="Y4" s="0">
        <v>0.41632341530919081</v>
      </c>
      <c r="Z4" s="0">
        <v>0.41490223380923269</v>
      </c>
      <c r="AA4" s="0">
        <v>0.41349005821347229</v>
      </c>
      <c r="AB4" s="0">
        <v>0.41450878179073342</v>
      </c>
      <c r="AC4" s="0">
        <v>0.41418631416559221</v>
      </c>
      <c r="AD4" s="0">
        <v>0.41366933321952815</v>
      </c>
      <c r="AE4" s="0">
        <v>0.41388051581382745</v>
      </c>
      <c r="AF4" s="0">
        <v>0.41613550949096684</v>
      </c>
      <c r="AG4" s="0">
        <v>0.41407077756524086</v>
      </c>
      <c r="AH4" s="0">
        <v>0.41564496600627898</v>
      </c>
      <c r="AI4" s="0">
        <v>0.40839654788374913</v>
      </c>
      <c r="AJ4" s="0">
        <v>0.41408932405710214</v>
      </c>
      <c r="AK4" s="0">
        <v>0.41460827350616453</v>
      </c>
      <c r="AL4" s="0">
        <v>0.41450064104795459</v>
      </c>
      <c r="AM4" s="0">
        <v>0.41435538354516033</v>
      </c>
    </row>
    <row r="5">
      <c r="A5" s="0">
        <v>1985</v>
      </c>
      <c r="B5" s="0">
        <v>0.38088235259056091</v>
      </c>
      <c r="C5" s="0">
        <v>0.38091559830307942</v>
      </c>
      <c r="D5" s="0">
        <v>0.38176900076866133</v>
      </c>
      <c r="E5" s="0">
        <v>0.38064276880025855</v>
      </c>
      <c r="F5" s="0">
        <v>0.38140194320678705</v>
      </c>
      <c r="G5" s="0">
        <v>0.38019618883728973</v>
      </c>
      <c r="H5" s="0">
        <v>0.38015066605806341</v>
      </c>
      <c r="I5" s="0">
        <v>0.38014558130502696</v>
      </c>
      <c r="J5" s="0">
        <v>0.38047280833125102</v>
      </c>
      <c r="K5" s="0">
        <v>0.38293588209152229</v>
      </c>
      <c r="L5" s="0">
        <v>0.38092778921127307</v>
      </c>
      <c r="M5" s="0">
        <v>0.38055283966660486</v>
      </c>
      <c r="N5" s="0">
        <v>0.38168269994854914</v>
      </c>
      <c r="O5" s="0">
        <v>0.38143714588880528</v>
      </c>
      <c r="P5" s="0">
        <v>0.38142123100161546</v>
      </c>
      <c r="Q5" s="0">
        <v>0.38057375711202607</v>
      </c>
      <c r="R5" s="0">
        <v>0.38074756094813333</v>
      </c>
      <c r="S5" s="0">
        <v>0.38008621868491166</v>
      </c>
      <c r="T5" s="0">
        <v>0.38084591707587245</v>
      </c>
      <c r="U5" s="0">
        <v>0.38097358202934251</v>
      </c>
      <c r="V5" s="0">
        <v>0.38007698240876181</v>
      </c>
      <c r="W5" s="0">
        <v>0.38071926331520073</v>
      </c>
      <c r="X5" s="0">
        <v>0.38087101060152045</v>
      </c>
      <c r="Y5" s="0">
        <v>0.38208870014548296</v>
      </c>
      <c r="Z5" s="0">
        <v>0.3813500907123088</v>
      </c>
      <c r="AA5" s="0">
        <v>0.37976999172568315</v>
      </c>
      <c r="AB5" s="0">
        <v>0.37983277076482763</v>
      </c>
      <c r="AC5" s="0">
        <v>0.38017569962143888</v>
      </c>
      <c r="AD5" s="0">
        <v>0.38008054551482195</v>
      </c>
      <c r="AE5" s="0">
        <v>0.38019707143306719</v>
      </c>
      <c r="AF5" s="0">
        <v>0.38155559745430939</v>
      </c>
      <c r="AG5" s="0">
        <v>0.38020085826516148</v>
      </c>
      <c r="AH5" s="0">
        <v>0.3816618289649486</v>
      </c>
      <c r="AI5" s="0">
        <v>0.38108366879820837</v>
      </c>
      <c r="AJ5" s="0">
        <v>0.38031068921089156</v>
      </c>
      <c r="AK5" s="0">
        <v>0.38059272694587692</v>
      </c>
      <c r="AL5" s="0">
        <v>0.38043423274159416</v>
      </c>
      <c r="AM5" s="0">
        <v>0.38057427954673756</v>
      </c>
    </row>
    <row r="6">
      <c r="A6" s="0">
        <v>1986</v>
      </c>
      <c r="B6" s="0">
        <v>0.38520056009292603</v>
      </c>
      <c r="C6" s="0">
        <v>0.41600084006786353</v>
      </c>
      <c r="D6" s="0">
        <v>0.41681883996725083</v>
      </c>
      <c r="E6" s="0">
        <v>0.41570706275105479</v>
      </c>
      <c r="F6" s="0">
        <v>0.41649102455377573</v>
      </c>
      <c r="G6" s="0">
        <v>0.41467864027619372</v>
      </c>
      <c r="H6" s="0">
        <v>0.41524582195281984</v>
      </c>
      <c r="I6" s="0">
        <v>0.41518342176079753</v>
      </c>
      <c r="J6" s="0">
        <v>0.41553121060132986</v>
      </c>
      <c r="K6" s="0">
        <v>0.41496954673528674</v>
      </c>
      <c r="L6" s="0">
        <v>0.41602749231457709</v>
      </c>
      <c r="M6" s="0">
        <v>0.41572378847002978</v>
      </c>
      <c r="N6" s="0">
        <v>0.4167490817606449</v>
      </c>
      <c r="O6" s="0">
        <v>0.41612455549836158</v>
      </c>
      <c r="P6" s="0">
        <v>0.41710007616877559</v>
      </c>
      <c r="Q6" s="0">
        <v>0.41562557861208915</v>
      </c>
      <c r="R6" s="0">
        <v>0.41564490482211114</v>
      </c>
      <c r="S6" s="0">
        <v>0.41530529230833052</v>
      </c>
      <c r="T6" s="0">
        <v>0.41408440002799035</v>
      </c>
      <c r="U6" s="0">
        <v>0.41654647013545043</v>
      </c>
      <c r="V6" s="0">
        <v>0.41512109014391901</v>
      </c>
      <c r="W6" s="0">
        <v>0.4140659529268742</v>
      </c>
      <c r="X6" s="0">
        <v>0.41603093659877777</v>
      </c>
      <c r="Y6" s="0">
        <v>0.41734143123030665</v>
      </c>
      <c r="Z6" s="0">
        <v>0.41626123791933056</v>
      </c>
      <c r="AA6" s="0">
        <v>0.41497785234451301</v>
      </c>
      <c r="AB6" s="0">
        <v>0.41243811416625975</v>
      </c>
      <c r="AC6" s="0">
        <v>0.41519225281476974</v>
      </c>
      <c r="AD6" s="0">
        <v>0.41536606013774868</v>
      </c>
      <c r="AE6" s="0">
        <v>0.41515747621655463</v>
      </c>
      <c r="AF6" s="0">
        <v>0.41509997227787976</v>
      </c>
      <c r="AG6" s="0">
        <v>0.41511702370643605</v>
      </c>
      <c r="AH6" s="0">
        <v>0.41672670385241506</v>
      </c>
      <c r="AI6" s="0">
        <v>0.41803488788008691</v>
      </c>
      <c r="AJ6" s="0">
        <v>0.41536444035172471</v>
      </c>
      <c r="AK6" s="0">
        <v>0.41554349166154869</v>
      </c>
      <c r="AL6" s="0">
        <v>0.41530843830108649</v>
      </c>
      <c r="AM6" s="0">
        <v>0.41574225383996966</v>
      </c>
    </row>
    <row r="7">
      <c r="A7" s="0">
        <v>1987</v>
      </c>
      <c r="B7" s="0">
        <v>0.37112009525299072</v>
      </c>
      <c r="C7" s="0">
        <v>0.38784215342998501</v>
      </c>
      <c r="D7" s="0">
        <v>0.38846366837620733</v>
      </c>
      <c r="E7" s="0">
        <v>0.38748650714755067</v>
      </c>
      <c r="F7" s="0">
        <v>0.38829457250237459</v>
      </c>
      <c r="G7" s="0">
        <v>0.39353849102556704</v>
      </c>
      <c r="H7" s="0">
        <v>0.38766493360698223</v>
      </c>
      <c r="I7" s="0">
        <v>0.38714214661717417</v>
      </c>
      <c r="J7" s="0">
        <v>0.38783277866244315</v>
      </c>
      <c r="K7" s="0">
        <v>0.38447894561290735</v>
      </c>
      <c r="L7" s="0">
        <v>0.38807734251022347</v>
      </c>
      <c r="M7" s="0">
        <v>0.38795537361502658</v>
      </c>
      <c r="N7" s="0">
        <v>0.3886492522656918</v>
      </c>
      <c r="O7" s="0">
        <v>0.38946441130340104</v>
      </c>
      <c r="P7" s="0">
        <v>0.38754560104012487</v>
      </c>
      <c r="Q7" s="0">
        <v>0.38756567847728735</v>
      </c>
      <c r="R7" s="0">
        <v>0.38781339769065387</v>
      </c>
      <c r="S7" s="0">
        <v>0.3876520638763904</v>
      </c>
      <c r="T7" s="0">
        <v>0.39759318476915351</v>
      </c>
      <c r="U7" s="0">
        <v>0.38724748617410659</v>
      </c>
      <c r="V7" s="0">
        <v>0.38743750548362732</v>
      </c>
      <c r="W7" s="0">
        <v>0.39264934612810615</v>
      </c>
      <c r="X7" s="0">
        <v>0.38797459140419971</v>
      </c>
      <c r="Y7" s="0">
        <v>0.38857641366124146</v>
      </c>
      <c r="Z7" s="0">
        <v>0.38796336305141449</v>
      </c>
      <c r="AA7" s="0">
        <v>0.38660056763887413</v>
      </c>
      <c r="AB7" s="0">
        <v>0.38904235906898982</v>
      </c>
      <c r="AC7" s="0">
        <v>0.38692666113376623</v>
      </c>
      <c r="AD7" s="0">
        <v>0.38703974884748454</v>
      </c>
      <c r="AE7" s="0">
        <v>0.38702005499601361</v>
      </c>
      <c r="AF7" s="0">
        <v>0.39079846051335332</v>
      </c>
      <c r="AG7" s="0">
        <v>0.38813006098568442</v>
      </c>
      <c r="AH7" s="0">
        <v>0.38852431216835986</v>
      </c>
      <c r="AI7" s="0">
        <v>0.38643312104046351</v>
      </c>
      <c r="AJ7" s="0">
        <v>0.38663160017132753</v>
      </c>
      <c r="AK7" s="0">
        <v>0.38740806630253793</v>
      </c>
      <c r="AL7" s="0">
        <v>0.38692178523540488</v>
      </c>
      <c r="AM7" s="0">
        <v>0.38716519618034356</v>
      </c>
    </row>
    <row r="8">
      <c r="A8" s="0">
        <v>1988</v>
      </c>
      <c r="B8" s="0">
        <v>0.37837839126586914</v>
      </c>
      <c r="C8" s="0">
        <v>0.37464710500836368</v>
      </c>
      <c r="D8" s="0">
        <v>0.37584189572930338</v>
      </c>
      <c r="E8" s="0">
        <v>0.37424518239498133</v>
      </c>
      <c r="F8" s="0">
        <v>0.37466434863209719</v>
      </c>
      <c r="G8" s="0">
        <v>0.38369161745905872</v>
      </c>
      <c r="H8" s="0">
        <v>0.37421523070335383</v>
      </c>
      <c r="I8" s="0">
        <v>0.37396962413191798</v>
      </c>
      <c r="J8" s="0">
        <v>0.37436956030130381</v>
      </c>
      <c r="K8" s="0">
        <v>0.3879378380477429</v>
      </c>
      <c r="L8" s="0">
        <v>0.37466593387722963</v>
      </c>
      <c r="M8" s="0">
        <v>0.37442971256375301</v>
      </c>
      <c r="N8" s="0">
        <v>0.37559238594770433</v>
      </c>
      <c r="O8" s="0">
        <v>0.37499045792222024</v>
      </c>
      <c r="P8" s="0">
        <v>0.37478739246726028</v>
      </c>
      <c r="Q8" s="0">
        <v>0.37435739746689795</v>
      </c>
      <c r="R8" s="0">
        <v>0.37479443615674973</v>
      </c>
      <c r="S8" s="0">
        <v>0.37442302337288852</v>
      </c>
      <c r="T8" s="0">
        <v>0.3805939174890518</v>
      </c>
      <c r="U8" s="0">
        <v>0.37424605110287662</v>
      </c>
      <c r="V8" s="0">
        <v>0.37394376653432848</v>
      </c>
      <c r="W8" s="0">
        <v>0.3830246206820011</v>
      </c>
      <c r="X8" s="0">
        <v>0.37462616270780563</v>
      </c>
      <c r="Y8" s="0">
        <v>0.37564803567528726</v>
      </c>
      <c r="Z8" s="0">
        <v>0.37480289927124971</v>
      </c>
      <c r="AA8" s="0">
        <v>0.37346417775750157</v>
      </c>
      <c r="AB8" s="0">
        <v>0.37586119893193243</v>
      </c>
      <c r="AC8" s="0">
        <v>0.37364227676391598</v>
      </c>
      <c r="AD8" s="0">
        <v>0.37375807470083239</v>
      </c>
      <c r="AE8" s="0">
        <v>0.3739386681914329</v>
      </c>
      <c r="AF8" s="0">
        <v>0.37627767729759226</v>
      </c>
      <c r="AG8" s="0">
        <v>0.37432043915987018</v>
      </c>
      <c r="AH8" s="0">
        <v>0.37536298203468321</v>
      </c>
      <c r="AI8" s="0">
        <v>0.38491687875986103</v>
      </c>
      <c r="AJ8" s="0">
        <v>0.37342952364683152</v>
      </c>
      <c r="AK8" s="0">
        <v>0.3741804294288158</v>
      </c>
      <c r="AL8" s="0">
        <v>0.37384346768260007</v>
      </c>
      <c r="AM8" s="0">
        <v>0.37374068421125406</v>
      </c>
    </row>
    <row r="9">
      <c r="A9" s="0">
        <v>1989</v>
      </c>
      <c r="B9" s="0">
        <v>0.37176164984703064</v>
      </c>
      <c r="C9" s="0">
        <v>0.36720592413842673</v>
      </c>
      <c r="D9" s="0">
        <v>0.3681422099620103</v>
      </c>
      <c r="E9" s="0">
        <v>0.36688064409792415</v>
      </c>
      <c r="F9" s="0">
        <v>0.36725266979634758</v>
      </c>
      <c r="G9" s="0">
        <v>0.36303816068172462</v>
      </c>
      <c r="H9" s="0">
        <v>0.36620064164698124</v>
      </c>
      <c r="I9" s="0">
        <v>0.36640528415143486</v>
      </c>
      <c r="J9" s="0">
        <v>0.36674902401864529</v>
      </c>
      <c r="K9" s="0">
        <v>0.37461881488561627</v>
      </c>
      <c r="L9" s="0">
        <v>0.36711925019323821</v>
      </c>
      <c r="M9" s="0">
        <v>0.36669915096461764</v>
      </c>
      <c r="N9" s="0">
        <v>0.36826950938999647</v>
      </c>
      <c r="O9" s="0">
        <v>0.36777967543900009</v>
      </c>
      <c r="P9" s="0">
        <v>0.36718732778728003</v>
      </c>
      <c r="Q9" s="0">
        <v>0.36692850567400453</v>
      </c>
      <c r="R9" s="0">
        <v>0.3668111834079027</v>
      </c>
      <c r="S9" s="0">
        <v>0.36649689741432662</v>
      </c>
      <c r="T9" s="0">
        <v>0.36640702992677698</v>
      </c>
      <c r="U9" s="0">
        <v>0.36789396248757839</v>
      </c>
      <c r="V9" s="0">
        <v>0.36648597048223019</v>
      </c>
      <c r="W9" s="0">
        <v>0.37219643399119384</v>
      </c>
      <c r="X9" s="0">
        <v>0.36714543436467639</v>
      </c>
      <c r="Y9" s="0">
        <v>0.36857633237540716</v>
      </c>
      <c r="Z9" s="0">
        <v>0.36747360114753247</v>
      </c>
      <c r="AA9" s="0">
        <v>0.36623656736314292</v>
      </c>
      <c r="AB9" s="0">
        <v>0.36307794739305976</v>
      </c>
      <c r="AC9" s="0">
        <v>0.36626135776937002</v>
      </c>
      <c r="AD9" s="0">
        <v>0.36614004482328888</v>
      </c>
      <c r="AE9" s="0">
        <v>0.3665353370159864</v>
      </c>
      <c r="AF9" s="0">
        <v>0.36859996964037423</v>
      </c>
      <c r="AG9" s="0">
        <v>0.36602255517244336</v>
      </c>
      <c r="AH9" s="0">
        <v>0.36795299725234509</v>
      </c>
      <c r="AI9" s="0">
        <v>0.36947632971405991</v>
      </c>
      <c r="AJ9" s="0">
        <v>0.36668533800542347</v>
      </c>
      <c r="AK9" s="0">
        <v>0.36690226693451394</v>
      </c>
      <c r="AL9" s="0">
        <v>0.36715267769992344</v>
      </c>
      <c r="AM9" s="0">
        <v>0.36656638975441447</v>
      </c>
    </row>
    <row r="10">
      <c r="A10" s="0">
        <v>1990</v>
      </c>
      <c r="B10" s="0">
        <v>0.37998601794242859</v>
      </c>
      <c r="C10" s="0">
        <v>0.3887386956810952</v>
      </c>
      <c r="D10" s="0">
        <v>0.38995999917387963</v>
      </c>
      <c r="E10" s="0">
        <v>0.38830480709671972</v>
      </c>
      <c r="F10" s="0">
        <v>0.38865977621078496</v>
      </c>
      <c r="G10" s="0">
        <v>0.39641521069407459</v>
      </c>
      <c r="H10" s="0">
        <v>0.38814908874034881</v>
      </c>
      <c r="I10" s="0">
        <v>0.38809563866257674</v>
      </c>
      <c r="J10" s="0">
        <v>0.38843586227297783</v>
      </c>
      <c r="K10" s="0">
        <v>0.38791816228628156</v>
      </c>
      <c r="L10" s="0">
        <v>0.38879030576348311</v>
      </c>
      <c r="M10" s="0">
        <v>0.3886567352414132</v>
      </c>
      <c r="N10" s="0">
        <v>0.38986253023147588</v>
      </c>
      <c r="O10" s="0">
        <v>0.38926440671086315</v>
      </c>
      <c r="P10" s="0">
        <v>0.38872583657503135</v>
      </c>
      <c r="Q10" s="0">
        <v>0.38849680900573735</v>
      </c>
      <c r="R10" s="0">
        <v>0.38904042437672626</v>
      </c>
      <c r="S10" s="0">
        <v>0.38853458997607232</v>
      </c>
      <c r="T10" s="0">
        <v>0.39279481279850009</v>
      </c>
      <c r="U10" s="0">
        <v>0.38831470495462428</v>
      </c>
      <c r="V10" s="0">
        <v>0.3882186073660851</v>
      </c>
      <c r="W10" s="0">
        <v>0.39462822005152703</v>
      </c>
      <c r="X10" s="0">
        <v>0.38881840986013416</v>
      </c>
      <c r="Y10" s="0">
        <v>0.38988251283764835</v>
      </c>
      <c r="Z10" s="0">
        <v>0.38910581105947506</v>
      </c>
      <c r="AA10" s="0">
        <v>0.3875829500257969</v>
      </c>
      <c r="AB10" s="0">
        <v>0.38980644446611412</v>
      </c>
      <c r="AC10" s="0">
        <v>0.3879679299294948</v>
      </c>
      <c r="AD10" s="0">
        <v>0.38771622183918958</v>
      </c>
      <c r="AE10" s="0">
        <v>0.38801289749145512</v>
      </c>
      <c r="AF10" s="0">
        <v>0.39042981228232387</v>
      </c>
      <c r="AG10" s="0">
        <v>0.38820737281441686</v>
      </c>
      <c r="AH10" s="0">
        <v>0.38944096007943152</v>
      </c>
      <c r="AI10" s="0">
        <v>0.39576611873507506</v>
      </c>
      <c r="AJ10" s="0">
        <v>0.38754759642481812</v>
      </c>
      <c r="AK10" s="0">
        <v>0.388429730206728</v>
      </c>
      <c r="AL10" s="0">
        <v>0.38852509868144997</v>
      </c>
      <c r="AM10" s="0">
        <v>0.38788028556108478</v>
      </c>
    </row>
    <row r="11">
      <c r="A11" s="0">
        <v>1991</v>
      </c>
      <c r="B11" s="0">
        <v>0.37684538960456848</v>
      </c>
      <c r="C11" s="0">
        <v>0.37689952412247657</v>
      </c>
      <c r="D11" s="0">
        <v>0.37771410009264944</v>
      </c>
      <c r="E11" s="0">
        <v>0.37651197001337999</v>
      </c>
      <c r="F11" s="0">
        <v>0.37729402667284007</v>
      </c>
      <c r="G11" s="0">
        <v>0.37619794711470605</v>
      </c>
      <c r="H11" s="0">
        <v>0.37611897248029708</v>
      </c>
      <c r="I11" s="0">
        <v>0.37613972121477129</v>
      </c>
      <c r="J11" s="0">
        <v>0.37656639161705968</v>
      </c>
      <c r="K11" s="0">
        <v>0.37652235186100003</v>
      </c>
      <c r="L11" s="0">
        <v>0.37680266326665879</v>
      </c>
      <c r="M11" s="0">
        <v>0.37659748196601867</v>
      </c>
      <c r="N11" s="0">
        <v>0.37763509160280223</v>
      </c>
      <c r="O11" s="0">
        <v>0.37724739944934843</v>
      </c>
      <c r="P11" s="0">
        <v>0.3771762384474277</v>
      </c>
      <c r="Q11" s="0">
        <v>0.37654654347896577</v>
      </c>
      <c r="R11" s="0">
        <v>0.37657533034682272</v>
      </c>
      <c r="S11" s="0">
        <v>0.37619200694561011</v>
      </c>
      <c r="T11" s="0">
        <v>0.37677776342630392</v>
      </c>
      <c r="U11" s="0">
        <v>0.376821522027254</v>
      </c>
      <c r="V11" s="0">
        <v>0.37622273433208464</v>
      </c>
      <c r="W11" s="0">
        <v>0.37675813511013989</v>
      </c>
      <c r="X11" s="0">
        <v>0.37687533915042876</v>
      </c>
      <c r="Y11" s="0">
        <v>0.37799621450901028</v>
      </c>
      <c r="Z11" s="0">
        <v>0.37714768522977821</v>
      </c>
      <c r="AA11" s="0">
        <v>0.37588348364830015</v>
      </c>
      <c r="AB11" s="0">
        <v>0.3758590026795865</v>
      </c>
      <c r="AC11" s="0">
        <v>0.37614515289664263</v>
      </c>
      <c r="AD11" s="0">
        <v>0.37607974147796625</v>
      </c>
      <c r="AE11" s="0">
        <v>0.3761003858447074</v>
      </c>
      <c r="AF11" s="0">
        <v>0.37742259749770163</v>
      </c>
      <c r="AG11" s="0">
        <v>0.376056378722191</v>
      </c>
      <c r="AH11" s="0">
        <v>0.37755171516537672</v>
      </c>
      <c r="AI11" s="0">
        <v>0.37701190841197968</v>
      </c>
      <c r="AJ11" s="0">
        <v>0.37614606162905678</v>
      </c>
      <c r="AK11" s="0">
        <v>0.37644527423381802</v>
      </c>
      <c r="AL11" s="0">
        <v>0.37635061237215989</v>
      </c>
      <c r="AM11" s="0">
        <v>0.3765084191262722</v>
      </c>
    </row>
    <row r="12">
      <c r="A12" s="0">
        <v>1992</v>
      </c>
      <c r="B12" s="0">
        <v>0.35256409645080566</v>
      </c>
      <c r="C12" s="0">
        <v>0.34317795687913888</v>
      </c>
      <c r="D12" s="0">
        <v>0.34371965089440343</v>
      </c>
      <c r="E12" s="0">
        <v>0.34316507226228715</v>
      </c>
      <c r="F12" s="0">
        <v>0.34416380316019052</v>
      </c>
      <c r="G12" s="0">
        <v>0.34176540578901765</v>
      </c>
      <c r="H12" s="0">
        <v>0.34281263300776477</v>
      </c>
      <c r="I12" s="0">
        <v>0.34257080754637714</v>
      </c>
      <c r="J12" s="0">
        <v>0.34323611089587208</v>
      </c>
      <c r="K12" s="0">
        <v>0.34407524889707564</v>
      </c>
      <c r="L12" s="0">
        <v>0.34349810791015623</v>
      </c>
      <c r="M12" s="0">
        <v>0.34266980907320965</v>
      </c>
      <c r="N12" s="0">
        <v>0.3440237633287907</v>
      </c>
      <c r="O12" s="0">
        <v>0.34425416737794867</v>
      </c>
      <c r="P12" s="0">
        <v>0.34241065520048136</v>
      </c>
      <c r="Q12" s="0">
        <v>0.34320934897661209</v>
      </c>
      <c r="R12" s="0">
        <v>0.34277447822690016</v>
      </c>
      <c r="S12" s="0">
        <v>0.34249120599031446</v>
      </c>
      <c r="T12" s="0">
        <v>0.35051086013019084</v>
      </c>
      <c r="U12" s="0">
        <v>0.34323966062068939</v>
      </c>
      <c r="V12" s="0">
        <v>0.34291185459494589</v>
      </c>
      <c r="W12" s="0">
        <v>0.36397042031586169</v>
      </c>
      <c r="X12" s="0">
        <v>0.3433818530142308</v>
      </c>
      <c r="Y12" s="0">
        <v>0.34415566575527196</v>
      </c>
      <c r="Z12" s="0">
        <v>0.34409354659914965</v>
      </c>
      <c r="AA12" s="0">
        <v>0.34240644487738608</v>
      </c>
      <c r="AB12" s="0">
        <v>0.3417805861234664</v>
      </c>
      <c r="AC12" s="0">
        <v>0.34269189611077305</v>
      </c>
      <c r="AD12" s="0">
        <v>0.34254822874069207</v>
      </c>
      <c r="AE12" s="0">
        <v>0.3424584064781665</v>
      </c>
      <c r="AF12" s="0">
        <v>0.34830537259578698</v>
      </c>
      <c r="AG12" s="0">
        <v>0.34323172003030766</v>
      </c>
      <c r="AH12" s="0">
        <v>0.34400331515073779</v>
      </c>
      <c r="AI12" s="0">
        <v>0.353792478993535</v>
      </c>
      <c r="AJ12" s="0">
        <v>0.34260598954558374</v>
      </c>
      <c r="AK12" s="0">
        <v>0.34286864611506462</v>
      </c>
      <c r="AL12" s="0">
        <v>0.34270911705493923</v>
      </c>
      <c r="AM12" s="0">
        <v>0.34189895129203796</v>
      </c>
    </row>
    <row r="13">
      <c r="A13" s="0">
        <v>1993</v>
      </c>
      <c r="B13" s="0">
        <v>0.32559999823570251</v>
      </c>
      <c r="C13" s="0">
        <v>0.32561858206987382</v>
      </c>
      <c r="D13" s="0">
        <v>0.32639271003007891</v>
      </c>
      <c r="E13" s="0">
        <v>0.32546710693836217</v>
      </c>
      <c r="F13" s="0">
        <v>0.32607144963741308</v>
      </c>
      <c r="G13" s="0">
        <v>0.32502926382422437</v>
      </c>
      <c r="H13" s="0">
        <v>0.32496603603661067</v>
      </c>
      <c r="I13" s="0">
        <v>0.32503649856150157</v>
      </c>
      <c r="J13" s="0">
        <v>0.3253281129598618</v>
      </c>
      <c r="K13" s="0">
        <v>0.32654392306506635</v>
      </c>
      <c r="L13" s="0">
        <v>0.32563676436245448</v>
      </c>
      <c r="M13" s="0">
        <v>0.32535432700812827</v>
      </c>
      <c r="N13" s="0">
        <v>0.32641945008933548</v>
      </c>
      <c r="O13" s="0">
        <v>0.32591690886020658</v>
      </c>
      <c r="P13" s="0">
        <v>0.32604917457699778</v>
      </c>
      <c r="Q13" s="0">
        <v>0.32550810617208487</v>
      </c>
      <c r="R13" s="0">
        <v>0.32532894243299965</v>
      </c>
      <c r="S13" s="0">
        <v>0.32502641892433171</v>
      </c>
      <c r="T13" s="0">
        <v>0.32556601046025757</v>
      </c>
      <c r="U13" s="0">
        <v>0.32554957948625091</v>
      </c>
      <c r="V13" s="0">
        <v>0.32510197511315353</v>
      </c>
      <c r="W13" s="0">
        <v>0.32557354630529878</v>
      </c>
      <c r="X13" s="0">
        <v>0.3256637724936009</v>
      </c>
      <c r="Y13" s="0">
        <v>0.32658995090425014</v>
      </c>
      <c r="Z13" s="0">
        <v>0.32595916871726521</v>
      </c>
      <c r="AA13" s="0">
        <v>0.32479762840271004</v>
      </c>
      <c r="AB13" s="0">
        <v>0.32456026752293105</v>
      </c>
      <c r="AC13" s="0">
        <v>0.32500579909980304</v>
      </c>
      <c r="AD13" s="0">
        <v>0.32489875185489658</v>
      </c>
      <c r="AE13" s="0">
        <v>0.32506166693568228</v>
      </c>
      <c r="AF13" s="0">
        <v>0.32626930378377428</v>
      </c>
      <c r="AG13" s="0">
        <v>0.32494196040928369</v>
      </c>
      <c r="AH13" s="0">
        <v>0.3264183470010758</v>
      </c>
      <c r="AI13" s="0">
        <v>0.32571923001110553</v>
      </c>
      <c r="AJ13" s="0">
        <v>0.32503647877275937</v>
      </c>
      <c r="AK13" s="0">
        <v>0.3253204562962056</v>
      </c>
      <c r="AL13" s="0">
        <v>0.32518772107362742</v>
      </c>
      <c r="AM13" s="0">
        <v>0.32526670457422735</v>
      </c>
    </row>
    <row r="14">
      <c r="A14" s="0">
        <v>1994</v>
      </c>
      <c r="B14" s="0">
        <v>0.32926830649375916</v>
      </c>
      <c r="C14" s="0">
        <v>0.33446321870386597</v>
      </c>
      <c r="D14" s="0">
        <v>0.33564282475411894</v>
      </c>
      <c r="E14" s="0">
        <v>0.33426094710826876</v>
      </c>
      <c r="F14" s="0">
        <v>0.33487864282727242</v>
      </c>
      <c r="G14" s="0">
        <v>0.32712712666392324</v>
      </c>
      <c r="H14" s="0">
        <v>0.33369796478748326</v>
      </c>
      <c r="I14" s="0">
        <v>0.3340467494577169</v>
      </c>
      <c r="J14" s="0">
        <v>0.33419696487486372</v>
      </c>
      <c r="K14" s="0">
        <v>0.33213297466933728</v>
      </c>
      <c r="L14" s="0">
        <v>0.33441023594141006</v>
      </c>
      <c r="M14" s="0">
        <v>0.33417361809313301</v>
      </c>
      <c r="N14" s="0">
        <v>0.33544388827681543</v>
      </c>
      <c r="O14" s="0">
        <v>0.33426492428779608</v>
      </c>
      <c r="P14" s="0">
        <v>0.33474627915024752</v>
      </c>
      <c r="Q14" s="0">
        <v>0.33435373282432557</v>
      </c>
      <c r="R14" s="0">
        <v>0.33437788614630698</v>
      </c>
      <c r="S14" s="0">
        <v>0.33382428537309172</v>
      </c>
      <c r="T14" s="0">
        <v>0.32246164251863951</v>
      </c>
      <c r="U14" s="0">
        <v>0.33429448944330209</v>
      </c>
      <c r="V14" s="0">
        <v>0.33378982765972615</v>
      </c>
      <c r="W14" s="0">
        <v>0.34105142490565776</v>
      </c>
      <c r="X14" s="0">
        <v>0.33452794729173185</v>
      </c>
      <c r="Y14" s="0">
        <v>0.33548358628153807</v>
      </c>
      <c r="Z14" s="0">
        <v>0.33503096008300781</v>
      </c>
      <c r="AA14" s="0">
        <v>0.33370286594331272</v>
      </c>
      <c r="AB14" s="0">
        <v>0.33479969741404053</v>
      </c>
      <c r="AC14" s="0">
        <v>0.33400179192423823</v>
      </c>
      <c r="AD14" s="0">
        <v>0.33352634580433371</v>
      </c>
      <c r="AE14" s="0">
        <v>0.33419228237867354</v>
      </c>
      <c r="AF14" s="0">
        <v>0.33543502363562583</v>
      </c>
      <c r="AG14" s="0">
        <v>0.33351329381763933</v>
      </c>
      <c r="AH14" s="0">
        <v>0.33508268082141879</v>
      </c>
      <c r="AI14" s="0">
        <v>0.34423884403705596</v>
      </c>
      <c r="AJ14" s="0">
        <v>0.33431450629234311</v>
      </c>
      <c r="AK14" s="0">
        <v>0.33413083148002626</v>
      </c>
      <c r="AL14" s="0">
        <v>0.33413211122155184</v>
      </c>
      <c r="AM14" s="0">
        <v>0.33356901942193506</v>
      </c>
    </row>
    <row r="15">
      <c r="A15" s="0">
        <v>1995</v>
      </c>
      <c r="B15" s="0">
        <v>0.32881596684455872</v>
      </c>
      <c r="C15" s="0">
        <v>0.32704826676845561</v>
      </c>
      <c r="D15" s="0">
        <v>0.32787400247156628</v>
      </c>
      <c r="E15" s="0">
        <v>0.32685641473531729</v>
      </c>
      <c r="F15" s="0">
        <v>0.32794810034334665</v>
      </c>
      <c r="G15" s="0">
        <v>0.3299770138114691</v>
      </c>
      <c r="H15" s="0">
        <v>0.32662957118451602</v>
      </c>
      <c r="I15" s="0">
        <v>0.32649935966730115</v>
      </c>
      <c r="J15" s="0">
        <v>0.32692780201137067</v>
      </c>
      <c r="K15" s="0">
        <v>0.33049770915508275</v>
      </c>
      <c r="L15" s="0">
        <v>0.32718640470504773</v>
      </c>
      <c r="M15" s="0">
        <v>0.32653311623632914</v>
      </c>
      <c r="N15" s="0">
        <v>0.3275886363834144</v>
      </c>
      <c r="O15" s="0">
        <v>0.32660423861443999</v>
      </c>
      <c r="P15" s="0">
        <v>0.32774831995368015</v>
      </c>
      <c r="Q15" s="0">
        <v>0.32694602315127858</v>
      </c>
      <c r="R15" s="0">
        <v>0.32649731090664874</v>
      </c>
      <c r="S15" s="0">
        <v>0.32633710461854931</v>
      </c>
      <c r="T15" s="0">
        <v>0.33160576353967197</v>
      </c>
      <c r="U15" s="0">
        <v>0.32705295573174958</v>
      </c>
      <c r="V15" s="0">
        <v>0.32655220785737038</v>
      </c>
      <c r="W15" s="0">
        <v>0.33643465664982791</v>
      </c>
      <c r="X15" s="0">
        <v>0.32723358108103279</v>
      </c>
      <c r="Y15" s="0">
        <v>0.32782023900747298</v>
      </c>
      <c r="Z15" s="0">
        <v>0.32769673030078411</v>
      </c>
      <c r="AA15" s="0">
        <v>0.32620464468002325</v>
      </c>
      <c r="AB15" s="0">
        <v>0.3255554340183735</v>
      </c>
      <c r="AC15" s="0">
        <v>0.32648179554939277</v>
      </c>
      <c r="AD15" s="0">
        <v>0.32632896813750262</v>
      </c>
      <c r="AE15" s="0">
        <v>0.32650860616564753</v>
      </c>
      <c r="AF15" s="0">
        <v>0.32756758174300193</v>
      </c>
      <c r="AG15" s="0">
        <v>0.32657725077867511</v>
      </c>
      <c r="AH15" s="0">
        <v>0.3276260549873114</v>
      </c>
      <c r="AI15" s="0">
        <v>0.33809528817236412</v>
      </c>
      <c r="AJ15" s="0">
        <v>0.3264337404668331</v>
      </c>
      <c r="AK15" s="0">
        <v>0.32668672515451919</v>
      </c>
      <c r="AL15" s="0">
        <v>0.32645696957409381</v>
      </c>
      <c r="AM15" s="0">
        <v>0.32646849131584171</v>
      </c>
    </row>
    <row r="16">
      <c r="A16" s="0">
        <v>1996</v>
      </c>
      <c r="B16" s="0">
        <v>0.3287566602230072</v>
      </c>
      <c r="C16" s="0">
        <v>0.31309015214443203</v>
      </c>
      <c r="D16" s="0">
        <v>0.31378862047195433</v>
      </c>
      <c r="E16" s="0">
        <v>0.31289014977216723</v>
      </c>
      <c r="F16" s="0">
        <v>0.31374893614649774</v>
      </c>
      <c r="G16" s="0">
        <v>0.31371205733716478</v>
      </c>
      <c r="H16" s="0">
        <v>0.31263153146207334</v>
      </c>
      <c r="I16" s="0">
        <v>0.31245717953145502</v>
      </c>
      <c r="J16" s="0">
        <v>0.31296197095513345</v>
      </c>
      <c r="K16" s="0">
        <v>0.32171189491450786</v>
      </c>
      <c r="L16" s="0">
        <v>0.31313010154664517</v>
      </c>
      <c r="M16" s="0">
        <v>0.31301577584445478</v>
      </c>
      <c r="N16" s="0">
        <v>0.31338536088168623</v>
      </c>
      <c r="O16" s="0">
        <v>0.31328178125619888</v>
      </c>
      <c r="P16" s="0">
        <v>0.31360083833336821</v>
      </c>
      <c r="Q16" s="0">
        <v>0.312949791610241</v>
      </c>
      <c r="R16" s="0">
        <v>0.31288922350108622</v>
      </c>
      <c r="S16" s="0">
        <v>0.31238975164294247</v>
      </c>
      <c r="T16" s="0">
        <v>0.31248138403892523</v>
      </c>
      <c r="U16" s="0">
        <v>0.31292486442625522</v>
      </c>
      <c r="V16" s="0">
        <v>0.3125553508102894</v>
      </c>
      <c r="W16" s="0">
        <v>0.30855465480685229</v>
      </c>
      <c r="X16" s="0">
        <v>0.31311415079236038</v>
      </c>
      <c r="Y16" s="0">
        <v>0.31356087605655192</v>
      </c>
      <c r="Z16" s="0">
        <v>0.31345746944844721</v>
      </c>
      <c r="AA16" s="0">
        <v>0.31214863038063051</v>
      </c>
      <c r="AB16" s="0">
        <v>0.31201025627553458</v>
      </c>
      <c r="AC16" s="0">
        <v>0.31210522611439234</v>
      </c>
      <c r="AD16" s="0">
        <v>0.31238363415002823</v>
      </c>
      <c r="AE16" s="0">
        <v>0.31269876801967611</v>
      </c>
      <c r="AF16" s="0">
        <v>0.31302578662335867</v>
      </c>
      <c r="AG16" s="0">
        <v>0.3125437939018012</v>
      </c>
      <c r="AH16" s="0">
        <v>0.31368413731455808</v>
      </c>
      <c r="AI16" s="0">
        <v>0.31011467504501339</v>
      </c>
      <c r="AJ16" s="0">
        <v>0.31248022191226477</v>
      </c>
      <c r="AK16" s="0">
        <v>0.31273740622401236</v>
      </c>
      <c r="AL16" s="0">
        <v>0.31231572720408435</v>
      </c>
      <c r="AM16" s="0">
        <v>0.31303460036218167</v>
      </c>
    </row>
    <row r="17">
      <c r="A17" s="0">
        <v>1997</v>
      </c>
      <c r="B17" s="0">
        <v>0.29864972829818726</v>
      </c>
      <c r="C17" s="0">
        <v>0.28797235573828228</v>
      </c>
      <c r="D17" s="0">
        <v>0.28870102578401569</v>
      </c>
      <c r="E17" s="0">
        <v>0.28744361910223953</v>
      </c>
      <c r="F17" s="0">
        <v>0.28797480453550817</v>
      </c>
      <c r="G17" s="0">
        <v>0.28977491399645816</v>
      </c>
      <c r="H17" s="0">
        <v>0.28704109020531171</v>
      </c>
      <c r="I17" s="0">
        <v>0.28739025899767867</v>
      </c>
      <c r="J17" s="0">
        <v>0.28738646081089969</v>
      </c>
      <c r="K17" s="0">
        <v>0.29383203233778477</v>
      </c>
      <c r="L17" s="0">
        <v>0.2877339496165513</v>
      </c>
      <c r="M17" s="0">
        <v>0.2877713822424412</v>
      </c>
      <c r="N17" s="0">
        <v>0.28888476686179632</v>
      </c>
      <c r="O17" s="0">
        <v>0.2875377573370933</v>
      </c>
      <c r="P17" s="0">
        <v>0.28886654928326605</v>
      </c>
      <c r="Q17" s="0">
        <v>0.28771252858638757</v>
      </c>
      <c r="R17" s="0">
        <v>0.28795223854482166</v>
      </c>
      <c r="S17" s="0">
        <v>0.28723664896190165</v>
      </c>
      <c r="T17" s="0">
        <v>0.28146295307576658</v>
      </c>
      <c r="U17" s="0">
        <v>0.28752570404112332</v>
      </c>
      <c r="V17" s="0">
        <v>0.28726713421940797</v>
      </c>
      <c r="W17" s="0">
        <v>0.27077906219661246</v>
      </c>
      <c r="X17" s="0">
        <v>0.28779953151941295</v>
      </c>
      <c r="Y17" s="0">
        <v>0.28879399393498895</v>
      </c>
      <c r="Z17" s="0">
        <v>0.28808711060881609</v>
      </c>
      <c r="AA17" s="0">
        <v>0.28695653447508807</v>
      </c>
      <c r="AB17" s="0">
        <v>0.28862532983720307</v>
      </c>
      <c r="AC17" s="0">
        <v>0.28726397685706612</v>
      </c>
      <c r="AD17" s="0">
        <v>0.28710176245868207</v>
      </c>
      <c r="AE17" s="0">
        <v>0.28743856181204314</v>
      </c>
      <c r="AF17" s="0">
        <v>0.28574835084378719</v>
      </c>
      <c r="AG17" s="0">
        <v>0.2867394786179065</v>
      </c>
      <c r="AH17" s="0">
        <v>0.28844513344764705</v>
      </c>
      <c r="AI17" s="0">
        <v>0.27956919191777713</v>
      </c>
      <c r="AJ17" s="0">
        <v>0.28726413385570043</v>
      </c>
      <c r="AK17" s="0">
        <v>0.28770873707532874</v>
      </c>
      <c r="AL17" s="0">
        <v>0.28774099932610997</v>
      </c>
      <c r="AM17" s="0">
        <v>0.28848477365076541</v>
      </c>
    </row>
    <row r="18">
      <c r="A18" s="0">
        <v>1998</v>
      </c>
      <c r="B18" s="0">
        <v>0.32145747542381287</v>
      </c>
      <c r="C18" s="0">
        <v>0.28102450889348984</v>
      </c>
      <c r="D18" s="0">
        <v>0.28163358610868455</v>
      </c>
      <c r="E18" s="0">
        <v>0.28080532698333266</v>
      </c>
      <c r="F18" s="0">
        <v>0.28147454348206524</v>
      </c>
      <c r="G18" s="0">
        <v>0.28394837516546251</v>
      </c>
      <c r="H18" s="0">
        <v>0.2802638393044472</v>
      </c>
      <c r="I18" s="0">
        <v>0.28070085386931898</v>
      </c>
      <c r="J18" s="0">
        <v>0.28052439689636233</v>
      </c>
      <c r="K18" s="0">
        <v>0.27855949589610102</v>
      </c>
      <c r="L18" s="0">
        <v>0.2809540943205357</v>
      </c>
      <c r="M18" s="0">
        <v>0.28049615292251112</v>
      </c>
      <c r="N18" s="0">
        <v>0.28196240183711058</v>
      </c>
      <c r="O18" s="0">
        <v>0.28054925113916401</v>
      </c>
      <c r="P18" s="0">
        <v>0.2818448262363672</v>
      </c>
      <c r="Q18" s="0">
        <v>0.28078502373397352</v>
      </c>
      <c r="R18" s="0">
        <v>0.28034520763158799</v>
      </c>
      <c r="S18" s="0">
        <v>0.28042068606615073</v>
      </c>
      <c r="T18" s="0">
        <v>0.28727241669595249</v>
      </c>
      <c r="U18" s="0">
        <v>0.28154444375634197</v>
      </c>
      <c r="V18" s="0">
        <v>0.28047671127319346</v>
      </c>
      <c r="W18" s="0">
        <v>0.2887173636108637</v>
      </c>
      <c r="X18" s="0">
        <v>0.28109230411052705</v>
      </c>
      <c r="Y18" s="0">
        <v>0.282044776827097</v>
      </c>
      <c r="Z18" s="0">
        <v>0.28129726803302768</v>
      </c>
      <c r="AA18" s="0">
        <v>0.28024226000905039</v>
      </c>
      <c r="AB18" s="0">
        <v>0.27672910003364082</v>
      </c>
      <c r="AC18" s="0">
        <v>0.28075450578331951</v>
      </c>
      <c r="AD18" s="0">
        <v>0.2804012721478939</v>
      </c>
      <c r="AE18" s="0">
        <v>0.28033764113485815</v>
      </c>
      <c r="AF18" s="0">
        <v>0.28067126397788522</v>
      </c>
      <c r="AG18" s="0">
        <v>0.28015791948139673</v>
      </c>
      <c r="AH18" s="0">
        <v>0.28168058560788634</v>
      </c>
      <c r="AI18" s="0">
        <v>0.29017913487553598</v>
      </c>
      <c r="AJ18" s="0">
        <v>0.28042318767309193</v>
      </c>
      <c r="AK18" s="0">
        <v>0.2809116191715002</v>
      </c>
      <c r="AL18" s="0">
        <v>0.28087140585482118</v>
      </c>
      <c r="AM18" s="0">
        <v>0.28053259854018692</v>
      </c>
    </row>
    <row r="19">
      <c r="A19" s="0">
        <v>1999</v>
      </c>
      <c r="B19" s="0">
        <v>0.30680060386657715</v>
      </c>
      <c r="C19" s="0">
        <v>0.28152737568318836</v>
      </c>
      <c r="D19" s="0">
        <v>0.28216501168906688</v>
      </c>
      <c r="E19" s="0">
        <v>0.28119755209982394</v>
      </c>
      <c r="F19" s="0">
        <v>0.2816257619410753</v>
      </c>
      <c r="G19" s="0">
        <v>0.28489501847326759</v>
      </c>
      <c r="H19" s="0">
        <v>0.2807120540142059</v>
      </c>
      <c r="I19" s="0">
        <v>0.28115916411578656</v>
      </c>
      <c r="J19" s="0">
        <v>0.28102158667147165</v>
      </c>
      <c r="K19" s="0">
        <v>0.27936741369962692</v>
      </c>
      <c r="L19" s="0">
        <v>0.28131463141739371</v>
      </c>
      <c r="M19" s="0">
        <v>0.28110577842593193</v>
      </c>
      <c r="N19" s="0">
        <v>0.28235324008762835</v>
      </c>
      <c r="O19" s="0">
        <v>0.28141796705126765</v>
      </c>
      <c r="P19" s="0">
        <v>0.28205549226701254</v>
      </c>
      <c r="Q19" s="0">
        <v>0.28121191172301768</v>
      </c>
      <c r="R19" s="0">
        <v>0.28141402952373029</v>
      </c>
      <c r="S19" s="0">
        <v>0.28089828215539453</v>
      </c>
      <c r="T19" s="0">
        <v>0.28148229221999649</v>
      </c>
      <c r="U19" s="0">
        <v>0.28091154256463058</v>
      </c>
      <c r="V19" s="0">
        <v>0.28082294021546839</v>
      </c>
      <c r="W19" s="0">
        <v>0.27384164799749849</v>
      </c>
      <c r="X19" s="0">
        <v>0.28144984592497352</v>
      </c>
      <c r="Y19" s="0">
        <v>0.28238211655616763</v>
      </c>
      <c r="Z19" s="0">
        <v>0.28169809065759183</v>
      </c>
      <c r="AA19" s="0">
        <v>0.28059789617359637</v>
      </c>
      <c r="AB19" s="0">
        <v>0.28302740252017983</v>
      </c>
      <c r="AC19" s="0">
        <v>0.28113282619416713</v>
      </c>
      <c r="AD19" s="0">
        <v>0.2807098903805017</v>
      </c>
      <c r="AE19" s="0">
        <v>0.28085709239542489</v>
      </c>
      <c r="AF19" s="0">
        <v>0.28079799444973474</v>
      </c>
      <c r="AG19" s="0">
        <v>0.28063406221568582</v>
      </c>
      <c r="AH19" s="0">
        <v>0.28202609728276729</v>
      </c>
      <c r="AI19" s="0">
        <v>0.27815176272392272</v>
      </c>
      <c r="AJ19" s="0">
        <v>0.28076374207437038</v>
      </c>
      <c r="AK19" s="0">
        <v>0.28141849426925181</v>
      </c>
      <c r="AL19" s="0">
        <v>0.28123400680720806</v>
      </c>
      <c r="AM19" s="0">
        <v>0.28164170001447197</v>
      </c>
    </row>
    <row r="20">
      <c r="A20" s="0">
        <v>2000</v>
      </c>
      <c r="B20" s="0">
        <v>0.31500393152236938</v>
      </c>
      <c r="C20" s="0">
        <v>0.29467931514978413</v>
      </c>
      <c r="D20" s="0">
        <v>0.2955049430131913</v>
      </c>
      <c r="E20" s="0">
        <v>0.29417845430970196</v>
      </c>
      <c r="F20" s="0">
        <v>0.29477513539791111</v>
      </c>
      <c r="G20" s="0">
        <v>0.29759977313876151</v>
      </c>
      <c r="H20" s="0">
        <v>0.29367216764390469</v>
      </c>
      <c r="I20" s="0">
        <v>0.29413342745602133</v>
      </c>
      <c r="J20" s="0">
        <v>0.29416785094141967</v>
      </c>
      <c r="K20" s="0">
        <v>0.30542590631544586</v>
      </c>
      <c r="L20" s="0">
        <v>0.29443504117429264</v>
      </c>
      <c r="M20" s="0">
        <v>0.29426520626246927</v>
      </c>
      <c r="N20" s="0">
        <v>0.29591254113614562</v>
      </c>
      <c r="O20" s="0">
        <v>0.29431709906458858</v>
      </c>
      <c r="P20" s="0">
        <v>0.29550277853012091</v>
      </c>
      <c r="Q20" s="0">
        <v>0.29447089877724653</v>
      </c>
      <c r="R20" s="0">
        <v>0.29420056749880324</v>
      </c>
      <c r="S20" s="0">
        <v>0.29409793424606323</v>
      </c>
      <c r="T20" s="0">
        <v>0.29578761415183541</v>
      </c>
      <c r="U20" s="0">
        <v>0.29432254795730117</v>
      </c>
      <c r="V20" s="0">
        <v>0.2940971406400204</v>
      </c>
      <c r="W20" s="0">
        <v>0.28458559672534467</v>
      </c>
      <c r="X20" s="0">
        <v>0.29454887303709987</v>
      </c>
      <c r="Y20" s="0">
        <v>0.29560985796153544</v>
      </c>
      <c r="Z20" s="0">
        <v>0.29468024288117883</v>
      </c>
      <c r="AA20" s="0">
        <v>0.29379999265074735</v>
      </c>
      <c r="AB20" s="0">
        <v>0.29500931127369401</v>
      </c>
      <c r="AC20" s="0">
        <v>0.29401762540638449</v>
      </c>
      <c r="AD20" s="0">
        <v>0.29386045116186144</v>
      </c>
      <c r="AE20" s="0">
        <v>0.29412623509764668</v>
      </c>
      <c r="AF20" s="0">
        <v>0.29286195494234568</v>
      </c>
      <c r="AG20" s="0">
        <v>0.29343009580671792</v>
      </c>
      <c r="AH20" s="0">
        <v>0.29519030392169959</v>
      </c>
      <c r="AI20" s="0">
        <v>0.28960777561366557</v>
      </c>
      <c r="AJ20" s="0">
        <v>0.29386433608829982</v>
      </c>
      <c r="AK20" s="0">
        <v>0.2943008989691735</v>
      </c>
      <c r="AL20" s="0">
        <v>0.29461543819308283</v>
      </c>
      <c r="AM20" s="0">
        <v>0.2950068121105433</v>
      </c>
    </row>
    <row r="21">
      <c r="A21" s="0">
        <v>2001</v>
      </c>
      <c r="B21" s="0">
        <v>0.30393701791763306</v>
      </c>
      <c r="C21" s="0">
        <v>0.30537501867115502</v>
      </c>
      <c r="D21" s="0">
        <v>0.30619760422408582</v>
      </c>
      <c r="E21" s="0">
        <v>0.30504315115511416</v>
      </c>
      <c r="F21" s="0">
        <v>0.30611034849286078</v>
      </c>
      <c r="G21" s="0">
        <v>0.30172266463935371</v>
      </c>
      <c r="H21" s="0">
        <v>0.30469500666856764</v>
      </c>
      <c r="I21" s="0">
        <v>0.30478077368438244</v>
      </c>
      <c r="J21" s="0">
        <v>0.30503701429069041</v>
      </c>
      <c r="K21" s="0">
        <v>0.32759026449918738</v>
      </c>
      <c r="L21" s="0">
        <v>0.30544378741085526</v>
      </c>
      <c r="M21" s="0">
        <v>0.30477713015675539</v>
      </c>
      <c r="N21" s="0">
        <v>0.30605585594475265</v>
      </c>
      <c r="O21" s="0">
        <v>0.30520835621654979</v>
      </c>
      <c r="P21" s="0">
        <v>0.30555600078403944</v>
      </c>
      <c r="Q21" s="0">
        <v>0.30518635986745357</v>
      </c>
      <c r="R21" s="0">
        <v>0.30525525291264055</v>
      </c>
      <c r="S21" s="0">
        <v>0.30457180930674072</v>
      </c>
      <c r="T21" s="0">
        <v>0.29890116262435912</v>
      </c>
      <c r="U21" s="0">
        <v>0.30516161826252935</v>
      </c>
      <c r="V21" s="0">
        <v>0.30463818792998787</v>
      </c>
      <c r="W21" s="0">
        <v>0.31039829707145694</v>
      </c>
      <c r="X21" s="0">
        <v>0.30534189896285535</v>
      </c>
      <c r="Y21" s="0">
        <v>0.30618853491544723</v>
      </c>
      <c r="Z21" s="0">
        <v>0.30564996369183062</v>
      </c>
      <c r="AA21" s="0">
        <v>0.30460553263127804</v>
      </c>
      <c r="AB21" s="0">
        <v>0.30542155635356899</v>
      </c>
      <c r="AC21" s="0">
        <v>0.30427538140118121</v>
      </c>
      <c r="AD21" s="0">
        <v>0.30457548446953298</v>
      </c>
      <c r="AE21" s="0">
        <v>0.3048137942105531</v>
      </c>
      <c r="AF21" s="0">
        <v>0.30655895876884448</v>
      </c>
      <c r="AG21" s="0">
        <v>0.30465740144252773</v>
      </c>
      <c r="AH21" s="0">
        <v>0.30586399249732493</v>
      </c>
      <c r="AI21" s="0">
        <v>0.31266269241273403</v>
      </c>
      <c r="AJ21" s="0">
        <v>0.30507253570854659</v>
      </c>
      <c r="AK21" s="0">
        <v>0.30523357342183588</v>
      </c>
      <c r="AL21" s="0">
        <v>0.30480821840465067</v>
      </c>
      <c r="AM21" s="0">
        <v>0.3047774633914232</v>
      </c>
    </row>
    <row r="22">
      <c r="A22" s="0">
        <v>2002</v>
      </c>
      <c r="B22" s="0">
        <v>0.31653544306755066</v>
      </c>
      <c r="C22" s="0">
        <v>0.32466093020141129</v>
      </c>
      <c r="D22" s="0">
        <v>0.32549047087132937</v>
      </c>
      <c r="E22" s="0">
        <v>0.32413596810400491</v>
      </c>
      <c r="F22" s="0">
        <v>0.32466132624447352</v>
      </c>
      <c r="G22" s="0">
        <v>0.32915758323669436</v>
      </c>
      <c r="H22" s="0">
        <v>0.32403549025952816</v>
      </c>
      <c r="I22" s="0">
        <v>0.32443797898292542</v>
      </c>
      <c r="J22" s="0">
        <v>0.32445247296988966</v>
      </c>
      <c r="K22" s="0">
        <v>0.31627979052066801</v>
      </c>
      <c r="L22" s="0">
        <v>0.32457458154857161</v>
      </c>
      <c r="M22" s="0">
        <v>0.32468862660229214</v>
      </c>
      <c r="N22" s="0">
        <v>0.32583676721155647</v>
      </c>
      <c r="O22" s="0">
        <v>0.32557479836046693</v>
      </c>
      <c r="P22" s="0">
        <v>0.32443700952827931</v>
      </c>
      <c r="Q22" s="0">
        <v>0.32441008566319945</v>
      </c>
      <c r="R22" s="0">
        <v>0.32453756068646911</v>
      </c>
      <c r="S22" s="0">
        <v>0.32416143684089183</v>
      </c>
      <c r="T22" s="0">
        <v>0.33018326331675057</v>
      </c>
      <c r="U22" s="0">
        <v>0.32404927144944679</v>
      </c>
      <c r="V22" s="0">
        <v>0.32412469179928305</v>
      </c>
      <c r="W22" s="0">
        <v>0.31870038598775863</v>
      </c>
      <c r="X22" s="0">
        <v>0.32478753857314591</v>
      </c>
      <c r="Y22" s="0">
        <v>0.32530276010930548</v>
      </c>
      <c r="Z22" s="0">
        <v>0.3248901939839125</v>
      </c>
      <c r="AA22" s="0">
        <v>0.32371556486189368</v>
      </c>
      <c r="AB22" s="0">
        <v>0.3256029116213322</v>
      </c>
      <c r="AC22" s="0">
        <v>0.32400471980869772</v>
      </c>
      <c r="AD22" s="0">
        <v>0.32373526366055017</v>
      </c>
      <c r="AE22" s="0">
        <v>0.32391043744981302</v>
      </c>
      <c r="AF22" s="0">
        <v>0.32546815161407006</v>
      </c>
      <c r="AG22" s="0">
        <v>0.32411782635748387</v>
      </c>
      <c r="AH22" s="0">
        <v>0.32498983906209472</v>
      </c>
      <c r="AI22" s="0">
        <v>0.31645939373970028</v>
      </c>
      <c r="AJ22" s="0">
        <v>0.32353712718188765</v>
      </c>
      <c r="AK22" s="0">
        <v>0.32423652745783332</v>
      </c>
      <c r="AL22" s="0">
        <v>0.32409702800214307</v>
      </c>
      <c r="AM22" s="0">
        <v>0.3245961310118437</v>
      </c>
    </row>
    <row r="23">
      <c r="A23" s="0">
        <v>2003</v>
      </c>
      <c r="B23" s="0">
        <v>0.30581039190292358</v>
      </c>
      <c r="C23" s="0">
        <v>0.29476321350038048</v>
      </c>
      <c r="D23" s="0">
        <v>0.29516830225288859</v>
      </c>
      <c r="E23" s="0">
        <v>0.2945055635124445</v>
      </c>
      <c r="F23" s="0">
        <v>0.29538375383615501</v>
      </c>
      <c r="G23" s="0">
        <v>0.2956830485016107</v>
      </c>
      <c r="H23" s="0">
        <v>0.29454374822974205</v>
      </c>
      <c r="I23" s="0">
        <v>0.29418422400951388</v>
      </c>
      <c r="J23" s="0">
        <v>0.29472279603779317</v>
      </c>
      <c r="K23" s="0">
        <v>0.30528765766322608</v>
      </c>
      <c r="L23" s="0">
        <v>0.29497549644112586</v>
      </c>
      <c r="M23" s="0">
        <v>0.29422594241797922</v>
      </c>
      <c r="N23" s="0">
        <v>0.29532264333963393</v>
      </c>
      <c r="O23" s="0">
        <v>0.29594481419026852</v>
      </c>
      <c r="P23" s="0">
        <v>0.29430563114583491</v>
      </c>
      <c r="Q23" s="0">
        <v>0.29466577583551401</v>
      </c>
      <c r="R23" s="0">
        <v>0.29435557886958119</v>
      </c>
      <c r="S23" s="0">
        <v>0.29411301381886007</v>
      </c>
      <c r="T23" s="0">
        <v>0.30251503011584285</v>
      </c>
      <c r="U23" s="0">
        <v>0.29408123846352097</v>
      </c>
      <c r="V23" s="0">
        <v>0.29423093266785144</v>
      </c>
      <c r="W23" s="0">
        <v>0.29619282835721972</v>
      </c>
      <c r="X23" s="0">
        <v>0.29489674766361712</v>
      </c>
      <c r="Y23" s="0">
        <v>0.29512682370841503</v>
      </c>
      <c r="Z23" s="0">
        <v>0.29528085440397261</v>
      </c>
      <c r="AA23" s="0">
        <v>0.29382549740374087</v>
      </c>
      <c r="AB23" s="0">
        <v>0.29609675191342827</v>
      </c>
      <c r="AC23" s="0">
        <v>0.29389102859795091</v>
      </c>
      <c r="AD23" s="0">
        <v>0.29403590354323383</v>
      </c>
      <c r="AE23" s="0">
        <v>0.29422001920640461</v>
      </c>
      <c r="AF23" s="0">
        <v>0.29738396282494067</v>
      </c>
      <c r="AG23" s="0">
        <v>0.29497924095392231</v>
      </c>
      <c r="AH23" s="0">
        <v>0.29524931186437608</v>
      </c>
      <c r="AI23" s="0">
        <v>0.28911865594983094</v>
      </c>
      <c r="AJ23" s="0">
        <v>0.29401015353202814</v>
      </c>
      <c r="AK23" s="0">
        <v>0.29442193032801151</v>
      </c>
      <c r="AL23" s="0">
        <v>0.29393200060725211</v>
      </c>
      <c r="AM23" s="0">
        <v>0.2946179721355438</v>
      </c>
    </row>
    <row r="24">
      <c r="A24" s="0">
        <v>2004</v>
      </c>
      <c r="B24" s="0">
        <v>0.31045752763748169</v>
      </c>
      <c r="C24" s="0">
        <v>0.27274612447619434</v>
      </c>
      <c r="D24" s="0">
        <v>0.27326214691996575</v>
      </c>
      <c r="E24" s="0">
        <v>0.2725954492092133</v>
      </c>
      <c r="F24" s="0">
        <v>0.27316740486025809</v>
      </c>
      <c r="G24" s="0">
        <v>0.27245824483037001</v>
      </c>
      <c r="H24" s="0">
        <v>0.27226479472219944</v>
      </c>
      <c r="I24" s="0">
        <v>0.2722294734120369</v>
      </c>
      <c r="J24" s="0">
        <v>0.27249436643719671</v>
      </c>
      <c r="K24" s="0">
        <v>0.30306009507179266</v>
      </c>
      <c r="L24" s="0">
        <v>0.27290178257226944</v>
      </c>
      <c r="M24" s="0">
        <v>0.27198122183978551</v>
      </c>
      <c r="N24" s="0">
        <v>0.27359346115589145</v>
      </c>
      <c r="O24" s="0">
        <v>0.27289037014544015</v>
      </c>
      <c r="P24" s="0">
        <v>0.27245732849836346</v>
      </c>
      <c r="Q24" s="0">
        <v>0.27256311976909642</v>
      </c>
      <c r="R24" s="0">
        <v>0.27274239751696588</v>
      </c>
      <c r="S24" s="0">
        <v>0.27209981518983839</v>
      </c>
      <c r="T24" s="0">
        <v>0.27057559619843963</v>
      </c>
      <c r="U24" s="0">
        <v>0.27240483529865739</v>
      </c>
      <c r="V24" s="0">
        <v>0.27215823233127595</v>
      </c>
      <c r="W24" s="0">
        <v>0.28317448638379578</v>
      </c>
      <c r="X24" s="0">
        <v>0.2726628151535988</v>
      </c>
      <c r="Y24" s="0">
        <v>0.27335751317441465</v>
      </c>
      <c r="Z24" s="0">
        <v>0.27305742585659026</v>
      </c>
      <c r="AA24" s="0">
        <v>0.27187062948942187</v>
      </c>
      <c r="AB24" s="0">
        <v>0.27345052643120293</v>
      </c>
      <c r="AC24" s="0">
        <v>0.27167842113971707</v>
      </c>
      <c r="AD24" s="0">
        <v>0.27200730261206624</v>
      </c>
      <c r="AE24" s="0">
        <v>0.2722535209655762</v>
      </c>
      <c r="AF24" s="0">
        <v>0.2756283197999001</v>
      </c>
      <c r="AG24" s="0">
        <v>0.27243745496869087</v>
      </c>
      <c r="AH24" s="0">
        <v>0.27339829005300997</v>
      </c>
      <c r="AI24" s="0">
        <v>0.28285719338059429</v>
      </c>
      <c r="AJ24" s="0">
        <v>0.27225216227769855</v>
      </c>
      <c r="AK24" s="0">
        <v>0.27268787115812299</v>
      </c>
      <c r="AL24" s="0">
        <v>0.27229423773288725</v>
      </c>
      <c r="AM24" s="0">
        <v>0.27191527301073071</v>
      </c>
    </row>
    <row r="25">
      <c r="A25" s="0">
        <v>2005</v>
      </c>
      <c r="B25" s="0">
        <v>0.30706742405891418</v>
      </c>
      <c r="C25" s="0">
        <v>0.2818163389712573</v>
      </c>
      <c r="D25" s="0">
        <v>0.28220855177938947</v>
      </c>
      <c r="E25" s="0">
        <v>0.28173519594967372</v>
      </c>
      <c r="F25" s="0">
        <v>0.28257169295847417</v>
      </c>
      <c r="G25" s="0">
        <v>0.27729514357447632</v>
      </c>
      <c r="H25" s="0">
        <v>0.28129832838475705</v>
      </c>
      <c r="I25" s="0">
        <v>0.28130058547854425</v>
      </c>
      <c r="J25" s="0">
        <v>0.28160566036403184</v>
      </c>
      <c r="K25" s="0">
        <v>0.30585163576900959</v>
      </c>
      <c r="L25" s="0">
        <v>0.28197920536994941</v>
      </c>
      <c r="M25" s="0">
        <v>0.28105739460885532</v>
      </c>
      <c r="N25" s="0">
        <v>0.28249908176064498</v>
      </c>
      <c r="O25" s="0">
        <v>0.28256528124213215</v>
      </c>
      <c r="P25" s="0">
        <v>0.28133784557878977</v>
      </c>
      <c r="Q25" s="0">
        <v>0.28174607776105409</v>
      </c>
      <c r="R25" s="0">
        <v>0.28153028562664989</v>
      </c>
      <c r="S25" s="0">
        <v>0.28102346883714202</v>
      </c>
      <c r="T25" s="0">
        <v>0.28136933822929866</v>
      </c>
      <c r="U25" s="0">
        <v>0.28186491714417938</v>
      </c>
      <c r="V25" s="0">
        <v>0.28125480975210676</v>
      </c>
      <c r="W25" s="0">
        <v>0.28928908328711989</v>
      </c>
      <c r="X25" s="0">
        <v>0.28176827321946624</v>
      </c>
      <c r="Y25" s="0">
        <v>0.28242037630081185</v>
      </c>
      <c r="Z25" s="0">
        <v>0.28221208906173711</v>
      </c>
      <c r="AA25" s="0">
        <v>0.2812085572630168</v>
      </c>
      <c r="AB25" s="0">
        <v>0.28032581992447375</v>
      </c>
      <c r="AC25" s="0">
        <v>0.28085309773683553</v>
      </c>
      <c r="AD25" s="0">
        <v>0.28112554492056374</v>
      </c>
      <c r="AE25" s="0">
        <v>0.28151830033957964</v>
      </c>
      <c r="AF25" s="0">
        <v>0.28500053128600122</v>
      </c>
      <c r="AG25" s="0">
        <v>0.28161879464983935</v>
      </c>
      <c r="AH25" s="0">
        <v>0.28237640097737315</v>
      </c>
      <c r="AI25" s="0">
        <v>0.28397416612505916</v>
      </c>
      <c r="AJ25" s="0">
        <v>0.28147617712616929</v>
      </c>
      <c r="AK25" s="0">
        <v>0.2816565406173468</v>
      </c>
      <c r="AL25" s="0">
        <v>0.28106153641641141</v>
      </c>
      <c r="AM25" s="0">
        <v>0.28121591675281532</v>
      </c>
    </row>
    <row r="26">
      <c r="A26" s="0">
        <v>2006</v>
      </c>
      <c r="B26" s="0">
        <v>0.32746478915214539</v>
      </c>
      <c r="C26" s="0">
        <v>0.2968833529949188</v>
      </c>
      <c r="D26" s="0">
        <v>0.29774551048874853</v>
      </c>
      <c r="E26" s="0">
        <v>0.29657449629902838</v>
      </c>
      <c r="F26" s="0">
        <v>0.29705975237488746</v>
      </c>
      <c r="G26" s="0">
        <v>0.29063534498214721</v>
      </c>
      <c r="H26" s="0">
        <v>0.29597680720686909</v>
      </c>
      <c r="I26" s="0">
        <v>0.29612725219130509</v>
      </c>
      <c r="J26" s="0">
        <v>0.29634133021533487</v>
      </c>
      <c r="K26" s="0">
        <v>0.31611221894621844</v>
      </c>
      <c r="L26" s="0">
        <v>0.29675418488681315</v>
      </c>
      <c r="M26" s="0">
        <v>0.29622725130617616</v>
      </c>
      <c r="N26" s="0">
        <v>0.29755006100237369</v>
      </c>
      <c r="O26" s="0">
        <v>0.2964128313809633</v>
      </c>
      <c r="P26" s="0">
        <v>0.2976418156772852</v>
      </c>
      <c r="Q26" s="0">
        <v>0.29654475741088387</v>
      </c>
      <c r="R26" s="0">
        <v>0.29660825489461418</v>
      </c>
      <c r="S26" s="0">
        <v>0.29595978710055343</v>
      </c>
      <c r="T26" s="0">
        <v>0.28548185774683954</v>
      </c>
      <c r="U26" s="0">
        <v>0.29687708681821828</v>
      </c>
      <c r="V26" s="0">
        <v>0.29603107042610644</v>
      </c>
      <c r="W26" s="0">
        <v>0.29072736699879176</v>
      </c>
      <c r="X26" s="0">
        <v>0.29668449994921681</v>
      </c>
      <c r="Y26" s="0">
        <v>0.2977848183512688</v>
      </c>
      <c r="Z26" s="0">
        <v>0.29699337047338475</v>
      </c>
      <c r="AA26" s="0">
        <v>0.29603676369786258</v>
      </c>
      <c r="AB26" s="0">
        <v>0.2960155045688152</v>
      </c>
      <c r="AC26" s="0">
        <v>0.29590196800231933</v>
      </c>
      <c r="AD26" s="0">
        <v>0.29599624426662918</v>
      </c>
      <c r="AE26" s="0">
        <v>0.29647194217145439</v>
      </c>
      <c r="AF26" s="0">
        <v>0.29579165901243676</v>
      </c>
      <c r="AG26" s="0">
        <v>0.29579369708895675</v>
      </c>
      <c r="AH26" s="0">
        <v>0.29737628424167634</v>
      </c>
      <c r="AI26" s="0">
        <v>0.29709144067764287</v>
      </c>
      <c r="AJ26" s="0">
        <v>0.29668335737287993</v>
      </c>
      <c r="AK26" s="0">
        <v>0.29682606187462801</v>
      </c>
      <c r="AL26" s="0">
        <v>0.29622914986312393</v>
      </c>
      <c r="AM26" s="0">
        <v>0.29683466659486291</v>
      </c>
    </row>
    <row r="27">
      <c r="A27" s="0">
        <v>2007</v>
      </c>
      <c r="B27" s="0">
        <v>0.32060390710830688</v>
      </c>
      <c r="C27" s="0">
        <v>0.27149175925552843</v>
      </c>
      <c r="D27" s="0">
        <v>0.27191977512836457</v>
      </c>
      <c r="E27" s="0">
        <v>0.27147903560101988</v>
      </c>
      <c r="F27" s="0">
        <v>0.2724307551532984</v>
      </c>
      <c r="G27" s="0">
        <v>0.26947852477431294</v>
      </c>
      <c r="H27" s="0">
        <v>0.27102106061577802</v>
      </c>
      <c r="I27" s="0">
        <v>0.27081293700635434</v>
      </c>
      <c r="J27" s="0">
        <v>0.2713228052556515</v>
      </c>
      <c r="K27" s="0">
        <v>0.30695448084175586</v>
      </c>
      <c r="L27" s="0">
        <v>0.27178220893442639</v>
      </c>
      <c r="M27" s="0">
        <v>0.27048200133442885</v>
      </c>
      <c r="N27" s="0">
        <v>0.27191420125961308</v>
      </c>
      <c r="O27" s="0">
        <v>0.27156014876067641</v>
      </c>
      <c r="P27" s="0">
        <v>0.27150496451556683</v>
      </c>
      <c r="Q27" s="0">
        <v>0.27149214644730096</v>
      </c>
      <c r="R27" s="0">
        <v>0.27102065163850786</v>
      </c>
      <c r="S27" s="0">
        <v>0.27067246776819237</v>
      </c>
      <c r="T27" s="0">
        <v>0.27369669544696812</v>
      </c>
      <c r="U27" s="0">
        <v>0.27166775159537793</v>
      </c>
      <c r="V27" s="0">
        <v>0.27094489981234077</v>
      </c>
      <c r="W27" s="0">
        <v>0.28683535601198679</v>
      </c>
      <c r="X27" s="0">
        <v>0.27144517959654335</v>
      </c>
      <c r="Y27" s="0">
        <v>0.27210079745948312</v>
      </c>
      <c r="Z27" s="0">
        <v>0.27197896133363247</v>
      </c>
      <c r="AA27" s="0">
        <v>0.27071515601873403</v>
      </c>
      <c r="AB27" s="0">
        <v>0.26959403137862681</v>
      </c>
      <c r="AC27" s="0">
        <v>0.27045820860564712</v>
      </c>
      <c r="AD27" s="0">
        <v>0.27100837425887586</v>
      </c>
      <c r="AE27" s="0">
        <v>0.27116807912290097</v>
      </c>
      <c r="AF27" s="0">
        <v>0.27428250502049922</v>
      </c>
      <c r="AG27" s="0">
        <v>0.27129791285097604</v>
      </c>
      <c r="AH27" s="0">
        <v>0.27223939891159538</v>
      </c>
      <c r="AI27" s="0">
        <v>0.28387509690225121</v>
      </c>
      <c r="AJ27" s="0">
        <v>0.27123408260941506</v>
      </c>
      <c r="AK27" s="0">
        <v>0.27142443022131924</v>
      </c>
      <c r="AL27" s="0">
        <v>0.27074111574888227</v>
      </c>
      <c r="AM27" s="0">
        <v>0.27066432236135013</v>
      </c>
    </row>
    <row r="28">
      <c r="A28" s="0">
        <v>2008</v>
      </c>
      <c r="B28" s="0">
        <v>0.31190726161003113</v>
      </c>
      <c r="C28" s="0">
        <v>0.31198678906261923</v>
      </c>
      <c r="D28" s="0">
        <v>0.31273094813525681</v>
      </c>
      <c r="E28" s="0">
        <v>0.31176796396076678</v>
      </c>
      <c r="F28" s="0">
        <v>0.3123978767842055</v>
      </c>
      <c r="G28" s="0">
        <v>0.31134980756044389</v>
      </c>
      <c r="H28" s="0">
        <v>0.311346214234829</v>
      </c>
      <c r="I28" s="0">
        <v>0.31150762192904946</v>
      </c>
      <c r="J28" s="0">
        <v>0.31177449069917207</v>
      </c>
      <c r="K28" s="0">
        <v>0.31082138314843172</v>
      </c>
      <c r="L28" s="0">
        <v>0.31202514417469501</v>
      </c>
      <c r="M28" s="0">
        <v>0.3117864094376564</v>
      </c>
      <c r="N28" s="0">
        <v>0.31274273659288887</v>
      </c>
      <c r="O28" s="0">
        <v>0.3123247385919094</v>
      </c>
      <c r="P28" s="0">
        <v>0.31226137785613539</v>
      </c>
      <c r="Q28" s="0">
        <v>0.31179379226267345</v>
      </c>
      <c r="R28" s="0">
        <v>0.31179260443150997</v>
      </c>
      <c r="S28" s="0">
        <v>0.31149618612229829</v>
      </c>
      <c r="T28" s="0">
        <v>0.31178270079195503</v>
      </c>
      <c r="U28" s="0">
        <v>0.31191462486982341</v>
      </c>
      <c r="V28" s="0">
        <v>0.31144502450525763</v>
      </c>
      <c r="W28" s="0">
        <v>0.31197414900362491</v>
      </c>
      <c r="X28" s="0">
        <v>0.3120286152213812</v>
      </c>
      <c r="Y28" s="0">
        <v>0.31282638566195964</v>
      </c>
      <c r="Z28" s="0">
        <v>0.31234800522029404</v>
      </c>
      <c r="AA28" s="0">
        <v>0.31117466537654398</v>
      </c>
      <c r="AB28" s="0">
        <v>0.31110729499161238</v>
      </c>
      <c r="AC28" s="0">
        <v>0.31140138994157318</v>
      </c>
      <c r="AD28" s="0">
        <v>0.31140053011476998</v>
      </c>
      <c r="AE28" s="0">
        <v>0.31141894064843656</v>
      </c>
      <c r="AF28" s="0">
        <v>0.31241682772338386</v>
      </c>
      <c r="AG28" s="0">
        <v>0.31133028069138524</v>
      </c>
      <c r="AH28" s="0">
        <v>0.3126204952150583</v>
      </c>
      <c r="AI28" s="0">
        <v>0.31214249539375299</v>
      </c>
      <c r="AJ28" s="0">
        <v>0.31137038154900076</v>
      </c>
      <c r="AK28" s="0">
        <v>0.31176487372815614</v>
      </c>
      <c r="AL28" s="0">
        <v>0.31162577705085281</v>
      </c>
      <c r="AM28" s="0">
        <v>0.31162318335473543</v>
      </c>
    </row>
    <row r="29">
      <c r="A29" s="0">
        <v>2009</v>
      </c>
      <c r="B29" s="0">
        <v>0.29843562841415405</v>
      </c>
      <c r="C29" s="0">
        <v>0.29891568663716322</v>
      </c>
      <c r="D29" s="0">
        <v>0.29956772443652158</v>
      </c>
      <c r="E29" s="0">
        <v>0.2988852142095566</v>
      </c>
      <c r="F29" s="0">
        <v>0.29951690936088571</v>
      </c>
      <c r="G29" s="0">
        <v>0.30418223315477366</v>
      </c>
      <c r="H29" s="0">
        <v>0.29864277699589731</v>
      </c>
      <c r="I29" s="0">
        <v>0.29846246829628947</v>
      </c>
      <c r="J29" s="0">
        <v>0.29873661351203923</v>
      </c>
      <c r="K29" s="0">
        <v>0.31441081640124313</v>
      </c>
      <c r="L29" s="0">
        <v>0.29915001526474949</v>
      </c>
      <c r="M29" s="0">
        <v>0.29868310233950618</v>
      </c>
      <c r="N29" s="0">
        <v>0.29942690913379194</v>
      </c>
      <c r="O29" s="0">
        <v>0.29891405108571056</v>
      </c>
      <c r="P29" s="0">
        <v>0.29925324107706552</v>
      </c>
      <c r="Q29" s="0">
        <v>0.29886512389779096</v>
      </c>
      <c r="R29" s="0">
        <v>0.29897475875914098</v>
      </c>
      <c r="S29" s="0">
        <v>0.29838144636154185</v>
      </c>
      <c r="T29" s="0">
        <v>0.30070830833911899</v>
      </c>
      <c r="U29" s="0">
        <v>0.29887791356444365</v>
      </c>
      <c r="V29" s="0">
        <v>0.29835206185281282</v>
      </c>
      <c r="W29" s="0">
        <v>0.30295020014047613</v>
      </c>
      <c r="X29" s="0">
        <v>0.29898247687518598</v>
      </c>
      <c r="Y29" s="0">
        <v>0.29954475963115695</v>
      </c>
      <c r="Z29" s="0">
        <v>0.29921680644154558</v>
      </c>
      <c r="AA29" s="0">
        <v>0.29808279955387118</v>
      </c>
      <c r="AB29" s="0">
        <v>0.29783891302347187</v>
      </c>
      <c r="AC29" s="0">
        <v>0.2980097996890545</v>
      </c>
      <c r="AD29" s="0">
        <v>0.29820100361108792</v>
      </c>
      <c r="AE29" s="0">
        <v>0.29841970118880279</v>
      </c>
      <c r="AF29" s="0">
        <v>0.29992677934467804</v>
      </c>
      <c r="AG29" s="0">
        <v>0.29873219613730911</v>
      </c>
      <c r="AH29" s="0">
        <v>0.29952749599516393</v>
      </c>
      <c r="AI29" s="0">
        <v>0.30586566738784315</v>
      </c>
      <c r="AJ29" s="0">
        <v>0.29810606926679617</v>
      </c>
      <c r="AK29" s="0">
        <v>0.29857053485512736</v>
      </c>
      <c r="AL29" s="0">
        <v>0.29808773675560962</v>
      </c>
      <c r="AM29" s="0">
        <v>0.29837673255801211</v>
      </c>
    </row>
    <row r="30">
      <c r="A30" s="0">
        <v>2010</v>
      </c>
      <c r="B30" s="0">
        <v>0.28271028399467468</v>
      </c>
      <c r="C30" s="0">
        <v>0.28243816675245753</v>
      </c>
      <c r="D30" s="0">
        <v>0.28362338589131825</v>
      </c>
      <c r="E30" s="0">
        <v>0.28210302753746502</v>
      </c>
      <c r="F30" s="0">
        <v>0.28228337953984728</v>
      </c>
      <c r="G30" s="0">
        <v>0.29472943697869775</v>
      </c>
      <c r="H30" s="0">
        <v>0.28176905147731296</v>
      </c>
      <c r="I30" s="0">
        <v>0.28200774438679216</v>
      </c>
      <c r="J30" s="0">
        <v>0.28197189547121521</v>
      </c>
      <c r="K30" s="0">
        <v>0.29265020364522931</v>
      </c>
      <c r="L30" s="0">
        <v>0.28239118202030655</v>
      </c>
      <c r="M30" s="0">
        <v>0.28229593223333355</v>
      </c>
      <c r="N30" s="0">
        <v>0.28336537353694435</v>
      </c>
      <c r="O30" s="0">
        <v>0.28131397853791712</v>
      </c>
      <c r="P30" s="0">
        <v>0.2837218949347734</v>
      </c>
      <c r="Q30" s="0">
        <v>0.28232077117264265</v>
      </c>
      <c r="R30" s="0">
        <v>0.28236662489175796</v>
      </c>
      <c r="S30" s="0">
        <v>0.28207341991364954</v>
      </c>
      <c r="T30" s="0">
        <v>0.28831228251755242</v>
      </c>
      <c r="U30" s="0">
        <v>0.28230775663256641</v>
      </c>
      <c r="V30" s="0">
        <v>0.28188137345016001</v>
      </c>
      <c r="W30" s="0">
        <v>0.28867504483461387</v>
      </c>
      <c r="X30" s="0">
        <v>0.28238515661656854</v>
      </c>
      <c r="Y30" s="0">
        <v>0.28343768544495102</v>
      </c>
      <c r="Z30" s="0">
        <v>0.28253446112573138</v>
      </c>
      <c r="AA30" s="0">
        <v>0.28168878413736814</v>
      </c>
      <c r="AB30" s="0">
        <v>0.28273568081855771</v>
      </c>
      <c r="AC30" s="0">
        <v>0.28178731887042524</v>
      </c>
      <c r="AD30" s="0">
        <v>0.28184215064346785</v>
      </c>
      <c r="AE30" s="0">
        <v>0.28192123822867865</v>
      </c>
      <c r="AF30" s="0">
        <v>0.28084649522602556</v>
      </c>
      <c r="AG30" s="0">
        <v>0.28156913296878339</v>
      </c>
      <c r="AH30" s="0">
        <v>0.2830230517834425</v>
      </c>
      <c r="AI30" s="0">
        <v>0.29815060107409957</v>
      </c>
      <c r="AJ30" s="0">
        <v>0.28146095396578308</v>
      </c>
      <c r="AK30" s="0">
        <v>0.28242814715206621</v>
      </c>
      <c r="AL30" s="0">
        <v>0.28230522148311132</v>
      </c>
      <c r="AM30" s="0">
        <v>0.28187085108458992</v>
      </c>
    </row>
    <row r="31">
      <c r="A31" s="0">
        <v>2011</v>
      </c>
      <c r="B31" s="0">
        <v>0.27611044049263</v>
      </c>
      <c r="C31" s="0">
        <v>0.28284852930903437</v>
      </c>
      <c r="D31" s="0">
        <v>0.28360037562251089</v>
      </c>
      <c r="E31" s="0">
        <v>0.28261468409001828</v>
      </c>
      <c r="F31" s="0">
        <v>0.28338341684639468</v>
      </c>
      <c r="G31" s="0">
        <v>0.28109412710368642</v>
      </c>
      <c r="H31" s="0">
        <v>0.28218848575651645</v>
      </c>
      <c r="I31" s="0">
        <v>0.2820832586288452</v>
      </c>
      <c r="J31" s="0">
        <v>0.28236812895536423</v>
      </c>
      <c r="K31" s="0">
        <v>0.30603183054924005</v>
      </c>
      <c r="L31" s="0">
        <v>0.28278519339859487</v>
      </c>
      <c r="M31" s="0">
        <v>0.28221751445531851</v>
      </c>
      <c r="N31" s="0">
        <v>0.28362587766349318</v>
      </c>
      <c r="O31" s="0">
        <v>0.28230386312305933</v>
      </c>
      <c r="P31" s="0">
        <v>0.28332587341964244</v>
      </c>
      <c r="Q31" s="0">
        <v>0.28254952625930307</v>
      </c>
      <c r="R31" s="0">
        <v>0.28252208112180233</v>
      </c>
      <c r="S31" s="0">
        <v>0.28196907907724383</v>
      </c>
      <c r="T31" s="0">
        <v>0.27899436326324939</v>
      </c>
      <c r="U31" s="0">
        <v>0.28298015415668498</v>
      </c>
      <c r="V31" s="0">
        <v>0.28209835577011111</v>
      </c>
      <c r="W31" s="0">
        <v>0.28543953724205495</v>
      </c>
      <c r="X31" s="0">
        <v>0.28263555091619497</v>
      </c>
      <c r="Y31" s="0">
        <v>0.28354366998374469</v>
      </c>
      <c r="Z31" s="0">
        <v>0.28313710181415092</v>
      </c>
      <c r="AA31" s="0">
        <v>0.28202748462557792</v>
      </c>
      <c r="AB31" s="0">
        <v>0.28161364361643804</v>
      </c>
      <c r="AC31" s="0">
        <v>0.28196981653571129</v>
      </c>
      <c r="AD31" s="0">
        <v>0.28237480136752141</v>
      </c>
      <c r="AE31" s="0">
        <v>0.2826184691339732</v>
      </c>
      <c r="AF31" s="0">
        <v>0.28298567602038388</v>
      </c>
      <c r="AG31" s="0">
        <v>0.28199114966392513</v>
      </c>
      <c r="AH31" s="0">
        <v>0.2832268068939448</v>
      </c>
      <c r="AI31" s="0">
        <v>0.28916894674301158</v>
      </c>
      <c r="AJ31" s="0">
        <v>0.2824957470446825</v>
      </c>
      <c r="AK31" s="0">
        <v>0.28262793727219104</v>
      </c>
      <c r="AL31" s="0">
        <v>0.28252475653588788</v>
      </c>
      <c r="AM31" s="0">
        <v>0.28258008089661601</v>
      </c>
    </row>
    <row r="32">
      <c r="A32" s="0">
        <v>2012</v>
      </c>
      <c r="B32" s="0">
        <v>0.31108596920967102</v>
      </c>
      <c r="C32" s="0">
        <v>0.26790831853449348</v>
      </c>
      <c r="D32" s="0">
        <v>0.26890374109148985</v>
      </c>
      <c r="E32" s="0">
        <v>0.26777085714042193</v>
      </c>
      <c r="F32" s="0">
        <v>0.26840755951404571</v>
      </c>
      <c r="G32" s="0">
        <v>0.27038603219389912</v>
      </c>
      <c r="H32" s="0">
        <v>0.2672853732258082</v>
      </c>
      <c r="I32" s="0">
        <v>0.26733729833364489</v>
      </c>
      <c r="J32" s="0">
        <v>0.26745461428165446</v>
      </c>
      <c r="K32" s="0">
        <v>0.30229953156411649</v>
      </c>
      <c r="L32" s="0">
        <v>0.26802248188853267</v>
      </c>
      <c r="M32" s="0">
        <v>0.26719897691905503</v>
      </c>
      <c r="N32" s="0">
        <v>0.26828616523742682</v>
      </c>
      <c r="O32" s="0">
        <v>0.26597558678686617</v>
      </c>
      <c r="P32" s="0">
        <v>0.26952741585671902</v>
      </c>
      <c r="Q32" s="0">
        <v>0.26776403263211257</v>
      </c>
      <c r="R32" s="0">
        <v>0.26752734044194226</v>
      </c>
      <c r="S32" s="0">
        <v>0.26722384472191335</v>
      </c>
      <c r="T32" s="0">
        <v>0.26213577786087994</v>
      </c>
      <c r="U32" s="0">
        <v>0.26778412100672727</v>
      </c>
      <c r="V32" s="0">
        <v>0.26707380791008478</v>
      </c>
      <c r="W32" s="0">
        <v>0.28262620940804484</v>
      </c>
      <c r="X32" s="0">
        <v>0.2677879728078843</v>
      </c>
      <c r="Y32" s="0">
        <v>0.26875692002475271</v>
      </c>
      <c r="Z32" s="0">
        <v>0.267854148760438</v>
      </c>
      <c r="AA32" s="0">
        <v>0.26720811539888384</v>
      </c>
      <c r="AB32" s="0">
        <v>0.26854503865540025</v>
      </c>
      <c r="AC32" s="0">
        <v>0.26686808870732798</v>
      </c>
      <c r="AD32" s="0">
        <v>0.2672556796520949</v>
      </c>
      <c r="AE32" s="0">
        <v>0.26767467002570633</v>
      </c>
      <c r="AF32" s="0">
        <v>0.26646436323225497</v>
      </c>
      <c r="AG32" s="0">
        <v>0.26713781085610394</v>
      </c>
      <c r="AH32" s="0">
        <v>0.26859301981329925</v>
      </c>
      <c r="AI32" s="0">
        <v>0.29489838664233681</v>
      </c>
      <c r="AJ32" s="0">
        <v>0.26767552709579473</v>
      </c>
      <c r="AK32" s="0">
        <v>0.26791283343732364</v>
      </c>
      <c r="AL32" s="0">
        <v>0.26750323362648493</v>
      </c>
      <c r="AM32" s="0">
        <v>0.266885822698474</v>
      </c>
    </row>
    <row r="33">
      <c r="A33" s="0">
        <v>2013</v>
      </c>
      <c r="B33" s="0">
        <v>0.30536913871765137</v>
      </c>
      <c r="C33" s="0">
        <v>0.30177369040250779</v>
      </c>
      <c r="D33" s="0">
        <v>0.30260003213584424</v>
      </c>
      <c r="E33" s="0">
        <v>0.30136295087635517</v>
      </c>
      <c r="F33" s="0">
        <v>0.3017866842448711</v>
      </c>
      <c r="G33" s="0">
        <v>0.30408448690176015</v>
      </c>
      <c r="H33" s="0">
        <v>0.30128189231455327</v>
      </c>
      <c r="I33" s="0">
        <v>0.30126611649990082</v>
      </c>
      <c r="J33" s="0">
        <v>0.30142723266780375</v>
      </c>
      <c r="K33" s="0">
        <v>0.30111871492862696</v>
      </c>
      <c r="L33" s="0">
        <v>0.30162642286717889</v>
      </c>
      <c r="M33" s="0">
        <v>0.302107851088047</v>
      </c>
      <c r="N33" s="0">
        <v>0.30240445318818088</v>
      </c>
      <c r="O33" s="0">
        <v>0.30236518022418013</v>
      </c>
      <c r="P33" s="0">
        <v>0.30203235512971877</v>
      </c>
      <c r="Q33" s="0">
        <v>0.30156734265387053</v>
      </c>
      <c r="R33" s="0">
        <v>0.30204685872793197</v>
      </c>
      <c r="S33" s="0">
        <v>0.30116089156270021</v>
      </c>
      <c r="T33" s="0">
        <v>0.29783263312280178</v>
      </c>
      <c r="U33" s="0">
        <v>0.30098379732668396</v>
      </c>
      <c r="V33" s="0">
        <v>0.30102104637026783</v>
      </c>
      <c r="W33" s="0">
        <v>0.28363767322897909</v>
      </c>
      <c r="X33" s="0">
        <v>0.30168997564911842</v>
      </c>
      <c r="Y33" s="0">
        <v>0.30225347024202348</v>
      </c>
      <c r="Z33" s="0">
        <v>0.30216052158176893</v>
      </c>
      <c r="AA33" s="0">
        <v>0.30055570594966408</v>
      </c>
      <c r="AB33" s="0">
        <v>0.30413577450811857</v>
      </c>
      <c r="AC33" s="0">
        <v>0.30080311600863929</v>
      </c>
      <c r="AD33" s="0">
        <v>0.30100228413939473</v>
      </c>
      <c r="AE33" s="0">
        <v>0.30131608545780175</v>
      </c>
      <c r="AF33" s="0">
        <v>0.30115395428240299</v>
      </c>
      <c r="AG33" s="0">
        <v>0.30116199956834311</v>
      </c>
      <c r="AH33" s="0">
        <v>0.30210362537205215</v>
      </c>
      <c r="AI33" s="0">
        <v>0.28686455366015429</v>
      </c>
      <c r="AJ33" s="0">
        <v>0.30090079079568383</v>
      </c>
      <c r="AK33" s="0">
        <v>0.301523940578103</v>
      </c>
      <c r="AL33" s="0">
        <v>0.30138697925210001</v>
      </c>
      <c r="AM33" s="0">
        <v>0.30219733701646323</v>
      </c>
    </row>
    <row r="34">
      <c r="A34" s="0">
        <v>2014</v>
      </c>
      <c r="B34" s="0">
        <v>0.28554502129554749</v>
      </c>
      <c r="C34" s="0">
        <v>0.27233891691267503</v>
      </c>
      <c r="D34" s="0">
        <v>0.27290096160769473</v>
      </c>
      <c r="E34" s="0">
        <v>0.27223193418979658</v>
      </c>
      <c r="F34" s="0">
        <v>0.27263369670510301</v>
      </c>
      <c r="G34" s="0">
        <v>0.266503462895751</v>
      </c>
      <c r="H34" s="0">
        <v>0.27186513276398194</v>
      </c>
      <c r="I34" s="0">
        <v>0.27194761712849153</v>
      </c>
      <c r="J34" s="0">
        <v>0.27222058400511751</v>
      </c>
      <c r="K34" s="0">
        <v>0.28009205859899522</v>
      </c>
      <c r="L34" s="0">
        <v>0.27246845103800305</v>
      </c>
      <c r="M34" s="0">
        <v>0.2719784354865552</v>
      </c>
      <c r="N34" s="0">
        <v>0.27335426048934469</v>
      </c>
      <c r="O34" s="0">
        <v>0.27380457463860519</v>
      </c>
      <c r="P34" s="0">
        <v>0.27126004661619674</v>
      </c>
      <c r="Q34" s="0">
        <v>0.27243624226748953</v>
      </c>
      <c r="R34" s="0">
        <v>0.27250056567788133</v>
      </c>
      <c r="S34" s="0">
        <v>0.27177835544943818</v>
      </c>
      <c r="T34" s="0">
        <v>0.26956486061215396</v>
      </c>
      <c r="U34" s="0">
        <v>0.27198707428574576</v>
      </c>
      <c r="V34" s="0">
        <v>0.27179587876796729</v>
      </c>
      <c r="W34" s="0">
        <v>0.27960777406394483</v>
      </c>
      <c r="X34" s="0">
        <v>0.27237876331806193</v>
      </c>
      <c r="Y34" s="0">
        <v>0.27308474133908756</v>
      </c>
      <c r="Z34" s="0">
        <v>0.272753947287798</v>
      </c>
      <c r="AA34" s="0">
        <v>0.27162836889922631</v>
      </c>
      <c r="AB34" s="0">
        <v>0.27369668516516693</v>
      </c>
      <c r="AC34" s="0">
        <v>0.27169944703578958</v>
      </c>
      <c r="AD34" s="0">
        <v>0.27162899190187462</v>
      </c>
      <c r="AE34" s="0">
        <v>0.27200740085542208</v>
      </c>
      <c r="AF34" s="0">
        <v>0.27662726621329792</v>
      </c>
      <c r="AG34" s="0">
        <v>0.2720921444445849</v>
      </c>
      <c r="AH34" s="0">
        <v>0.2729894304424525</v>
      </c>
      <c r="AI34" s="0">
        <v>0.27178522332012656</v>
      </c>
      <c r="AJ34" s="0">
        <v>0.27203162486851223</v>
      </c>
      <c r="AK34" s="0">
        <v>0.27222574242949493</v>
      </c>
      <c r="AL34" s="0">
        <v>0.27229152970016013</v>
      </c>
      <c r="AM34" s="0">
        <v>0.27162203848361982</v>
      </c>
    </row>
    <row r="35">
      <c r="A35" s="0">
        <v>2015</v>
      </c>
      <c r="B35" s="0">
        <v>0.27521929144859314</v>
      </c>
      <c r="C35" s="0">
        <v>0.25039579442888499</v>
      </c>
      <c r="D35" s="0">
        <v>0.25127745673805474</v>
      </c>
      <c r="E35" s="0">
        <v>0.25014746058732268</v>
      </c>
      <c r="F35" s="0">
        <v>0.2504663140699267</v>
      </c>
      <c r="G35" s="0">
        <v>0.24828824463486671</v>
      </c>
      <c r="H35" s="0">
        <v>0.24986133518069978</v>
      </c>
      <c r="I35" s="0">
        <v>0.25014453781396151</v>
      </c>
      <c r="J35" s="0">
        <v>0.25004655922204255</v>
      </c>
      <c r="K35" s="0">
        <v>0.25518635365366937</v>
      </c>
      <c r="L35" s="0">
        <v>0.25035492778569463</v>
      </c>
      <c r="M35" s="0">
        <v>0.25011470576375722</v>
      </c>
      <c r="N35" s="0">
        <v>0.25094138083606959</v>
      </c>
      <c r="O35" s="0">
        <v>0.24961958499997852</v>
      </c>
      <c r="P35" s="0">
        <v>0.25168377055972813</v>
      </c>
      <c r="Q35" s="0">
        <v>0.25030724240094421</v>
      </c>
      <c r="R35" s="0">
        <v>0.25049236651510004</v>
      </c>
      <c r="S35" s="0">
        <v>0.25010556175559756</v>
      </c>
      <c r="T35" s="0">
        <v>0.2404747507125139</v>
      </c>
      <c r="U35" s="0">
        <v>0.25054060048609972</v>
      </c>
      <c r="V35" s="0">
        <v>0.24976108167320488</v>
      </c>
      <c r="W35" s="0">
        <v>0.25311154608428477</v>
      </c>
      <c r="X35" s="0">
        <v>0.25032340439409018</v>
      </c>
      <c r="Y35" s="0">
        <v>0.2514038787558675</v>
      </c>
      <c r="Z35" s="0">
        <v>0.25059878437966104</v>
      </c>
      <c r="AA35" s="0">
        <v>0.24950588566809889</v>
      </c>
      <c r="AB35" s="0">
        <v>0.24979645652323962</v>
      </c>
      <c r="AC35" s="0">
        <v>0.25005681265145535</v>
      </c>
      <c r="AD35" s="0">
        <v>0.24972367968410245</v>
      </c>
      <c r="AE35" s="0">
        <v>0.25003992252796886</v>
      </c>
      <c r="AF35" s="0">
        <v>0.24885259430855508</v>
      </c>
      <c r="AG35" s="0">
        <v>0.24967431877553459</v>
      </c>
      <c r="AH35" s="0">
        <v>0.25099641808122397</v>
      </c>
      <c r="AI35" s="0">
        <v>0.26258340665698054</v>
      </c>
      <c r="AJ35" s="0">
        <v>0.25029828589409586</v>
      </c>
      <c r="AK35" s="0">
        <v>0.25053012219816445</v>
      </c>
      <c r="AL35" s="0">
        <v>0.25039739473909139</v>
      </c>
      <c r="AM35" s="0">
        <v>0.24986161034554244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2017-06-12T18:21:14Z</dcterms:modified>
</cp:coreProperties>
</file>