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johniselin/Box Sync/LiquorTax/Data/Synth/"/>
    </mc:Choice>
  </mc:AlternateContent>
  <bookViews>
    <workbookView xWindow="240" yWindow="460" windowWidth="21660" windowHeight="13960" activeTab="1"/>
  </bookViews>
  <sheets>
    <sheet name="READ ME" sheetId="2" r:id="rId1"/>
    <sheet name="Share - Narrow - Lag Data" sheetId="9" r:id="rId2"/>
    <sheet name="Share - Narrow - PT Data" sheetId="10" r:id="rId3"/>
    <sheet name="Share - Narrow - Leaveoneout" sheetId="11" r:id="rId4"/>
    <sheet name="Share - Narrow - Placebo Data" sheetId="1" r:id="rId5"/>
    <sheet name="S_N_Placebo Analysis" sheetId="7" r:id="rId6"/>
    <sheet name="S_N_Placebo Figure" sheetId="3" r:id="rId7"/>
    <sheet name="Stat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 i="3" l="1"/>
  <c r="Q2" i="3"/>
  <c r="AP1" i="3"/>
  <c r="AP2" i="3"/>
  <c r="Q3" i="3"/>
  <c r="C1" i="7"/>
  <c r="C2" i="7"/>
  <c r="D1" i="7"/>
  <c r="D2" i="7"/>
  <c r="E1" i="7"/>
  <c r="E2" i="7"/>
  <c r="F1" i="7"/>
  <c r="F2" i="7"/>
  <c r="G1" i="7"/>
  <c r="G2" i="7"/>
  <c r="H1" i="7"/>
  <c r="H2" i="7"/>
  <c r="I1" i="7"/>
  <c r="I2" i="7"/>
  <c r="J1" i="7"/>
  <c r="J2" i="7"/>
  <c r="K1" i="7"/>
  <c r="K2" i="7"/>
  <c r="L1" i="7"/>
  <c r="L2" i="7"/>
  <c r="M1" i="7"/>
  <c r="M2" i="7"/>
  <c r="N1" i="7"/>
  <c r="N2" i="7"/>
  <c r="O1" i="7"/>
  <c r="O2" i="7"/>
  <c r="P1" i="7"/>
  <c r="P2" i="7"/>
  <c r="Q1" i="7"/>
  <c r="Q2" i="7"/>
  <c r="R1" i="7"/>
  <c r="R2" i="7"/>
  <c r="S1" i="7"/>
  <c r="S2" i="7"/>
  <c r="T1" i="7"/>
  <c r="T2" i="7"/>
  <c r="U1" i="7"/>
  <c r="U2" i="7"/>
  <c r="V1" i="7"/>
  <c r="V2" i="7"/>
  <c r="W1" i="7"/>
  <c r="W2" i="7"/>
  <c r="X1" i="7"/>
  <c r="X2" i="7"/>
  <c r="Y1" i="7"/>
  <c r="Y2" i="7"/>
  <c r="Z1" i="7"/>
  <c r="Z2" i="7"/>
  <c r="B1" i="7"/>
  <c r="B2" i="7"/>
  <c r="C3" i="7"/>
  <c r="E3" i="7"/>
  <c r="H3" i="7"/>
  <c r="K3" i="7"/>
  <c r="M3" i="7"/>
  <c r="S3" i="7"/>
  <c r="T3" i="7"/>
  <c r="U3" i="7"/>
  <c r="B8" i="7"/>
  <c r="B10" i="7"/>
  <c r="B13" i="7"/>
  <c r="B3" i="7"/>
  <c r="R3" i="7"/>
  <c r="I3" i="7"/>
  <c r="I6" i="7"/>
  <c r="X3" i="7"/>
  <c r="X6" i="7"/>
  <c r="P3" i="7"/>
  <c r="J3" i="7"/>
  <c r="J6" i="7"/>
  <c r="O3" i="7"/>
  <c r="Z3" i="7"/>
  <c r="Z6" i="7"/>
  <c r="G3" i="7"/>
  <c r="G6" i="7"/>
  <c r="W3" i="7"/>
  <c r="W6" i="7"/>
  <c r="V3" i="7"/>
  <c r="V6" i="7"/>
  <c r="N3" i="7"/>
  <c r="N6" i="7"/>
  <c r="F3" i="7"/>
  <c r="F6" i="7"/>
  <c r="L3" i="7"/>
  <c r="L6" i="7"/>
  <c r="D3" i="7"/>
  <c r="D6" i="7"/>
  <c r="Y3" i="7"/>
  <c r="Y6" i="7"/>
  <c r="Q3" i="7"/>
  <c r="Q6" i="7"/>
  <c r="R6" i="7"/>
  <c r="K6" i="7"/>
  <c r="S6" i="7"/>
  <c r="B6" i="7"/>
  <c r="T6" i="7"/>
  <c r="M6" i="7"/>
  <c r="U6" i="7"/>
  <c r="C6" i="7"/>
  <c r="O6" i="7"/>
  <c r="E6" i="7"/>
  <c r="H6" i="7"/>
  <c r="P6" i="7"/>
  <c r="B11" i="7"/>
  <c r="B12" i="7"/>
  <c r="AP3" i="3"/>
  <c r="R1" i="3"/>
  <c r="S1" i="3"/>
  <c r="T1" i="3"/>
  <c r="U1" i="3"/>
  <c r="V1" i="3"/>
  <c r="W1" i="3"/>
  <c r="X1" i="3"/>
  <c r="Y1" i="3"/>
  <c r="Z1" i="3"/>
  <c r="AA1" i="3"/>
  <c r="AB1" i="3"/>
  <c r="AC1" i="3"/>
  <c r="AD1" i="3"/>
  <c r="AE1" i="3"/>
  <c r="AF1" i="3"/>
  <c r="AG1" i="3"/>
  <c r="AH1" i="3"/>
  <c r="AI1" i="3"/>
  <c r="AJ1" i="3"/>
  <c r="AK1" i="3"/>
  <c r="AL1" i="3"/>
  <c r="AM1" i="3"/>
  <c r="AN1" i="3"/>
  <c r="AO1"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1" i="3"/>
  <c r="AN2" i="3"/>
  <c r="AN4" i="3"/>
  <c r="AF2" i="3"/>
  <c r="AF4" i="3"/>
  <c r="X2" i="3"/>
  <c r="X3" i="3"/>
  <c r="X4" i="3"/>
  <c r="Z2" i="3"/>
  <c r="Z3" i="3"/>
  <c r="Z4" i="3"/>
  <c r="AO2" i="3"/>
  <c r="AO3" i="3"/>
  <c r="AO25" i="3"/>
  <c r="AO4" i="3"/>
  <c r="AM2" i="3"/>
  <c r="AM4" i="3"/>
  <c r="AL2" i="3"/>
  <c r="AL3" i="3"/>
  <c r="AL4" i="3"/>
  <c r="AC2" i="3"/>
  <c r="AC3" i="3"/>
  <c r="AC4" i="3"/>
  <c r="U2" i="3"/>
  <c r="U4" i="3"/>
  <c r="Q4" i="3"/>
  <c r="R2" i="3"/>
  <c r="R3" i="3"/>
  <c r="R4" i="3"/>
  <c r="AG2" i="3"/>
  <c r="AG3" i="3"/>
  <c r="AG14" i="3"/>
  <c r="AG4" i="3"/>
  <c r="AE2" i="3"/>
  <c r="AE4" i="3"/>
  <c r="AD2" i="3"/>
  <c r="AD4" i="3"/>
  <c r="T2" i="3"/>
  <c r="T3" i="3"/>
  <c r="T4" i="3"/>
  <c r="AH2" i="3"/>
  <c r="AH3" i="3"/>
  <c r="AH4" i="3"/>
  <c r="Y2" i="3"/>
  <c r="Y3" i="3"/>
  <c r="Y32" i="3"/>
  <c r="Y4" i="3"/>
  <c r="W2" i="3"/>
  <c r="W4" i="3"/>
  <c r="V2" i="3"/>
  <c r="V3" i="3"/>
  <c r="V4" i="3"/>
  <c r="AK2" i="3"/>
  <c r="AK3" i="3"/>
  <c r="AK4" i="3"/>
  <c r="AJ2" i="3"/>
  <c r="AJ3" i="3"/>
  <c r="AJ13" i="3"/>
  <c r="AJ4" i="3"/>
  <c r="AB2" i="3"/>
  <c r="AB4" i="3"/>
  <c r="AI2" i="3"/>
  <c r="AI3" i="3"/>
  <c r="AI4" i="3"/>
  <c r="AA2" i="3"/>
  <c r="AA3" i="3"/>
  <c r="AA4" i="3"/>
  <c r="S2" i="3"/>
  <c r="S4" i="3"/>
  <c r="AP27" i="3"/>
  <c r="AP5" i="3"/>
  <c r="AP9" i="3"/>
  <c r="AP15" i="3"/>
  <c r="AP16" i="3"/>
  <c r="AP30" i="3"/>
  <c r="AP35" i="3"/>
  <c r="AP6" i="3"/>
  <c r="AP20" i="3"/>
  <c r="AP22" i="3"/>
  <c r="AP31" i="3"/>
  <c r="AP34" i="3"/>
  <c r="AP10" i="3"/>
  <c r="AP13" i="3"/>
  <c r="AP26" i="3"/>
  <c r="AP29" i="3"/>
  <c r="AP38" i="3"/>
  <c r="AP19" i="3"/>
  <c r="AP33" i="3"/>
  <c r="AP36" i="3"/>
  <c r="AP11" i="3"/>
  <c r="AP23" i="3"/>
  <c r="AP37" i="3"/>
  <c r="AP18" i="3"/>
  <c r="AP7" i="3"/>
  <c r="AP12" i="3"/>
  <c r="AP8" i="3"/>
  <c r="AP28" i="3"/>
  <c r="AP14" i="3"/>
  <c r="AP17" i="3"/>
  <c r="AP21" i="3"/>
  <c r="AP25" i="3"/>
  <c r="AP32" i="3"/>
  <c r="AP24" i="3"/>
  <c r="AD3" i="3"/>
  <c r="U3" i="3"/>
  <c r="AB3" i="3"/>
  <c r="S3" i="3"/>
  <c r="AN3" i="3"/>
  <c r="AF3" i="3"/>
  <c r="AM3" i="3"/>
  <c r="AE3" i="3"/>
  <c r="W3" i="3"/>
  <c r="M5" i="7"/>
  <c r="U5" i="7"/>
  <c r="E5" i="7"/>
  <c r="B5" i="7"/>
  <c r="N5" i="7"/>
  <c r="V5" i="7"/>
  <c r="F5" i="7"/>
  <c r="O5" i="7"/>
  <c r="W5" i="7"/>
  <c r="G5" i="7"/>
  <c r="H5" i="7"/>
  <c r="P5" i="7"/>
  <c r="X5" i="7"/>
  <c r="I5" i="7"/>
  <c r="Q5" i="7"/>
  <c r="Y5" i="7"/>
  <c r="J5" i="7"/>
  <c r="R5" i="7"/>
  <c r="Z5" i="7"/>
  <c r="L5" i="7"/>
  <c r="T5" i="7"/>
  <c r="D5" i="7"/>
  <c r="K5" i="7"/>
  <c r="S5" i="7"/>
  <c r="C5" i="7"/>
  <c r="H4" i="7"/>
  <c r="P4" i="7"/>
  <c r="X4" i="7"/>
  <c r="I4" i="7"/>
  <c r="Q4" i="7"/>
  <c r="Y4" i="7"/>
  <c r="C4" i="7"/>
  <c r="J4" i="7"/>
  <c r="R4" i="7"/>
  <c r="Z4" i="7"/>
  <c r="D4" i="7"/>
  <c r="B4" i="7"/>
  <c r="K4" i="7"/>
  <c r="S4" i="7"/>
  <c r="E4" i="7"/>
  <c r="L4" i="7"/>
  <c r="T4" i="7"/>
  <c r="F4" i="7"/>
  <c r="M4" i="7"/>
  <c r="U4" i="7"/>
  <c r="G4" i="7"/>
  <c r="O4" i="7"/>
  <c r="W4" i="7"/>
  <c r="N4" i="7"/>
  <c r="V4" i="7"/>
  <c r="Y23" i="3"/>
  <c r="AO30" i="3"/>
  <c r="AO38" i="3"/>
  <c r="Y19" i="3"/>
  <c r="AO36" i="3"/>
  <c r="Y5" i="3"/>
  <c r="AO7" i="3"/>
  <c r="Y10" i="3"/>
  <c r="AO17" i="3"/>
  <c r="AO9" i="3"/>
  <c r="Y16" i="3"/>
  <c r="AO26" i="3"/>
  <c r="AJ9" i="3"/>
  <c r="AO29" i="3"/>
  <c r="AO20" i="3"/>
  <c r="Y33" i="3"/>
  <c r="Y28" i="3"/>
  <c r="AO32" i="3"/>
  <c r="AJ22" i="3"/>
  <c r="Y25" i="3"/>
  <c r="AO6" i="3"/>
  <c r="AO35" i="3"/>
  <c r="AJ7" i="3"/>
  <c r="Y8" i="3"/>
  <c r="AO21" i="3"/>
  <c r="AO11" i="3"/>
  <c r="AJ12" i="3"/>
  <c r="AJ37" i="3"/>
  <c r="Y20" i="3"/>
  <c r="AO10" i="3"/>
  <c r="AJ29" i="3"/>
  <c r="Y27" i="3"/>
  <c r="Y26" i="3"/>
  <c r="AO16" i="3"/>
  <c r="AO23" i="3"/>
  <c r="AJ6" i="3"/>
  <c r="AJ10" i="3"/>
  <c r="Y29" i="3"/>
  <c r="AO8" i="3"/>
  <c r="AO33" i="3"/>
  <c r="AJ36" i="3"/>
  <c r="Y34" i="3"/>
  <c r="AO13" i="3"/>
  <c r="AO15" i="3"/>
  <c r="AJ31" i="3"/>
  <c r="AJ35" i="3"/>
  <c r="AG25" i="3"/>
  <c r="AJ34" i="3"/>
  <c r="AJ38" i="3"/>
  <c r="AJ33" i="3"/>
  <c r="AG17" i="3"/>
  <c r="AG29" i="3"/>
  <c r="AJ30" i="3"/>
  <c r="Y6" i="3"/>
  <c r="AO22" i="3"/>
  <c r="AJ14" i="3"/>
  <c r="AJ27" i="3"/>
  <c r="AJ15" i="3"/>
  <c r="Y21" i="3"/>
  <c r="Y7" i="3"/>
  <c r="AO12" i="3"/>
  <c r="AO19" i="3"/>
  <c r="AO37" i="3"/>
  <c r="AJ11" i="3"/>
  <c r="AJ25" i="3"/>
  <c r="Y30" i="3"/>
  <c r="Y24" i="3"/>
  <c r="Y35" i="3"/>
  <c r="AO18" i="3"/>
  <c r="AO14" i="3"/>
  <c r="AO27" i="3"/>
  <c r="AO34" i="3"/>
  <c r="AJ23" i="3"/>
  <c r="AJ19" i="3"/>
  <c r="AG5" i="3"/>
  <c r="Y36" i="3"/>
  <c r="Y14" i="3"/>
  <c r="Y11" i="3"/>
  <c r="Y38" i="3"/>
  <c r="AJ21" i="3"/>
  <c r="AJ5" i="3"/>
  <c r="AJ17" i="3"/>
  <c r="AJ16" i="3"/>
  <c r="AG19" i="3"/>
  <c r="AJ20" i="3"/>
  <c r="AG24" i="3"/>
  <c r="AG21" i="3"/>
  <c r="AG23" i="3"/>
  <c r="Y13" i="3"/>
  <c r="Y12" i="3"/>
  <c r="Y37" i="3"/>
  <c r="Y15" i="3"/>
  <c r="AJ28" i="3"/>
  <c r="AJ18" i="3"/>
  <c r="AJ24" i="3"/>
  <c r="Y17" i="3"/>
  <c r="AG36" i="3"/>
  <c r="AG11" i="3"/>
  <c r="Y22" i="3"/>
  <c r="Y18" i="3"/>
  <c r="Y31" i="3"/>
  <c r="Y9" i="3"/>
  <c r="AO24" i="3"/>
  <c r="AO28" i="3"/>
  <c r="AO5" i="3"/>
  <c r="AO31" i="3"/>
  <c r="AJ8" i="3"/>
  <c r="AJ26" i="3"/>
  <c r="AJ32" i="3"/>
  <c r="AG28" i="3"/>
  <c r="AG33" i="3"/>
  <c r="AG30" i="3"/>
  <c r="AG8" i="3"/>
  <c r="AG38" i="3"/>
  <c r="AG37" i="3"/>
  <c r="AG34" i="3"/>
  <c r="AG7" i="3"/>
  <c r="AG31" i="3"/>
  <c r="AG9" i="3"/>
  <c r="AG10" i="3"/>
  <c r="AG26" i="3"/>
  <c r="AG15" i="3"/>
  <c r="AG16" i="3"/>
  <c r="AG32" i="3"/>
  <c r="AG13" i="3"/>
  <c r="AG6" i="3"/>
  <c r="AG35" i="3"/>
  <c r="AG20" i="3"/>
  <c r="AG18" i="3"/>
  <c r="AG22" i="3"/>
  <c r="AG12" i="3"/>
  <c r="AG27" i="3"/>
  <c r="T11" i="3"/>
  <c r="T13" i="3"/>
  <c r="T14" i="3"/>
  <c r="T18" i="3"/>
  <c r="T19" i="3"/>
  <c r="T32" i="3"/>
  <c r="T5" i="3"/>
  <c r="T22" i="3"/>
  <c r="T24" i="3"/>
  <c r="T27" i="3"/>
  <c r="T34" i="3"/>
  <c r="T28" i="3"/>
  <c r="T33" i="3"/>
  <c r="T8" i="3"/>
  <c r="T9" i="3"/>
  <c r="T17" i="3"/>
  <c r="T26" i="3"/>
  <c r="T36" i="3"/>
  <c r="T6" i="3"/>
  <c r="T10" i="3"/>
  <c r="T21" i="3"/>
  <c r="T23" i="3"/>
  <c r="T35" i="3"/>
  <c r="T15" i="3"/>
  <c r="T25" i="3"/>
  <c r="T29" i="3"/>
  <c r="T30" i="3"/>
  <c r="T31" i="3"/>
  <c r="T20" i="3"/>
  <c r="T37" i="3"/>
  <c r="T16" i="3"/>
  <c r="T38" i="3"/>
  <c r="T12" i="3"/>
  <c r="T7" i="3"/>
  <c r="AB22" i="3"/>
  <c r="AB24" i="3"/>
  <c r="AB27" i="3"/>
  <c r="AB28" i="3"/>
  <c r="AB34" i="3"/>
  <c r="AB7" i="3"/>
  <c r="AB8" i="3"/>
  <c r="AB10" i="3"/>
  <c r="AB12" i="3"/>
  <c r="AB15" i="3"/>
  <c r="AB29" i="3"/>
  <c r="AB35" i="3"/>
  <c r="AB38" i="3"/>
  <c r="AB18" i="3"/>
  <c r="AB25" i="3"/>
  <c r="AB5" i="3"/>
  <c r="AB20" i="3"/>
  <c r="AB37" i="3"/>
  <c r="AB9" i="3"/>
  <c r="AB13" i="3"/>
  <c r="AB26" i="3"/>
  <c r="AB17" i="3"/>
  <c r="AB14" i="3"/>
  <c r="AB21" i="3"/>
  <c r="AB31" i="3"/>
  <c r="AB33" i="3"/>
  <c r="AB11" i="3"/>
  <c r="AB32" i="3"/>
  <c r="AB36" i="3"/>
  <c r="AB23" i="3"/>
  <c r="AB16" i="3"/>
  <c r="AB30" i="3"/>
  <c r="AB6" i="3"/>
  <c r="AB19" i="3"/>
  <c r="Z11" i="3"/>
  <c r="Z8" i="3"/>
  <c r="Z17" i="3"/>
  <c r="Z19" i="3"/>
  <c r="Z30" i="3"/>
  <c r="Z32" i="3"/>
  <c r="Z12" i="3"/>
  <c r="Z29" i="3"/>
  <c r="Z34" i="3"/>
  <c r="Z38" i="3"/>
  <c r="Z16" i="3"/>
  <c r="Z20" i="3"/>
  <c r="Z31" i="3"/>
  <c r="Z37" i="3"/>
  <c r="Z7" i="3"/>
  <c r="Z9" i="3"/>
  <c r="Z13" i="3"/>
  <c r="Z26" i="3"/>
  <c r="Z36" i="3"/>
  <c r="Z6" i="3"/>
  <c r="Z10" i="3"/>
  <c r="Z21" i="3"/>
  <c r="Z14" i="3"/>
  <c r="Z33" i="3"/>
  <c r="Z25" i="3"/>
  <c r="Z35" i="3"/>
  <c r="Z5" i="3"/>
  <c r="Z24" i="3"/>
  <c r="Z28" i="3"/>
  <c r="Z23" i="3"/>
  <c r="Z15" i="3"/>
  <c r="Z27" i="3"/>
  <c r="Z18" i="3"/>
  <c r="Z22" i="3"/>
  <c r="X7" i="3"/>
  <c r="X8" i="3"/>
  <c r="X10" i="3"/>
  <c r="X12" i="3"/>
  <c r="X31" i="3"/>
  <c r="X9" i="3"/>
  <c r="X6" i="3"/>
  <c r="X21" i="3"/>
  <c r="X23" i="3"/>
  <c r="X37" i="3"/>
  <c r="X16" i="3"/>
  <c r="X20" i="3"/>
  <c r="X22" i="3"/>
  <c r="X24" i="3"/>
  <c r="X28" i="3"/>
  <c r="X33" i="3"/>
  <c r="X17" i="3"/>
  <c r="X11" i="3"/>
  <c r="X14" i="3"/>
  <c r="X27" i="3"/>
  <c r="X32" i="3"/>
  <c r="X34" i="3"/>
  <c r="X25" i="3"/>
  <c r="X30" i="3"/>
  <c r="X35" i="3"/>
  <c r="X36" i="3"/>
  <c r="X29" i="3"/>
  <c r="X26" i="3"/>
  <c r="X13" i="3"/>
  <c r="X19" i="3"/>
  <c r="X15" i="3"/>
  <c r="X38" i="3"/>
  <c r="X5" i="3"/>
  <c r="X18" i="3"/>
  <c r="AA7" i="3"/>
  <c r="AA6" i="3"/>
  <c r="AA25" i="3"/>
  <c r="AA26" i="3"/>
  <c r="AA9" i="3"/>
  <c r="AA13" i="3"/>
  <c r="AA14" i="3"/>
  <c r="AA16" i="3"/>
  <c r="AA18" i="3"/>
  <c r="AA31" i="3"/>
  <c r="AA36" i="3"/>
  <c r="AA12" i="3"/>
  <c r="AA29" i="3"/>
  <c r="AA34" i="3"/>
  <c r="AA38" i="3"/>
  <c r="AA8" i="3"/>
  <c r="AA22" i="3"/>
  <c r="AA24" i="3"/>
  <c r="AA28" i="3"/>
  <c r="AA33" i="3"/>
  <c r="AA17" i="3"/>
  <c r="AA19" i="3"/>
  <c r="AA21" i="3"/>
  <c r="AA11" i="3"/>
  <c r="AA32" i="3"/>
  <c r="AA30" i="3"/>
  <c r="AA20" i="3"/>
  <c r="AA35" i="3"/>
  <c r="AA37" i="3"/>
  <c r="AA10" i="3"/>
  <c r="AA23" i="3"/>
  <c r="AA15" i="3"/>
  <c r="AA27" i="3"/>
  <c r="AA5" i="3"/>
  <c r="AD22" i="3"/>
  <c r="AD21" i="3"/>
  <c r="AD18" i="3"/>
  <c r="AD29" i="3"/>
  <c r="AD24" i="3"/>
  <c r="AD13" i="3"/>
  <c r="AD37" i="3"/>
  <c r="AD12" i="3"/>
  <c r="AD36" i="3"/>
  <c r="AD19" i="3"/>
  <c r="AD34" i="3"/>
  <c r="AD9" i="3"/>
  <c r="AD38" i="3"/>
  <c r="AD5" i="3"/>
  <c r="AD23" i="3"/>
  <c r="AD20" i="3"/>
  <c r="AD31" i="3"/>
  <c r="AD16" i="3"/>
  <c r="AD35" i="3"/>
  <c r="AD8" i="3"/>
  <c r="AD32" i="3"/>
  <c r="AD7" i="3"/>
  <c r="AD6" i="3"/>
  <c r="AD30" i="3"/>
  <c r="AD17" i="3"/>
  <c r="AD26" i="3"/>
  <c r="AD25" i="3"/>
  <c r="AD11" i="3"/>
  <c r="AD10" i="3"/>
  <c r="AD14" i="3"/>
  <c r="AD15" i="3"/>
  <c r="AD28" i="3"/>
  <c r="AD33" i="3"/>
  <c r="AD27" i="3"/>
  <c r="AF14" i="3"/>
  <c r="AF16" i="3"/>
  <c r="AF23" i="3"/>
  <c r="AF5" i="3"/>
  <c r="AF11" i="3"/>
  <c r="AF24" i="3"/>
  <c r="AF15" i="3"/>
  <c r="AF21" i="3"/>
  <c r="AF27" i="3"/>
  <c r="AF30" i="3"/>
  <c r="AF35" i="3"/>
  <c r="AF25" i="3"/>
  <c r="AF32" i="3"/>
  <c r="AF12" i="3"/>
  <c r="AF31" i="3"/>
  <c r="AF38" i="3"/>
  <c r="AF7" i="3"/>
  <c r="AF8" i="3"/>
  <c r="AF20" i="3"/>
  <c r="AF22" i="3"/>
  <c r="AF29" i="3"/>
  <c r="AF9" i="3"/>
  <c r="AF26" i="3"/>
  <c r="AF17" i="3"/>
  <c r="AF33" i="3"/>
  <c r="AF34" i="3"/>
  <c r="AF37" i="3"/>
  <c r="AF28" i="3"/>
  <c r="AF36" i="3"/>
  <c r="AF6" i="3"/>
  <c r="AF10" i="3"/>
  <c r="AF13" i="3"/>
  <c r="AF19" i="3"/>
  <c r="AF18" i="3"/>
  <c r="AI7" i="3"/>
  <c r="AI9" i="3"/>
  <c r="AI12" i="3"/>
  <c r="AI18" i="3"/>
  <c r="AI30" i="3"/>
  <c r="AI31" i="3"/>
  <c r="AI36" i="3"/>
  <c r="AI38" i="3"/>
  <c r="AI6" i="3"/>
  <c r="AI20" i="3"/>
  <c r="AI21" i="3"/>
  <c r="AI22" i="3"/>
  <c r="AI23" i="3"/>
  <c r="AI5" i="3"/>
  <c r="AI14" i="3"/>
  <c r="AI17" i="3"/>
  <c r="AI19" i="3"/>
  <c r="AI11" i="3"/>
  <c r="AI35" i="3"/>
  <c r="AI16" i="3"/>
  <c r="AI26" i="3"/>
  <c r="AI10" i="3"/>
  <c r="AI13" i="3"/>
  <c r="AI25" i="3"/>
  <c r="AI32" i="3"/>
  <c r="AI34" i="3"/>
  <c r="AI8" i="3"/>
  <c r="AI33" i="3"/>
  <c r="AI28" i="3"/>
  <c r="AI29" i="3"/>
  <c r="AI24" i="3"/>
  <c r="AI15" i="3"/>
  <c r="AI27" i="3"/>
  <c r="AI37" i="3"/>
  <c r="AL12" i="3"/>
  <c r="AL28" i="3"/>
  <c r="AL36" i="3"/>
  <c r="AL18" i="3"/>
  <c r="AL25" i="3"/>
  <c r="AL34" i="3"/>
  <c r="AL8" i="3"/>
  <c r="AL31" i="3"/>
  <c r="AL13" i="3"/>
  <c r="AL5" i="3"/>
  <c r="AL35" i="3"/>
  <c r="AL38" i="3"/>
  <c r="AL7" i="3"/>
  <c r="AL30" i="3"/>
  <c r="AL11" i="3"/>
  <c r="AL10" i="3"/>
  <c r="AL33" i="3"/>
  <c r="AL15" i="3"/>
  <c r="AL37" i="3"/>
  <c r="AL32" i="3"/>
  <c r="AL22" i="3"/>
  <c r="AL21" i="3"/>
  <c r="AL19" i="3"/>
  <c r="AL29" i="3"/>
  <c r="AL24" i="3"/>
  <c r="AL16" i="3"/>
  <c r="AL23" i="3"/>
  <c r="AL17" i="3"/>
  <c r="AL27" i="3"/>
  <c r="AL9" i="3"/>
  <c r="AL14" i="3"/>
  <c r="AL26" i="3"/>
  <c r="AL6" i="3"/>
  <c r="AL20" i="3"/>
  <c r="R10" i="3"/>
  <c r="R16" i="3"/>
  <c r="R17" i="3"/>
  <c r="R6" i="3"/>
  <c r="R21" i="3"/>
  <c r="R23" i="3"/>
  <c r="R11" i="3"/>
  <c r="R25" i="3"/>
  <c r="R26" i="3"/>
  <c r="R29" i="3"/>
  <c r="R35" i="3"/>
  <c r="R38" i="3"/>
  <c r="R8" i="3"/>
  <c r="R9" i="3"/>
  <c r="R13" i="3"/>
  <c r="R19" i="3"/>
  <c r="R7" i="3"/>
  <c r="R15" i="3"/>
  <c r="R30" i="3"/>
  <c r="R18" i="3"/>
  <c r="R20" i="3"/>
  <c r="R36" i="3"/>
  <c r="R37" i="3"/>
  <c r="R24" i="3"/>
  <c r="R28" i="3"/>
  <c r="R5" i="3"/>
  <c r="R31" i="3"/>
  <c r="R14" i="3"/>
  <c r="R33" i="3"/>
  <c r="R27" i="3"/>
  <c r="R12" i="3"/>
  <c r="R22" i="3"/>
  <c r="R32" i="3"/>
  <c r="R34" i="3"/>
  <c r="W16" i="3"/>
  <c r="W36" i="3"/>
  <c r="W20" i="3"/>
  <c r="W24" i="3"/>
  <c r="W8" i="3"/>
  <c r="W38" i="3"/>
  <c r="W5" i="3"/>
  <c r="W12" i="3"/>
  <c r="W32" i="3"/>
  <c r="W30" i="3"/>
  <c r="W31" i="3"/>
  <c r="W33" i="3"/>
  <c r="W34" i="3"/>
  <c r="W35" i="3"/>
  <c r="W37" i="3"/>
  <c r="W10" i="3"/>
  <c r="W11" i="3"/>
  <c r="W13" i="3"/>
  <c r="W14" i="3"/>
  <c r="W15" i="3"/>
  <c r="W17" i="3"/>
  <c r="W18" i="3"/>
  <c r="W19" i="3"/>
  <c r="W21" i="3"/>
  <c r="W28" i="3"/>
  <c r="W22" i="3"/>
  <c r="W23" i="3"/>
  <c r="W25" i="3"/>
  <c r="W26" i="3"/>
  <c r="W27" i="3"/>
  <c r="W29" i="3"/>
  <c r="W6" i="3"/>
  <c r="W7" i="3"/>
  <c r="W9" i="3"/>
  <c r="AH8" i="3"/>
  <c r="AH10" i="3"/>
  <c r="AH11" i="3"/>
  <c r="AH6" i="3"/>
  <c r="AH13" i="3"/>
  <c r="AH17" i="3"/>
  <c r="AH19" i="3"/>
  <c r="AH29" i="3"/>
  <c r="AH32" i="3"/>
  <c r="AH25" i="3"/>
  <c r="AH26" i="3"/>
  <c r="AH27" i="3"/>
  <c r="AH28" i="3"/>
  <c r="AH34" i="3"/>
  <c r="AH15" i="3"/>
  <c r="AH21" i="3"/>
  <c r="AH23" i="3"/>
  <c r="AH30" i="3"/>
  <c r="AH16" i="3"/>
  <c r="AH18" i="3"/>
  <c r="AH5" i="3"/>
  <c r="AH12" i="3"/>
  <c r="AH7" i="3"/>
  <c r="AH22" i="3"/>
  <c r="AH9" i="3"/>
  <c r="AH14" i="3"/>
  <c r="AH38" i="3"/>
  <c r="AH31" i="3"/>
  <c r="AH33" i="3"/>
  <c r="AH20" i="3"/>
  <c r="AH35" i="3"/>
  <c r="AH24" i="3"/>
  <c r="AH36" i="3"/>
  <c r="AH37" i="3"/>
  <c r="AC9" i="3"/>
  <c r="AC13" i="3"/>
  <c r="AC37" i="3"/>
  <c r="AC17" i="3"/>
  <c r="AC21" i="3"/>
  <c r="AC29" i="3"/>
  <c r="AC7" i="3"/>
  <c r="AC12" i="3"/>
  <c r="AC10" i="3"/>
  <c r="AC25" i="3"/>
  <c r="AC11" i="3"/>
  <c r="AC16" i="3"/>
  <c r="AC14" i="3"/>
  <c r="AC20" i="3"/>
  <c r="AC19" i="3"/>
  <c r="AC24" i="3"/>
  <c r="AC22" i="3"/>
  <c r="AC23" i="3"/>
  <c r="AC28" i="3"/>
  <c r="AC26" i="3"/>
  <c r="AC33" i="3"/>
  <c r="AC27" i="3"/>
  <c r="AC32" i="3"/>
  <c r="AC30" i="3"/>
  <c r="AC31" i="3"/>
  <c r="AC36" i="3"/>
  <c r="AC34" i="3"/>
  <c r="AC8" i="3"/>
  <c r="AC6" i="3"/>
  <c r="AC38" i="3"/>
  <c r="AC5" i="3"/>
  <c r="AC15" i="3"/>
  <c r="AC18" i="3"/>
  <c r="AC35" i="3"/>
  <c r="AE12" i="3"/>
  <c r="AE20" i="3"/>
  <c r="AE32" i="3"/>
  <c r="AE5" i="3"/>
  <c r="AE28" i="3"/>
  <c r="AE36" i="3"/>
  <c r="AE24" i="3"/>
  <c r="AE38" i="3"/>
  <c r="AE30" i="3"/>
  <c r="AE31" i="3"/>
  <c r="AE33" i="3"/>
  <c r="AE34" i="3"/>
  <c r="AE35" i="3"/>
  <c r="AE37" i="3"/>
  <c r="AE16" i="3"/>
  <c r="AE10" i="3"/>
  <c r="AE11" i="3"/>
  <c r="AE13" i="3"/>
  <c r="AE14" i="3"/>
  <c r="AE15" i="3"/>
  <c r="AE17" i="3"/>
  <c r="AE8" i="3"/>
  <c r="AE18" i="3"/>
  <c r="AE19" i="3"/>
  <c r="AE21" i="3"/>
  <c r="AE22" i="3"/>
  <c r="AE23" i="3"/>
  <c r="AE25" i="3"/>
  <c r="AE26" i="3"/>
  <c r="AE27" i="3"/>
  <c r="AE29" i="3"/>
  <c r="AE6" i="3"/>
  <c r="AE7" i="3"/>
  <c r="AE9" i="3"/>
  <c r="Q7" i="3"/>
  <c r="Q13" i="3"/>
  <c r="Q14" i="3"/>
  <c r="Q22" i="3"/>
  <c r="Q24" i="3"/>
  <c r="Q27" i="3"/>
  <c r="Q34" i="3"/>
  <c r="Q8" i="3"/>
  <c r="Q9" i="3"/>
  <c r="Q12" i="3"/>
  <c r="Q15" i="3"/>
  <c r="Q5" i="3"/>
  <c r="Q10" i="3"/>
  <c r="Q21" i="3"/>
  <c r="Q23" i="3"/>
  <c r="Q32" i="3"/>
  <c r="Q35" i="3"/>
  <c r="Q18" i="3"/>
  <c r="Q25" i="3"/>
  <c r="Q29" i="3"/>
  <c r="Q38" i="3"/>
  <c r="Q20" i="3"/>
  <c r="Q16" i="3"/>
  <c r="Q28" i="3"/>
  <c r="Q19" i="3"/>
  <c r="Q17" i="3"/>
  <c r="Q26" i="3"/>
  <c r="Q33" i="3"/>
  <c r="Q11" i="3"/>
  <c r="Q37" i="3"/>
  <c r="Q6" i="3"/>
  <c r="Q31" i="3"/>
  <c r="Q30" i="3"/>
  <c r="Q36" i="3"/>
  <c r="AK9" i="3"/>
  <c r="AK33" i="3"/>
  <c r="AK21" i="3"/>
  <c r="AK25" i="3"/>
  <c r="AK7" i="3"/>
  <c r="AK12" i="3"/>
  <c r="AK10" i="3"/>
  <c r="AK11" i="3"/>
  <c r="AK16" i="3"/>
  <c r="AK14" i="3"/>
  <c r="AK35" i="3"/>
  <c r="AK19" i="3"/>
  <c r="AK24" i="3"/>
  <c r="AK22" i="3"/>
  <c r="AK23" i="3"/>
  <c r="AK28" i="3"/>
  <c r="AK26" i="3"/>
  <c r="AK29" i="3"/>
  <c r="AK17" i="3"/>
  <c r="AK27" i="3"/>
  <c r="AK32" i="3"/>
  <c r="AK30" i="3"/>
  <c r="AK31" i="3"/>
  <c r="AK36" i="3"/>
  <c r="AK34" i="3"/>
  <c r="AK5" i="3"/>
  <c r="AK8" i="3"/>
  <c r="AK6" i="3"/>
  <c r="AK38" i="3"/>
  <c r="AK15" i="3"/>
  <c r="AK13" i="3"/>
  <c r="AK20" i="3"/>
  <c r="AK37" i="3"/>
  <c r="AK18" i="3"/>
  <c r="AN7" i="3"/>
  <c r="AN10" i="3"/>
  <c r="AN11" i="3"/>
  <c r="AN24" i="3"/>
  <c r="AN25" i="3"/>
  <c r="AN28" i="3"/>
  <c r="AN8" i="3"/>
  <c r="AN6" i="3"/>
  <c r="AN12" i="3"/>
  <c r="AN13" i="3"/>
  <c r="AN17" i="3"/>
  <c r="AN18" i="3"/>
  <c r="AN19" i="3"/>
  <c r="AN29" i="3"/>
  <c r="AN38" i="3"/>
  <c r="AN9" i="3"/>
  <c r="AN26" i="3"/>
  <c r="AN14" i="3"/>
  <c r="AN33" i="3"/>
  <c r="AN37" i="3"/>
  <c r="AN15" i="3"/>
  <c r="AN23" i="3"/>
  <c r="AN30" i="3"/>
  <c r="AN21" i="3"/>
  <c r="AN27" i="3"/>
  <c r="AN22" i="3"/>
  <c r="AN5" i="3"/>
  <c r="AN31" i="3"/>
  <c r="AN35" i="3"/>
  <c r="AN34" i="3"/>
  <c r="AN36" i="3"/>
  <c r="AN32" i="3"/>
  <c r="AN16" i="3"/>
  <c r="AN20" i="3"/>
  <c r="U25" i="3"/>
  <c r="U17" i="3"/>
  <c r="U35" i="3"/>
  <c r="U29" i="3"/>
  <c r="U37" i="3"/>
  <c r="U9" i="3"/>
  <c r="U13" i="3"/>
  <c r="U7" i="3"/>
  <c r="U12" i="3"/>
  <c r="U10" i="3"/>
  <c r="U5" i="3"/>
  <c r="U11" i="3"/>
  <c r="U16" i="3"/>
  <c r="U14" i="3"/>
  <c r="U21" i="3"/>
  <c r="U19" i="3"/>
  <c r="U24" i="3"/>
  <c r="U22" i="3"/>
  <c r="U33" i="3"/>
  <c r="U23" i="3"/>
  <c r="U28" i="3"/>
  <c r="U26" i="3"/>
  <c r="U27" i="3"/>
  <c r="U32" i="3"/>
  <c r="U30" i="3"/>
  <c r="U31" i="3"/>
  <c r="U36" i="3"/>
  <c r="U34" i="3"/>
  <c r="U8" i="3"/>
  <c r="U6" i="3"/>
  <c r="U38" i="3"/>
  <c r="U20" i="3"/>
  <c r="U18" i="3"/>
  <c r="U15" i="3"/>
  <c r="AM8" i="3"/>
  <c r="AM32" i="3"/>
  <c r="AM36" i="3"/>
  <c r="AM24" i="3"/>
  <c r="AM28" i="3"/>
  <c r="AM12" i="3"/>
  <c r="AM38" i="3"/>
  <c r="AM5" i="3"/>
  <c r="AM16" i="3"/>
  <c r="AM30" i="3"/>
  <c r="AM31" i="3"/>
  <c r="AM33" i="3"/>
  <c r="AM20" i="3"/>
  <c r="AM34" i="3"/>
  <c r="AM35" i="3"/>
  <c r="AM37" i="3"/>
  <c r="AM10" i="3"/>
  <c r="AM11" i="3"/>
  <c r="AM13" i="3"/>
  <c r="AM14" i="3"/>
  <c r="AM15" i="3"/>
  <c r="AM17" i="3"/>
  <c r="AM18" i="3"/>
  <c r="AM19" i="3"/>
  <c r="AM21" i="3"/>
  <c r="AM22" i="3"/>
  <c r="AM23" i="3"/>
  <c r="AM25" i="3"/>
  <c r="AM26" i="3"/>
  <c r="AM27" i="3"/>
  <c r="AM29" i="3"/>
  <c r="AM6" i="3"/>
  <c r="AM7" i="3"/>
  <c r="AM9" i="3"/>
  <c r="S7" i="3"/>
  <c r="S8" i="3"/>
  <c r="S9" i="3"/>
  <c r="S12" i="3"/>
  <c r="S15" i="3"/>
  <c r="S20" i="3"/>
  <c r="S30" i="3"/>
  <c r="S33" i="3"/>
  <c r="S37" i="3"/>
  <c r="S6" i="3"/>
  <c r="S28" i="3"/>
  <c r="S17" i="3"/>
  <c r="S26" i="3"/>
  <c r="S36" i="3"/>
  <c r="S13" i="3"/>
  <c r="S19" i="3"/>
  <c r="S11" i="3"/>
  <c r="S14" i="3"/>
  <c r="S27" i="3"/>
  <c r="S32" i="3"/>
  <c r="S5" i="3"/>
  <c r="S25" i="3"/>
  <c r="S29" i="3"/>
  <c r="S16" i="3"/>
  <c r="S38" i="3"/>
  <c r="S24" i="3"/>
  <c r="S22" i="3"/>
  <c r="S21" i="3"/>
  <c r="S31" i="3"/>
  <c r="S35" i="3"/>
  <c r="S10" i="3"/>
  <c r="S23" i="3"/>
  <c r="S18" i="3"/>
  <c r="S34" i="3"/>
  <c r="V8" i="3"/>
  <c r="V9" i="3"/>
  <c r="V22" i="3"/>
  <c r="V20" i="3"/>
  <c r="V17" i="3"/>
  <c r="V5" i="3"/>
  <c r="V35" i="3"/>
  <c r="V36" i="3"/>
  <c r="V37" i="3"/>
  <c r="V7" i="3"/>
  <c r="V6" i="3"/>
  <c r="V32" i="3"/>
  <c r="V26" i="3"/>
  <c r="V15" i="3"/>
  <c r="V14" i="3"/>
  <c r="V33" i="3"/>
  <c r="V12" i="3"/>
  <c r="V24" i="3"/>
  <c r="V29" i="3"/>
  <c r="V38" i="3"/>
  <c r="V18" i="3"/>
  <c r="V19" i="3"/>
  <c r="V23" i="3"/>
  <c r="V16" i="3"/>
  <c r="V27" i="3"/>
  <c r="V28" i="3"/>
  <c r="V13" i="3"/>
  <c r="V31" i="3"/>
  <c r="V25" i="3"/>
  <c r="V21" i="3"/>
  <c r="V30" i="3"/>
  <c r="V11" i="3"/>
  <c r="V34" i="3"/>
  <c r="V10" i="3"/>
</calcChain>
</file>

<file path=xl/sharedStrings.xml><?xml version="1.0" encoding="utf-8"?>
<sst xmlns="http://schemas.openxmlformats.org/spreadsheetml/2006/main" count="200" uniqueCount="186">
  <si>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</si>
  <si>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</si>
  <si>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</si>
  <si>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</si>
  <si>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</si>
  <si>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</si>
  <si>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</si>
  <si>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</si>
  <si>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</si>
  <si>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</si>
  <si>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</si>
  <si>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</si>
  <si>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</si>
  <si>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</si>
  <si>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</si>
  <si>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</si>
  <si>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</si>
  <si>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</si>
  <si>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</si>
  <si>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</si>
  <si>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</si>
  <si>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</si>
  <si>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</si>
  <si>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</si>
  <si>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</si>
  <si>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</si>
  <si>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</si>
  <si>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</si>
  <si>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RMSE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</si>
  <si>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</si>
  <si>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</si>
  <si>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</si>
  <si>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</si>
  <si>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</si>
  <si>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</si>
  <si>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</si>
  <si>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</si>
  <si>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</si>
  <si>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</si>
  <si>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</si>
  <si>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</si>
  <si>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</si>
  <si>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</si>
  <si>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</si>
  <si>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</si>
  <si>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</si>
  <si>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</si>
  <si>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</si>
  <si>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</si>
  <si>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</si>
  <si>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</si>
  <si>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</si>
  <si>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</si>
  <si>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</si>
  <si>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</si>
  <si>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</si>
  <si>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</si>
  <si>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</si>
  <si>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</si>
  <si>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</si>
  <si>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</si>
  <si>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</si>
  <si>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</si>
  <si>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</si>
  <si>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</si>
  <si>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</si>
  <si>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</si>
  <si>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</si>
  <si>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</si>
  <si>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</si>
  <si>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</si>
  <si>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</si>
  <si>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</si>
  <si>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</si>
  <si>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</si>
  <si>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</si>
  <si>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</si>
  <si>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</si>
  <si>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</si>
  <si>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</si>
  <si>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</si>
  <si>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</si>
  <si>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</si>
  <si>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</si>
  <si>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</si>
  <si>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</si>
  <si>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</si>
  <si>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</si>
  <si>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</si>
  <si>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</si>
  <si>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</si>
  <si>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</si>
  <si>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</si>
  <si>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</si>
  <si>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</si>
  <si>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</si>
  <si>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</si>
  <si>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</si>
  <si>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</si>
  <si>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</si>
  <si>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</si>
  <si>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</si>
  <si>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</si>
  <si>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</si>
  <si>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</si>
  <si>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</si>
  <si>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</si>
  <si>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</si>
  <si>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</si>
  <si>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</si>
  <si>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</si>
  <si>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</si>
  <si>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</si>
  <si>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</si>
  <si>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</si>
  <si>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</si>
  <si>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</si>
  <si>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</si>
  <si>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</si>
  <si>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</si>
  <si>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</si>
  <si>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</si>
  <si>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</si>
  <si>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</si>
  <si>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</si>
  <si>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</si>
  <si>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</si>
  <si>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</si>
  <si>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</si>
  <si>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</si>
  <si>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</si>
  <si>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</si>
  <si>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</si>
  <si>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</si>
  <si>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State Abb</t>
  </si>
  <si>
    <t>RSME * 20</t>
  </si>
  <si>
    <t>RSME * 5</t>
  </si>
  <si>
    <t>RSME * 2</t>
  </si>
  <si>
    <t>RSME</t>
  </si>
  <si>
    <t>_Y_treated</t>
  </si>
  <si>
    <t>_original_synth</t>
  </si>
  <si>
    <t>_lags_v2_synth</t>
  </si>
  <si>
    <t>_lags_v3_synth</t>
  </si>
  <si>
    <t xml:space="preserve">--&gt; </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</si>
  <si>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</si>
  <si>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</si>
  <si>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</si>
  <si>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</si>
  <si>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</si>
  <si>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</si>
  <si>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</si>
  <si>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</si>
  <si>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</si>
  <si>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</si>
  <si>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</si>
  <si>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</si>
  <si>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</si>
  <si>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</si>
  <si>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</si>
  <si>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</si>
  <si>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Alcohol-Related Fatal Accidents as a Share of Total Fatal Accidents</t>
  </si>
  <si>
    <t>Potential Donor Pool</t>
  </si>
  <si>
    <t>All States minus alcohol control board states, high-tax states, and Alaska, DC, and Hawaii</t>
  </si>
  <si>
    <t>Contents</t>
  </si>
  <si>
    <t>Share - Narrow - Lag Data</t>
  </si>
  <si>
    <t>Share - Narrow - PT Data</t>
  </si>
  <si>
    <t>Share - Narrow  - Leaveoneout</t>
  </si>
  <si>
    <t>Share - Narrow - Placebo Data</t>
  </si>
  <si>
    <t>S_N_Placebo Analysis</t>
  </si>
  <si>
    <t>S_N_Placebo Figure</t>
  </si>
  <si>
    <t>States</t>
  </si>
  <si>
    <t>Data and figure from lag sensitivity analysis. We compare share_alcohol from the actual IL to three synthetic states: The original model and two different sets of lagged outcome variables. Copy the values into this file from the stata file "lag_test.dta"</t>
  </si>
  <si>
    <t>Synth\IL 2000 - share - narrow\postestimation tests</t>
  </si>
  <si>
    <t>Synth\IL 2000 - share - narrow\placebo tests</t>
  </si>
  <si>
    <t>Discription</t>
  </si>
  <si>
    <t>Data from leave-one-out sensitivity analysis. We compare share_alcohol from the actual IL to a number of synthetic states: the original model and a number of additional models where we drop each donor state from the pool of potential donor states. Copy the values into this file from the state file "leave_one_out.dta"</t>
  </si>
  <si>
    <t>Data from the placebo test. We compare our model run with IL as the treatment state to the same model run with each potential donor state as the treatment state. This sheet holds the data from "placebo_data.dta".</t>
  </si>
  <si>
    <t xml:space="preserve">This sheet calculates Root Mean Squared Error for each of the placebo states and IL. </t>
  </si>
  <si>
    <t xml:space="preserve">This sheet shows a figure comparing placebo states and IL, and includes a tool to limit the states shown in the figure based on their RMSE compared to IL. </t>
  </si>
  <si>
    <t xml:space="preserve">This sheet has the state names, abbreviations, and codes to make labeling easier. </t>
  </si>
  <si>
    <t>Notes</t>
  </si>
  <si>
    <t xml:space="preserve">This same template should work for the model using Alcohol-Related Fatal Accident per Driver as the outcome variable, and for the sensitivity tests that vary the number of donor states. </t>
  </si>
  <si>
    <t xml:space="preserve">For "Share - Narrow - Leaveoneout", the number of models included will change, so the figure included in that sheet will have to be modified to capture the correct number. </t>
  </si>
  <si>
    <t xml:space="preserve">For "Share - Narrow - Placebo Data", "S_N_Analysis", and "S_N_Placebo Figure", the drivers model will have the same number of potential donor states, so simply copying in the new data will work fine. For the sensitivity tests with the larger donor pools, you will have to modify these three sheets to match the larger number of states. </t>
  </si>
  <si>
    <t>Data from pre-treatment period sensitivity analysis. We compare share_alcohol from the actual IL to four synthetic states: The original model and three models where we use shortened pre-treatment periods.  Copy the values into this file from the stata file "timeperiod_test.dta"</t>
  </si>
  <si>
    <t>For "Share - Narrow - Lag Data" and "Share - Narrow - PT Data", the number of models in the data and figure will not change, so the results can simply be copied in from the relevant stata 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</si>
</sst>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00_);_(* \(#,##0.0000\);_(* &quot;-&quot;??_);_(@_)"/>
  </numFmts>
  <fonts count="6" x14ac:knownFonts="1">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13">
    <xf numFmtId="0" fontId="0" fillId="0" borderId="0" xfId="0"/>
    <xf numFmtId="0" fontId="2" fillId="0" borderId="0" xfId="2"/>
    <xf numFmtId="43" fontId="0" fillId="0" borderId="0" xfId="1" applyFont="1"/>
    <xf numFmtId="164" fontId="0" fillId="0" borderId="0" xfId="1" applyNumberFormat="1" applyFont="1"/>
    <xf numFmtId="0" fontId="0" fillId="0" borderId="0" xfId="0" applyFont="1"/>
    <xf numFmtId="0" fontId="2" fillId="0" borderId="0" xfId="2" applyFont="1"/>
    <xf numFmtId="0" fontId="2" fillId="0" borderId="0" xfId="2" applyFill="1"/>
    <xf numFmtId="0" fontId="0" fillId="0" borderId="0" xfId="1" applyNumberFormat="1" applyFont="1"/>
    <xf numFmtId="0" fontId="3" fillId="0" borderId="0" xfId="2" applyFont="1" applyFill="1"/>
    <xf numFmtId="0" fontId="0" fillId="0" borderId="0" xfId="0" quotePrefix="1"/>
    <xf numFmtId="0" fontId="4" fillId="0" borderId="0" xfId="0" applyFont="1"/>
    <xf numFmtId="0" fontId="0" fillId="0" borderId="0" xfId="0" applyAlignment="1">
      <alignment wrapText="1"/>
    </xf>
    <xf numFmtId="0" fontId="5" fillId="0" borderId="0" xfId="0" applyFont="1" applyAlignment="1">
      <alignment vertical="center" wrapText="1"/>
    </xf>
  </cellXfs>
  <cellStyles count="4">
    <cellStyle name="Comma" xfId="1" builtinId="3"/>
    <cellStyle name="Comma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layout/>
      <c:overlay val="0"/>
    </c:title>
    <c:autoTitleDeleted val="0"/>
    <c:plotArea>
      <c:layout/>
      <c:lineChart>
        <c:grouping val="standard"/>
        <c:varyColors val="0"/>
        <c:ser>
          <c:idx val="0"/>
          <c:order val="0"/>
          <c:tx>
            <c:strRef>
              <c:f>'Share - Narrow - Lag Data'!$B$1</c:f>
              <c:strCache>
                <c:ptCount val="1"/>
                <c:pt idx="0">
                  <c:v>_Y_treated</c:v>
                </c:pt>
              </c:strCache>
            </c:strRef>
          </c:tx>
          <c:marker>
            <c:symbol val="none"/>
          </c:marker>
          <c:cat>
            <c:numRef>
              <c:f>'Share - Narrow - Lag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Lag Data'!$B$2:$B$35</c:f>
              <c:numCache>
                <c:formatCode>General</c:formatCode>
                <c:ptCount val="34"/>
                <c:pt idx="0">
                  <c:v>0.45485404</c:v>
                </c:pt>
                <c:pt idx="1">
                  <c:v>0.4556686</c:v>
                </c:pt>
                <c:pt idx="2">
                  <c:v>0.42639595</c:v>
                </c:pt>
                <c:pt idx="3">
                  <c:v>0.38088235</c:v>
                </c:pt>
                <c:pt idx="4">
                  <c:v>0.38520056</c:v>
                </c:pt>
                <c:pt idx="5">
                  <c:v>0.3711201</c:v>
                </c:pt>
                <c:pt idx="6">
                  <c:v>0.37837839</c:v>
                </c:pt>
                <c:pt idx="7">
                  <c:v>0.37176165</c:v>
                </c:pt>
                <c:pt idx="8">
                  <c:v>0.37998602</c:v>
                </c:pt>
                <c:pt idx="9">
                  <c:v>0.37684539</c:v>
                </c:pt>
                <c:pt idx="10">
                  <c:v>0.3525641</c:v>
                </c:pt>
                <c:pt idx="11">
                  <c:v>0.3256</c:v>
                </c:pt>
                <c:pt idx="12">
                  <c:v>0.32926831</c:v>
                </c:pt>
                <c:pt idx="13">
                  <c:v>0.32881597</c:v>
                </c:pt>
                <c:pt idx="14">
                  <c:v>0.32875666</c:v>
                </c:pt>
                <c:pt idx="15">
                  <c:v>0.29864973</c:v>
                </c:pt>
                <c:pt idx="16">
                  <c:v>0.32145748</c:v>
                </c:pt>
                <c:pt idx="17">
                  <c:v>0.3068006</c:v>
                </c:pt>
                <c:pt idx="18">
                  <c:v>0.31500393</c:v>
                </c:pt>
                <c:pt idx="19">
                  <c:v>0.30393702</c:v>
                </c:pt>
                <c:pt idx="20">
                  <c:v>0.31653544</c:v>
                </c:pt>
                <c:pt idx="21">
                  <c:v>0.30581039</c:v>
                </c:pt>
                <c:pt idx="22">
                  <c:v>0.31045753</c:v>
                </c:pt>
                <c:pt idx="23">
                  <c:v>0.30706742</c:v>
                </c:pt>
                <c:pt idx="24">
                  <c:v>0.32746479</c:v>
                </c:pt>
                <c:pt idx="25">
                  <c:v>0.32060391</c:v>
                </c:pt>
                <c:pt idx="26">
                  <c:v>0.31190726</c:v>
                </c:pt>
                <c:pt idx="27">
                  <c:v>0.29843563</c:v>
                </c:pt>
                <c:pt idx="28">
                  <c:v>0.28271028</c:v>
                </c:pt>
                <c:pt idx="29">
                  <c:v>0.27611044</c:v>
                </c:pt>
                <c:pt idx="30">
                  <c:v>0.31108597</c:v>
                </c:pt>
                <c:pt idx="31">
                  <c:v>0.30536914</c:v>
                </c:pt>
                <c:pt idx="32">
                  <c:v>0.28554502</c:v>
                </c:pt>
                <c:pt idx="33">
                  <c:v>0.27521929</c:v>
                </c:pt>
              </c:numCache>
            </c:numRef>
          </c:val>
          <c:smooth val="0"/>
        </c:ser>
        <c:ser>
          <c:idx val="1"/>
          <c:order val="1"/>
          <c:tx>
            <c:strRef>
              <c:f>'Share - Narrow - Lag Data'!$C$1</c:f>
              <c:strCache>
                <c:ptCount val="1"/>
                <c:pt idx="0">
                  <c:v>_original_synth</c:v>
                </c:pt>
              </c:strCache>
            </c:strRef>
          </c:tx>
          <c:marker>
            <c:symbol val="none"/>
          </c:marker>
          <c:cat>
            <c:numRef>
              <c:f>'Share - Narrow - Lag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Lag Data'!$C$2:$C$35</c:f>
              <c:numCache>
                <c:formatCode>General</c:formatCode>
                <c:ptCount val="34"/>
                <c:pt idx="0">
                  <c:v>0.45732124</c:v>
                </c:pt>
                <c:pt idx="1">
                  <c:v>0.45576109</c:v>
                </c:pt>
                <c:pt idx="2">
                  <c:v>0.42513698</c:v>
                </c:pt>
                <c:pt idx="3">
                  <c:v>0.38089426</c:v>
                </c:pt>
                <c:pt idx="4">
                  <c:v>0.39795496</c:v>
                </c:pt>
                <c:pt idx="5">
                  <c:v>0.39109612</c:v>
                </c:pt>
                <c:pt idx="6">
                  <c:v>0.37698381</c:v>
                </c:pt>
                <c:pt idx="7">
                  <c:v>0.36123018</c:v>
                </c:pt>
                <c:pt idx="8">
                  <c:v>0.39996896</c:v>
                </c:pt>
                <c:pt idx="9">
                  <c:v>0.37673886</c:v>
                </c:pt>
                <c:pt idx="10">
                  <c:v>0.34371255</c:v>
                </c:pt>
                <c:pt idx="11">
                  <c:v>0.32568274</c:v>
                </c:pt>
                <c:pt idx="12">
                  <c:v>0.33601496</c:v>
                </c:pt>
                <c:pt idx="13">
                  <c:v>0.3465735</c:v>
                </c:pt>
                <c:pt idx="14">
                  <c:v>0.31250864</c:v>
                </c:pt>
                <c:pt idx="15">
                  <c:v>0.28891327</c:v>
                </c:pt>
                <c:pt idx="16">
                  <c:v>0.30068807</c:v>
                </c:pt>
                <c:pt idx="17">
                  <c:v>0.30655758</c:v>
                </c:pt>
                <c:pt idx="18">
                  <c:v>0.32273804</c:v>
                </c:pt>
                <c:pt idx="19">
                  <c:v>0.31905436</c:v>
                </c:pt>
                <c:pt idx="20">
                  <c:v>0.31030345</c:v>
                </c:pt>
                <c:pt idx="21">
                  <c:v>0.32615237</c:v>
                </c:pt>
                <c:pt idx="22">
                  <c:v>0.29223714</c:v>
                </c:pt>
                <c:pt idx="23">
                  <c:v>0.29555517</c:v>
                </c:pt>
                <c:pt idx="24">
                  <c:v>0.30853156</c:v>
                </c:pt>
                <c:pt idx="25">
                  <c:v>0.30595866</c:v>
                </c:pt>
                <c:pt idx="26">
                  <c:v>0.31002713</c:v>
                </c:pt>
                <c:pt idx="27">
                  <c:v>0.31655656</c:v>
                </c:pt>
                <c:pt idx="28">
                  <c:v>0.29285656</c:v>
                </c:pt>
                <c:pt idx="29">
                  <c:v>0.30248713</c:v>
                </c:pt>
                <c:pt idx="30">
                  <c:v>0.29335123</c:v>
                </c:pt>
                <c:pt idx="31">
                  <c:v>0.30643783</c:v>
                </c:pt>
                <c:pt idx="32">
                  <c:v>0.29170567</c:v>
                </c:pt>
                <c:pt idx="33">
                  <c:v>0.27844118</c:v>
                </c:pt>
              </c:numCache>
            </c:numRef>
          </c:val>
          <c:smooth val="0"/>
        </c:ser>
        <c:ser>
          <c:idx val="2"/>
          <c:order val="2"/>
          <c:tx>
            <c:strRef>
              <c:f>'Share - Narrow - Lag Data'!$D$1</c:f>
              <c:strCache>
                <c:ptCount val="1"/>
                <c:pt idx="0">
                  <c:v>_lags_v2_synth</c:v>
                </c:pt>
              </c:strCache>
            </c:strRef>
          </c:tx>
          <c:spPr>
            <a:ln>
              <a:solidFill>
                <a:schemeClr val="accent6">
                  <a:lumMod val="60000"/>
                  <a:lumOff val="40000"/>
                </a:schemeClr>
              </a:solidFill>
            </a:ln>
          </c:spPr>
          <c:marker>
            <c:symbol val="none"/>
          </c:marker>
          <c:cat>
            <c:numRef>
              <c:f>'Share - Narrow - Lag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Lag Data'!$D$2:$D$35</c:f>
              <c:numCache>
                <c:formatCode>General</c:formatCode>
                <c:ptCount val="34"/>
                <c:pt idx="0">
                  <c:v>0.45716147</c:v>
                </c:pt>
                <c:pt idx="1">
                  <c:v>0.45356374</c:v>
                </c:pt>
                <c:pt idx="2">
                  <c:v>0.42748153</c:v>
                </c:pt>
                <c:pt idx="3">
                  <c:v>0.37594222</c:v>
                </c:pt>
                <c:pt idx="4">
                  <c:v>0.40183206</c:v>
                </c:pt>
                <c:pt idx="5">
                  <c:v>0.39128016</c:v>
                </c:pt>
                <c:pt idx="6">
                  <c:v>0.37426788</c:v>
                </c:pt>
                <c:pt idx="7">
                  <c:v>0.36877172</c:v>
                </c:pt>
                <c:pt idx="8">
                  <c:v>0.37994927</c:v>
                </c:pt>
                <c:pt idx="9">
                  <c:v>0.37562179</c:v>
                </c:pt>
                <c:pt idx="10">
                  <c:v>0.35197525</c:v>
                </c:pt>
                <c:pt idx="11">
                  <c:v>0.34307339</c:v>
                </c:pt>
                <c:pt idx="12">
                  <c:v>0.32742087</c:v>
                </c:pt>
                <c:pt idx="13">
                  <c:v>0.33999803</c:v>
                </c:pt>
                <c:pt idx="14">
                  <c:v>0.31524432</c:v>
                </c:pt>
                <c:pt idx="15">
                  <c:v>0.30326417</c:v>
                </c:pt>
                <c:pt idx="16">
                  <c:v>0.31732327</c:v>
                </c:pt>
                <c:pt idx="17">
                  <c:v>0.28679752</c:v>
                </c:pt>
                <c:pt idx="18">
                  <c:v>0.32807795</c:v>
                </c:pt>
                <c:pt idx="19">
                  <c:v>0.30809879</c:v>
                </c:pt>
                <c:pt idx="20">
                  <c:v>0.30600784</c:v>
                </c:pt>
                <c:pt idx="21">
                  <c:v>0.31070957</c:v>
                </c:pt>
                <c:pt idx="22">
                  <c:v>0.2742183</c:v>
                </c:pt>
                <c:pt idx="23">
                  <c:v>0.30102338</c:v>
                </c:pt>
                <c:pt idx="24">
                  <c:v>0.28887185</c:v>
                </c:pt>
                <c:pt idx="25">
                  <c:v>0.3111011</c:v>
                </c:pt>
                <c:pt idx="26">
                  <c:v>0.28309873</c:v>
                </c:pt>
                <c:pt idx="27">
                  <c:v>0.27574668</c:v>
                </c:pt>
                <c:pt idx="28">
                  <c:v>0.27577698</c:v>
                </c:pt>
                <c:pt idx="29">
                  <c:v>0.27957235</c:v>
                </c:pt>
                <c:pt idx="30">
                  <c:v>0.28627163</c:v>
                </c:pt>
                <c:pt idx="31">
                  <c:v>0.2595648</c:v>
                </c:pt>
                <c:pt idx="32">
                  <c:v>0.25819566</c:v>
                </c:pt>
                <c:pt idx="33">
                  <c:v>0.26145734</c:v>
                </c:pt>
              </c:numCache>
            </c:numRef>
          </c:val>
          <c:smooth val="0"/>
        </c:ser>
        <c:ser>
          <c:idx val="3"/>
          <c:order val="3"/>
          <c:tx>
            <c:strRef>
              <c:f>'Share - Narrow - Lag Data'!$E$1</c:f>
              <c:strCache>
                <c:ptCount val="1"/>
                <c:pt idx="0">
                  <c:v>_lags_v3_synth</c:v>
                </c:pt>
              </c:strCache>
            </c:strRef>
          </c:tx>
          <c:spPr>
            <a:ln>
              <a:solidFill>
                <a:schemeClr val="accent6">
                  <a:lumMod val="60000"/>
                  <a:lumOff val="40000"/>
                </a:schemeClr>
              </a:solidFill>
            </a:ln>
          </c:spPr>
          <c:marker>
            <c:symbol val="none"/>
          </c:marker>
          <c:cat>
            <c:numRef>
              <c:f>'Share - Narrow - Lag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Lag Data'!$E$2:$E$35</c:f>
              <c:numCache>
                <c:formatCode>General</c:formatCode>
                <c:ptCount val="34"/>
                <c:pt idx="0">
                  <c:v>0.45499263</c:v>
                </c:pt>
                <c:pt idx="1">
                  <c:v>0.45570671</c:v>
                </c:pt>
                <c:pt idx="2">
                  <c:v>0.39792552</c:v>
                </c:pt>
                <c:pt idx="3">
                  <c:v>0.39488285</c:v>
                </c:pt>
                <c:pt idx="4">
                  <c:v>0.41487923</c:v>
                </c:pt>
                <c:pt idx="5">
                  <c:v>0.39410999</c:v>
                </c:pt>
                <c:pt idx="6">
                  <c:v>0.38563437</c:v>
                </c:pt>
                <c:pt idx="7">
                  <c:v>0.37185325</c:v>
                </c:pt>
                <c:pt idx="8">
                  <c:v>0.38695817</c:v>
                </c:pt>
                <c:pt idx="9">
                  <c:v>0.37698662</c:v>
                </c:pt>
                <c:pt idx="10">
                  <c:v>0.34816451</c:v>
                </c:pt>
                <c:pt idx="11">
                  <c:v>0.33541723</c:v>
                </c:pt>
                <c:pt idx="12">
                  <c:v>0.32796108</c:v>
                </c:pt>
                <c:pt idx="13">
                  <c:v>0.32806017</c:v>
                </c:pt>
                <c:pt idx="14">
                  <c:v>0.31126919</c:v>
                </c:pt>
                <c:pt idx="15">
                  <c:v>0.29879656</c:v>
                </c:pt>
                <c:pt idx="16">
                  <c:v>0.28884048</c:v>
                </c:pt>
                <c:pt idx="17">
                  <c:v>0.27768329</c:v>
                </c:pt>
                <c:pt idx="18">
                  <c:v>0.30410184</c:v>
                </c:pt>
                <c:pt idx="19">
                  <c:v>0.30820053</c:v>
                </c:pt>
                <c:pt idx="20">
                  <c:v>0.2963418</c:v>
                </c:pt>
                <c:pt idx="21">
                  <c:v>0.29250422</c:v>
                </c:pt>
                <c:pt idx="22">
                  <c:v>0.28390487</c:v>
                </c:pt>
                <c:pt idx="23">
                  <c:v>0.29143202</c:v>
                </c:pt>
                <c:pt idx="24">
                  <c:v>0.29776372</c:v>
                </c:pt>
                <c:pt idx="25">
                  <c:v>0.29561984</c:v>
                </c:pt>
                <c:pt idx="26">
                  <c:v>0.29065153</c:v>
                </c:pt>
                <c:pt idx="27">
                  <c:v>0.29603994</c:v>
                </c:pt>
                <c:pt idx="28">
                  <c:v>0.2841199</c:v>
                </c:pt>
                <c:pt idx="29">
                  <c:v>0.28867548</c:v>
                </c:pt>
                <c:pt idx="30">
                  <c:v>0.28835236</c:v>
                </c:pt>
                <c:pt idx="31">
                  <c:v>0.27930706</c:v>
                </c:pt>
                <c:pt idx="32">
                  <c:v>0.26495017</c:v>
                </c:pt>
                <c:pt idx="33">
                  <c:v>0.2629492</c:v>
                </c:pt>
              </c:numCache>
            </c:numRef>
          </c:val>
          <c:smooth val="0"/>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layout/>
          <c:overlay val="0"/>
        </c:title>
        <c:numFmt formatCode="General" sourceLinked="1"/>
        <c:majorTickMark val="out"/>
        <c:minorTickMark val="none"/>
        <c:tickLblPos val="low"/>
        <c:crossAx val="-1903501696"/>
        <c:crossesAt val="-60.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layout/>
          <c:overlay val="0"/>
        </c:title>
        <c:numFmt formatCode="General" sourceLinked="1"/>
        <c:majorTickMark val="out"/>
        <c:minorTickMark val="none"/>
        <c:tickLblPos val="nextTo"/>
        <c:crossAx val="-1868424544"/>
        <c:crossesAt val="1.0"/>
        <c:crossBetween val="midCat"/>
      </c:valAx>
    </c:plotArea>
    <c:legend>
      <c:legendPos val="r"/>
      <c:layout>
        <c:manualLayout>
          <c:xMode val="edge"/>
          <c:yMode val="edge"/>
          <c:x val="0.648705996007705"/>
          <c:y val="0.145731329038416"/>
          <c:w val="0.301035319587269"/>
          <c:h val="0.126864614650441"/>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Accidents</a:t>
            </a:r>
            <a:endParaRPr lang="en-US" sz="1600">
              <a:effectLst/>
            </a:endParaRPr>
          </a:p>
          <a:p>
            <a:pPr>
              <a:defRPr sz="1600"/>
            </a:pPr>
            <a:r>
              <a:rPr lang="en-US" sz="1600" baseline="0"/>
              <a:t>Pre-Treatment Time Period Test</a:t>
            </a:r>
            <a:endParaRPr lang="en-US" sz="1600"/>
          </a:p>
        </c:rich>
      </c:tx>
      <c:layout/>
      <c:overlay val="0"/>
    </c:title>
    <c:autoTitleDeleted val="0"/>
    <c:plotArea>
      <c:layout/>
      <c:lineChart>
        <c:grouping val="standard"/>
        <c:varyColors val="0"/>
        <c:ser>
          <c:idx val="0"/>
          <c:order val="0"/>
          <c:tx>
            <c:strRef>
              <c:f>'Share - Narrow - PT Data'!$B$1</c:f>
              <c:strCache>
                <c:ptCount val="1"/>
                <c:pt idx="0">
                  <c:v>_Y_treated</c:v>
                </c:pt>
              </c:strCache>
            </c:strRef>
          </c:tx>
          <c:marker>
            <c:symbol val="none"/>
          </c:marker>
          <c:cat>
            <c:numRef>
              <c:f>'Share - Narrow - PT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PT Data'!$B$2:$B$35</c:f>
              <c:numCache>
                <c:formatCode>General</c:formatCode>
                <c:ptCount val="34"/>
                <c:pt idx="0">
                  <c:v>0.45485404</c:v>
                </c:pt>
                <c:pt idx="1">
                  <c:v>0.4556686</c:v>
                </c:pt>
                <c:pt idx="2">
                  <c:v>0.42639595</c:v>
                </c:pt>
                <c:pt idx="3">
                  <c:v>0.38088235</c:v>
                </c:pt>
                <c:pt idx="4">
                  <c:v>0.38520056</c:v>
                </c:pt>
                <c:pt idx="5">
                  <c:v>0.3711201</c:v>
                </c:pt>
                <c:pt idx="6">
                  <c:v>0.37837839</c:v>
                </c:pt>
                <c:pt idx="7">
                  <c:v>0.37176165</c:v>
                </c:pt>
                <c:pt idx="8">
                  <c:v>0.37998602</c:v>
                </c:pt>
                <c:pt idx="9">
                  <c:v>0.37684539</c:v>
                </c:pt>
                <c:pt idx="10">
                  <c:v>0.3525641</c:v>
                </c:pt>
                <c:pt idx="11">
                  <c:v>0.3256</c:v>
                </c:pt>
                <c:pt idx="12">
                  <c:v>0.32926831</c:v>
                </c:pt>
                <c:pt idx="13">
                  <c:v>0.32881597</c:v>
                </c:pt>
                <c:pt idx="14">
                  <c:v>0.32875666</c:v>
                </c:pt>
                <c:pt idx="15">
                  <c:v>0.29864973</c:v>
                </c:pt>
                <c:pt idx="16">
                  <c:v>0.32145748</c:v>
                </c:pt>
                <c:pt idx="17">
                  <c:v>0.3068006</c:v>
                </c:pt>
                <c:pt idx="18">
                  <c:v>0.31500393</c:v>
                </c:pt>
                <c:pt idx="19">
                  <c:v>0.30393702</c:v>
                </c:pt>
                <c:pt idx="20">
                  <c:v>0.31653544</c:v>
                </c:pt>
                <c:pt idx="21">
                  <c:v>0.30581039</c:v>
                </c:pt>
                <c:pt idx="22">
                  <c:v>0.31045753</c:v>
                </c:pt>
                <c:pt idx="23">
                  <c:v>0.30706742</c:v>
                </c:pt>
                <c:pt idx="24">
                  <c:v>0.32746479</c:v>
                </c:pt>
                <c:pt idx="25">
                  <c:v>0.32060391</c:v>
                </c:pt>
                <c:pt idx="26">
                  <c:v>0.31190726</c:v>
                </c:pt>
                <c:pt idx="27">
                  <c:v>0.29843563</c:v>
                </c:pt>
                <c:pt idx="28">
                  <c:v>0.28271028</c:v>
                </c:pt>
                <c:pt idx="29">
                  <c:v>0.27611044</c:v>
                </c:pt>
                <c:pt idx="30">
                  <c:v>0.31108597</c:v>
                </c:pt>
                <c:pt idx="31">
                  <c:v>0.30536914</c:v>
                </c:pt>
                <c:pt idx="32">
                  <c:v>0.28554502</c:v>
                </c:pt>
                <c:pt idx="33">
                  <c:v>0.27521929</c:v>
                </c:pt>
              </c:numCache>
            </c:numRef>
          </c:val>
          <c:smooth val="0"/>
        </c:ser>
        <c:ser>
          <c:idx val="1"/>
          <c:order val="1"/>
          <c:tx>
            <c:strRef>
              <c:f>'Share - Narrow - PT Data'!$C$1</c:f>
              <c:strCache>
                <c:ptCount val="1"/>
                <c:pt idx="0">
                  <c:v>_82_synth</c:v>
                </c:pt>
              </c:strCache>
            </c:strRef>
          </c:tx>
          <c:marker>
            <c:symbol val="none"/>
          </c:marker>
          <c:cat>
            <c:numRef>
              <c:f>'Share - Narrow - PT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PT Data'!$C$2:$C$35</c:f>
              <c:numCache>
                <c:formatCode>General</c:formatCode>
                <c:ptCount val="34"/>
                <c:pt idx="0">
                  <c:v>0.45732124</c:v>
                </c:pt>
                <c:pt idx="1">
                  <c:v>0.45576109</c:v>
                </c:pt>
                <c:pt idx="2">
                  <c:v>0.42513698</c:v>
                </c:pt>
                <c:pt idx="3">
                  <c:v>0.38089426</c:v>
                </c:pt>
                <c:pt idx="4">
                  <c:v>0.39795496</c:v>
                </c:pt>
                <c:pt idx="5">
                  <c:v>0.39109612</c:v>
                </c:pt>
                <c:pt idx="6">
                  <c:v>0.37698381</c:v>
                </c:pt>
                <c:pt idx="7">
                  <c:v>0.36123018</c:v>
                </c:pt>
                <c:pt idx="8">
                  <c:v>0.39996896</c:v>
                </c:pt>
                <c:pt idx="9">
                  <c:v>0.37673886</c:v>
                </c:pt>
                <c:pt idx="10">
                  <c:v>0.34371255</c:v>
                </c:pt>
                <c:pt idx="11">
                  <c:v>0.32568274</c:v>
                </c:pt>
                <c:pt idx="12">
                  <c:v>0.33601496</c:v>
                </c:pt>
                <c:pt idx="13">
                  <c:v>0.3465735</c:v>
                </c:pt>
                <c:pt idx="14">
                  <c:v>0.31250864</c:v>
                </c:pt>
                <c:pt idx="15">
                  <c:v>0.28891327</c:v>
                </c:pt>
                <c:pt idx="16">
                  <c:v>0.30068807</c:v>
                </c:pt>
                <c:pt idx="17">
                  <c:v>0.30655758</c:v>
                </c:pt>
                <c:pt idx="18">
                  <c:v>0.32273804</c:v>
                </c:pt>
                <c:pt idx="19">
                  <c:v>0.31905436</c:v>
                </c:pt>
                <c:pt idx="20">
                  <c:v>0.31030345</c:v>
                </c:pt>
                <c:pt idx="21">
                  <c:v>0.32615237</c:v>
                </c:pt>
                <c:pt idx="22">
                  <c:v>0.29223714</c:v>
                </c:pt>
                <c:pt idx="23">
                  <c:v>0.29555517</c:v>
                </c:pt>
                <c:pt idx="24">
                  <c:v>0.30853156</c:v>
                </c:pt>
                <c:pt idx="25">
                  <c:v>0.30595866</c:v>
                </c:pt>
                <c:pt idx="26">
                  <c:v>0.31002713</c:v>
                </c:pt>
                <c:pt idx="27">
                  <c:v>0.31655656</c:v>
                </c:pt>
                <c:pt idx="28">
                  <c:v>0.29285656</c:v>
                </c:pt>
                <c:pt idx="29">
                  <c:v>0.30248713</c:v>
                </c:pt>
                <c:pt idx="30">
                  <c:v>0.29335123</c:v>
                </c:pt>
                <c:pt idx="31">
                  <c:v>0.30643783</c:v>
                </c:pt>
                <c:pt idx="32">
                  <c:v>0.29170567</c:v>
                </c:pt>
                <c:pt idx="33">
                  <c:v>0.27844118</c:v>
                </c:pt>
              </c:numCache>
            </c:numRef>
          </c:val>
          <c:smooth val="0"/>
        </c:ser>
        <c:ser>
          <c:idx val="2"/>
          <c:order val="2"/>
          <c:tx>
            <c:strRef>
              <c:f>'Share - Narrow - PT Data'!$D$1</c:f>
              <c:strCache>
                <c:ptCount val="1"/>
                <c:pt idx="0">
                  <c:v>_85_synth</c:v>
                </c:pt>
              </c:strCache>
            </c:strRef>
          </c:tx>
          <c:spPr>
            <a:ln>
              <a:solidFill>
                <a:schemeClr val="accent6">
                  <a:lumMod val="60000"/>
                  <a:lumOff val="40000"/>
                </a:schemeClr>
              </a:solidFill>
            </a:ln>
          </c:spPr>
          <c:marker>
            <c:symbol val="none"/>
          </c:marker>
          <c:cat>
            <c:numRef>
              <c:f>'Share - Narrow - PT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PT Data'!$D$2:$D$35</c:f>
              <c:numCache>
                <c:formatCode>General</c:formatCode>
                <c:ptCount val="34"/>
                <c:pt idx="0">
                  <c:v>0.45979424</c:v>
                </c:pt>
                <c:pt idx="1">
                  <c:v>0.45778317</c:v>
                </c:pt>
                <c:pt idx="2">
                  <c:v>0.43095674</c:v>
                </c:pt>
                <c:pt idx="3">
                  <c:v>0.38210867</c:v>
                </c:pt>
                <c:pt idx="4">
                  <c:v>0.39707879</c:v>
                </c:pt>
                <c:pt idx="5">
                  <c:v>0.39226992</c:v>
                </c:pt>
                <c:pt idx="6">
                  <c:v>0.3749231</c:v>
                </c:pt>
                <c:pt idx="7">
                  <c:v>0.36060485</c:v>
                </c:pt>
                <c:pt idx="8">
                  <c:v>0.40172425</c:v>
                </c:pt>
                <c:pt idx="9">
                  <c:v>0.37803281</c:v>
                </c:pt>
                <c:pt idx="10">
                  <c:v>0.3468884</c:v>
                </c:pt>
                <c:pt idx="11">
                  <c:v>0.32665642</c:v>
                </c:pt>
                <c:pt idx="12">
                  <c:v>0.33604046</c:v>
                </c:pt>
                <c:pt idx="13">
                  <c:v>0.34774408</c:v>
                </c:pt>
                <c:pt idx="14">
                  <c:v>0.31257344</c:v>
                </c:pt>
                <c:pt idx="15">
                  <c:v>0.28975096</c:v>
                </c:pt>
                <c:pt idx="16">
                  <c:v>0.30115664</c:v>
                </c:pt>
                <c:pt idx="17">
                  <c:v>0.30766579</c:v>
                </c:pt>
                <c:pt idx="18">
                  <c:v>0.32515501</c:v>
                </c:pt>
                <c:pt idx="19">
                  <c:v>0.31850191</c:v>
                </c:pt>
                <c:pt idx="20">
                  <c:v>0.31199734</c:v>
                </c:pt>
                <c:pt idx="21">
                  <c:v>0.32687797</c:v>
                </c:pt>
                <c:pt idx="22">
                  <c:v>0.29216246</c:v>
                </c:pt>
                <c:pt idx="23">
                  <c:v>0.29666431</c:v>
                </c:pt>
                <c:pt idx="24">
                  <c:v>0.3096421</c:v>
                </c:pt>
                <c:pt idx="25">
                  <c:v>0.30653058</c:v>
                </c:pt>
                <c:pt idx="26">
                  <c:v>0.31296768</c:v>
                </c:pt>
                <c:pt idx="27">
                  <c:v>0.3157043</c:v>
                </c:pt>
                <c:pt idx="28">
                  <c:v>0.29397511</c:v>
                </c:pt>
                <c:pt idx="29">
                  <c:v>0.30298205</c:v>
                </c:pt>
                <c:pt idx="30">
                  <c:v>0.28878164</c:v>
                </c:pt>
                <c:pt idx="31">
                  <c:v>0.30541713</c:v>
                </c:pt>
                <c:pt idx="32">
                  <c:v>0.29260638</c:v>
                </c:pt>
                <c:pt idx="33">
                  <c:v>0.27916445</c:v>
                </c:pt>
              </c:numCache>
            </c:numRef>
          </c:val>
          <c:smooth val="0"/>
        </c:ser>
        <c:ser>
          <c:idx val="3"/>
          <c:order val="3"/>
          <c:tx>
            <c:strRef>
              <c:f>'Share - Narrow - PT Data'!$E$1</c:f>
              <c:strCache>
                <c:ptCount val="1"/>
                <c:pt idx="0">
                  <c:v>_90_synth</c:v>
                </c:pt>
              </c:strCache>
            </c:strRef>
          </c:tx>
          <c:spPr>
            <a:ln>
              <a:solidFill>
                <a:schemeClr val="accent6">
                  <a:lumMod val="60000"/>
                  <a:lumOff val="40000"/>
                </a:schemeClr>
              </a:solidFill>
            </a:ln>
          </c:spPr>
          <c:marker>
            <c:symbol val="none"/>
          </c:marker>
          <c:cat>
            <c:numRef>
              <c:f>'Share - Narrow - PT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PT Data'!$E$2:$E$35</c:f>
              <c:numCache>
                <c:formatCode>General</c:formatCode>
                <c:ptCount val="34"/>
                <c:pt idx="0">
                  <c:v>0.48585839</c:v>
                </c:pt>
                <c:pt idx="1">
                  <c:v>0.47026033</c:v>
                </c:pt>
                <c:pt idx="2">
                  <c:v>0.43932572</c:v>
                </c:pt>
                <c:pt idx="3">
                  <c:v>0.42015213</c:v>
                </c:pt>
                <c:pt idx="4">
                  <c:v>0.41487061</c:v>
                </c:pt>
                <c:pt idx="5">
                  <c:v>0.39739427</c:v>
                </c:pt>
                <c:pt idx="6">
                  <c:v>0.38028147</c:v>
                </c:pt>
                <c:pt idx="7">
                  <c:v>0.37413561</c:v>
                </c:pt>
                <c:pt idx="8">
                  <c:v>0.39530926</c:v>
                </c:pt>
                <c:pt idx="9">
                  <c:v>0.37682564</c:v>
                </c:pt>
                <c:pt idx="10">
                  <c:v>0.34873113</c:v>
                </c:pt>
                <c:pt idx="11">
                  <c:v>0.32546431</c:v>
                </c:pt>
                <c:pt idx="12">
                  <c:v>0.33222481</c:v>
                </c:pt>
                <c:pt idx="13">
                  <c:v>0.34445625</c:v>
                </c:pt>
                <c:pt idx="14">
                  <c:v>0.31000598</c:v>
                </c:pt>
                <c:pt idx="15">
                  <c:v>0.30072421</c:v>
                </c:pt>
                <c:pt idx="16">
                  <c:v>0.30451581</c:v>
                </c:pt>
                <c:pt idx="17">
                  <c:v>0.30680329</c:v>
                </c:pt>
                <c:pt idx="18">
                  <c:v>0.31666869</c:v>
                </c:pt>
                <c:pt idx="19">
                  <c:v>0.32740736</c:v>
                </c:pt>
                <c:pt idx="20">
                  <c:v>0.32336602</c:v>
                </c:pt>
                <c:pt idx="21">
                  <c:v>0.32878637</c:v>
                </c:pt>
                <c:pt idx="22">
                  <c:v>0.3071763</c:v>
                </c:pt>
                <c:pt idx="23">
                  <c:v>0.30892137</c:v>
                </c:pt>
                <c:pt idx="24">
                  <c:v>0.31666049</c:v>
                </c:pt>
                <c:pt idx="25">
                  <c:v>0.30656141</c:v>
                </c:pt>
                <c:pt idx="26">
                  <c:v>0.29940074</c:v>
                </c:pt>
                <c:pt idx="27">
                  <c:v>0.33218369</c:v>
                </c:pt>
                <c:pt idx="28">
                  <c:v>0.29175047</c:v>
                </c:pt>
                <c:pt idx="29">
                  <c:v>0.30703755</c:v>
                </c:pt>
                <c:pt idx="30">
                  <c:v>0.29752831</c:v>
                </c:pt>
                <c:pt idx="31">
                  <c:v>0.3046465</c:v>
                </c:pt>
                <c:pt idx="32">
                  <c:v>0.30144507</c:v>
                </c:pt>
                <c:pt idx="33">
                  <c:v>0.29167707</c:v>
                </c:pt>
              </c:numCache>
            </c:numRef>
          </c:val>
          <c:smooth val="0"/>
        </c:ser>
        <c:ser>
          <c:idx val="4"/>
          <c:order val="4"/>
          <c:tx>
            <c:strRef>
              <c:f>'Share - Narrow - PT Data'!$F$1</c:f>
              <c:strCache>
                <c:ptCount val="1"/>
                <c:pt idx="0">
                  <c:v>_94_synth</c:v>
                </c:pt>
              </c:strCache>
            </c:strRef>
          </c:tx>
          <c:spPr>
            <a:ln>
              <a:solidFill>
                <a:schemeClr val="accent6">
                  <a:lumMod val="60000"/>
                  <a:lumOff val="40000"/>
                </a:schemeClr>
              </a:solidFill>
            </a:ln>
          </c:spPr>
          <c:marker>
            <c:symbol val="none"/>
          </c:marker>
          <c:cat>
            <c:numRef>
              <c:f>'Share - Narrow - PT Data'!$A$2:$A$35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PT Data'!$F$2:$F$35</c:f>
              <c:numCache>
                <c:formatCode>General</c:formatCode>
                <c:ptCount val="34"/>
                <c:pt idx="0">
                  <c:v>0.4882387</c:v>
                </c:pt>
                <c:pt idx="1">
                  <c:v>0.48022373</c:v>
                </c:pt>
                <c:pt idx="2">
                  <c:v>0.44039671</c:v>
                </c:pt>
                <c:pt idx="3">
                  <c:v>0.40872297</c:v>
                </c:pt>
                <c:pt idx="4">
                  <c:v>0.41764503</c:v>
                </c:pt>
                <c:pt idx="5">
                  <c:v>0.40102897</c:v>
                </c:pt>
                <c:pt idx="6">
                  <c:v>0.38288176</c:v>
                </c:pt>
                <c:pt idx="7">
                  <c:v>0.36316834</c:v>
                </c:pt>
                <c:pt idx="8">
                  <c:v>0.39581559</c:v>
                </c:pt>
                <c:pt idx="9">
                  <c:v>0.36891013</c:v>
                </c:pt>
                <c:pt idx="10">
                  <c:v>0.34530688</c:v>
                </c:pt>
                <c:pt idx="11">
                  <c:v>0.33656222</c:v>
                </c:pt>
                <c:pt idx="12">
                  <c:v>0.32856011</c:v>
                </c:pt>
                <c:pt idx="13">
                  <c:v>0.3385657</c:v>
                </c:pt>
                <c:pt idx="14">
                  <c:v>0.31820809</c:v>
                </c:pt>
                <c:pt idx="15">
                  <c:v>0.30525027</c:v>
                </c:pt>
                <c:pt idx="16">
                  <c:v>0.30602628</c:v>
                </c:pt>
                <c:pt idx="17">
                  <c:v>0.30619264</c:v>
                </c:pt>
                <c:pt idx="18">
                  <c:v>0.32071715</c:v>
                </c:pt>
                <c:pt idx="19">
                  <c:v>0.32796547</c:v>
                </c:pt>
                <c:pt idx="20">
                  <c:v>0.3120702</c:v>
                </c:pt>
                <c:pt idx="21">
                  <c:v>0.32404487</c:v>
                </c:pt>
                <c:pt idx="22">
                  <c:v>0.30818457</c:v>
                </c:pt>
                <c:pt idx="23">
                  <c:v>0.30812069</c:v>
                </c:pt>
                <c:pt idx="24">
                  <c:v>0.31264791</c:v>
                </c:pt>
                <c:pt idx="25">
                  <c:v>0.31813055</c:v>
                </c:pt>
                <c:pt idx="26">
                  <c:v>0.29957896</c:v>
                </c:pt>
                <c:pt idx="27">
                  <c:v>0.32550386</c:v>
                </c:pt>
                <c:pt idx="28">
                  <c:v>0.30391768</c:v>
                </c:pt>
                <c:pt idx="29">
                  <c:v>0.3141166</c:v>
                </c:pt>
                <c:pt idx="30">
                  <c:v>0.30101749</c:v>
                </c:pt>
                <c:pt idx="31">
                  <c:v>0.31094372</c:v>
                </c:pt>
                <c:pt idx="32">
                  <c:v>0.29793679</c:v>
                </c:pt>
                <c:pt idx="33">
                  <c:v>0.28900115</c:v>
                </c:pt>
              </c:numCache>
            </c:numRef>
          </c:val>
          <c:smooth val="0"/>
        </c:ser>
        <c:dLbls>
          <c:showLegendKey val="0"/>
          <c:showVal val="0"/>
          <c:showCatName val="0"/>
          <c:showSerName val="0"/>
          <c:showPercent val="0"/>
          <c:showBubbleSize val="0"/>
        </c:dLbls>
        <c:smooth val="0"/>
        <c:axId val="-1947924064"/>
        <c:axId val="-1945606912"/>
      </c:lineChart>
      <c:catAx>
        <c:axId val="-1947924064"/>
        <c:scaling>
          <c:orientation val="minMax"/>
        </c:scaling>
        <c:delete val="0"/>
        <c:axPos val="b"/>
        <c:title>
          <c:tx>
            <c:rich>
              <a:bodyPr/>
              <a:lstStyle/>
              <a:p>
                <a:pPr>
                  <a:defRPr/>
                </a:pPr>
                <a:r>
                  <a:rPr lang="en-US" sz="1100"/>
                  <a:t>Year</a:t>
                </a:r>
                <a:endParaRPr lang="en-US"/>
              </a:p>
            </c:rich>
          </c:tx>
          <c:layout/>
          <c:overlay val="0"/>
        </c:title>
        <c:numFmt formatCode="General" sourceLinked="1"/>
        <c:majorTickMark val="out"/>
        <c:minorTickMark val="none"/>
        <c:tickLblPos val="low"/>
        <c:crossAx val="-1945606912"/>
        <c:crossesAt val="-60.0"/>
        <c:auto val="1"/>
        <c:lblAlgn val="ctr"/>
        <c:lblOffset val="100"/>
        <c:noMultiLvlLbl val="0"/>
      </c:catAx>
      <c:valAx>
        <c:axId val="-1945606912"/>
        <c:scaling>
          <c:orientation val="minMax"/>
          <c:min val="0.2"/>
        </c:scaling>
        <c:delete val="0"/>
        <c:axPos val="l"/>
        <c:majorGridlines/>
        <c:title>
          <c:tx>
            <c:rich>
              <a:bodyPr rot="-5400000" vert="horz"/>
              <a:lstStyle/>
              <a:p>
                <a:pPr>
                  <a:defRPr sz="1100"/>
                </a:pPr>
                <a:r>
                  <a:rPr lang="en-US" sz="1100"/>
                  <a:t>Alcohol Related Accidents / Total Fatal</a:t>
                </a:r>
                <a:r>
                  <a:rPr lang="en-US" sz="1100" baseline="0"/>
                  <a:t> Accidents</a:t>
                </a:r>
                <a:endParaRPr lang="en-US" sz="1100"/>
              </a:p>
            </c:rich>
          </c:tx>
          <c:layout/>
          <c:overlay val="0"/>
        </c:title>
        <c:numFmt formatCode="General" sourceLinked="1"/>
        <c:majorTickMark val="out"/>
        <c:minorTickMark val="none"/>
        <c:tickLblPos val="nextTo"/>
        <c:crossAx val="-1947924064"/>
        <c:crossesAt val="1.0"/>
        <c:crossBetween val="midCat"/>
      </c:valAx>
    </c:plotArea>
    <c:legend>
      <c:legendPos val="r"/>
      <c:layout>
        <c:manualLayout>
          <c:xMode val="edge"/>
          <c:yMode val="edge"/>
          <c:x val="0.585143542201349"/>
          <c:y val="0.150579813886901"/>
          <c:w val="0.379918990170575"/>
          <c:h val="0.0955504652827487"/>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Accidents</a:t>
            </a:r>
            <a:endParaRPr lang="en-US" sz="1600">
              <a:effectLst/>
            </a:endParaRPr>
          </a:p>
          <a:p>
            <a:pPr>
              <a:defRPr sz="1600"/>
            </a:pPr>
            <a:r>
              <a:rPr lang="en-US" sz="1600" baseline="0"/>
              <a:t>Leave One Out Test</a:t>
            </a:r>
            <a:endParaRPr lang="en-US" sz="1600"/>
          </a:p>
        </c:rich>
      </c:tx>
      <c:layout/>
      <c:overlay val="0"/>
    </c:title>
    <c:autoTitleDeleted val="0"/>
    <c:plotArea>
      <c:layout/>
      <c:lineChart>
        <c:grouping val="standard"/>
        <c:varyColors val="0"/>
        <c:ser>
          <c:idx val="0"/>
          <c:order val="0"/>
          <c:tx>
            <c:strRef>
              <c:f>'Share - Narrow - Leaveoneout'!$B$1</c:f>
              <c:strCache>
                <c:ptCount val="1"/>
                <c:pt idx="0">
                  <c:v>_Y_treated</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Leaveoneout'!$B$2:$B$35</c:f>
              <c:numCache>
                <c:formatCode>General</c:formatCode>
                <c:ptCount val="34"/>
                <c:pt idx="0">
                  <c:v>0.45485404</c:v>
                </c:pt>
                <c:pt idx="1">
                  <c:v>0.4556686</c:v>
                </c:pt>
                <c:pt idx="2">
                  <c:v>0.42639595</c:v>
                </c:pt>
                <c:pt idx="3">
                  <c:v>0.38088235</c:v>
                </c:pt>
                <c:pt idx="4">
                  <c:v>0.38520056</c:v>
                </c:pt>
                <c:pt idx="5">
                  <c:v>0.3711201</c:v>
                </c:pt>
                <c:pt idx="6">
                  <c:v>0.37837839</c:v>
                </c:pt>
                <c:pt idx="7">
                  <c:v>0.37176165</c:v>
                </c:pt>
                <c:pt idx="8">
                  <c:v>0.37998602</c:v>
                </c:pt>
                <c:pt idx="9">
                  <c:v>0.37684539</c:v>
                </c:pt>
                <c:pt idx="10">
                  <c:v>0.3525641</c:v>
                </c:pt>
                <c:pt idx="11">
                  <c:v>0.3256</c:v>
                </c:pt>
                <c:pt idx="12">
                  <c:v>0.32926831</c:v>
                </c:pt>
                <c:pt idx="13">
                  <c:v>0.32881597</c:v>
                </c:pt>
                <c:pt idx="14">
                  <c:v>0.32875666</c:v>
                </c:pt>
                <c:pt idx="15">
                  <c:v>0.29864973</c:v>
                </c:pt>
                <c:pt idx="16">
                  <c:v>0.32145748</c:v>
                </c:pt>
                <c:pt idx="17">
                  <c:v>0.3068006</c:v>
                </c:pt>
                <c:pt idx="18">
                  <c:v>0.31500393</c:v>
                </c:pt>
                <c:pt idx="19">
                  <c:v>0.30393702</c:v>
                </c:pt>
                <c:pt idx="20">
                  <c:v>0.31653544</c:v>
                </c:pt>
                <c:pt idx="21">
                  <c:v>0.30581039</c:v>
                </c:pt>
                <c:pt idx="22">
                  <c:v>0.31045753</c:v>
                </c:pt>
                <c:pt idx="23">
                  <c:v>0.30706742</c:v>
                </c:pt>
                <c:pt idx="24">
                  <c:v>0.32746479</c:v>
                </c:pt>
                <c:pt idx="25">
                  <c:v>0.32060391</c:v>
                </c:pt>
                <c:pt idx="26">
                  <c:v>0.31190726</c:v>
                </c:pt>
                <c:pt idx="27">
                  <c:v>0.29843563</c:v>
                </c:pt>
                <c:pt idx="28">
                  <c:v>0.28271028</c:v>
                </c:pt>
                <c:pt idx="29">
                  <c:v>0.27611044</c:v>
                </c:pt>
                <c:pt idx="30">
                  <c:v>0.31108597</c:v>
                </c:pt>
                <c:pt idx="31">
                  <c:v>0.30536914</c:v>
                </c:pt>
                <c:pt idx="32">
                  <c:v>0.28554502</c:v>
                </c:pt>
                <c:pt idx="33">
                  <c:v>0.27521929</c:v>
                </c:pt>
              </c:numCache>
            </c:numRef>
          </c:val>
          <c:smooth val="0"/>
        </c:ser>
        <c:ser>
          <c:idx val="1"/>
          <c:order val="1"/>
          <c:tx>
            <c:strRef>
              <c:f>'Share - Narrow - Leaveoneout'!$C$1</c:f>
              <c:strCache>
                <c:ptCount val="1"/>
                <c:pt idx="0">
                  <c:v>_allin_synth</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Leaveoneout'!$C$2:$C$35</c:f>
              <c:numCache>
                <c:formatCode>General</c:formatCode>
                <c:ptCount val="34"/>
                <c:pt idx="0">
                  <c:v>0.45732124</c:v>
                </c:pt>
                <c:pt idx="1">
                  <c:v>0.45576109</c:v>
                </c:pt>
                <c:pt idx="2">
                  <c:v>0.42513698</c:v>
                </c:pt>
                <c:pt idx="3">
                  <c:v>0.38089426</c:v>
                </c:pt>
                <c:pt idx="4">
                  <c:v>0.39795496</c:v>
                </c:pt>
                <c:pt idx="5">
                  <c:v>0.39109612</c:v>
                </c:pt>
                <c:pt idx="6">
                  <c:v>0.37698381</c:v>
                </c:pt>
                <c:pt idx="7">
                  <c:v>0.36123018</c:v>
                </c:pt>
                <c:pt idx="8">
                  <c:v>0.39996896</c:v>
                </c:pt>
                <c:pt idx="9">
                  <c:v>0.37673886</c:v>
                </c:pt>
                <c:pt idx="10">
                  <c:v>0.34371255</c:v>
                </c:pt>
                <c:pt idx="11">
                  <c:v>0.32568274</c:v>
                </c:pt>
                <c:pt idx="12">
                  <c:v>0.33601496</c:v>
                </c:pt>
                <c:pt idx="13">
                  <c:v>0.3465735</c:v>
                </c:pt>
                <c:pt idx="14">
                  <c:v>0.31250864</c:v>
                </c:pt>
                <c:pt idx="15">
                  <c:v>0.28891327</c:v>
                </c:pt>
                <c:pt idx="16">
                  <c:v>0.30068807</c:v>
                </c:pt>
                <c:pt idx="17">
                  <c:v>0.30655758</c:v>
                </c:pt>
                <c:pt idx="18">
                  <c:v>0.32273804</c:v>
                </c:pt>
                <c:pt idx="19">
                  <c:v>0.31905436</c:v>
                </c:pt>
                <c:pt idx="20">
                  <c:v>0.31030345</c:v>
                </c:pt>
                <c:pt idx="21">
                  <c:v>0.32615237</c:v>
                </c:pt>
                <c:pt idx="22">
                  <c:v>0.29223714</c:v>
                </c:pt>
                <c:pt idx="23">
                  <c:v>0.29555517</c:v>
                </c:pt>
                <c:pt idx="24">
                  <c:v>0.30853156</c:v>
                </c:pt>
                <c:pt idx="25">
                  <c:v>0.30595866</c:v>
                </c:pt>
                <c:pt idx="26">
                  <c:v>0.31002713</c:v>
                </c:pt>
                <c:pt idx="27">
                  <c:v>0.31655656</c:v>
                </c:pt>
                <c:pt idx="28">
                  <c:v>0.29285656</c:v>
                </c:pt>
                <c:pt idx="29">
                  <c:v>0.30248713</c:v>
                </c:pt>
                <c:pt idx="30">
                  <c:v>0.29335123</c:v>
                </c:pt>
                <c:pt idx="31">
                  <c:v>0.30643783</c:v>
                </c:pt>
                <c:pt idx="32">
                  <c:v>0.29170567</c:v>
                </c:pt>
                <c:pt idx="33">
                  <c:v>0.27844118</c:v>
                </c:pt>
              </c:numCache>
            </c:numRef>
          </c:val>
          <c:smooth val="0"/>
        </c:ser>
        <c:ser>
          <c:idx val="2"/>
          <c:order val="2"/>
          <c:tx>
            <c:strRef>
              <c:f>'Share - Narrow - Leaveoneout'!$D$1</c:f>
              <c:strCache>
                <c:ptCount val="1"/>
                <c:pt idx="0">
                  <c:v>_no_9_synth</c:v>
                </c:pt>
              </c:strCache>
            </c:strRef>
          </c:tx>
          <c:spPr>
            <a:ln>
              <a:solidFill>
                <a:schemeClr val="accent6">
                  <a:lumMod val="60000"/>
                  <a:lumOff val="40000"/>
                </a:schemeClr>
              </a:solidFill>
            </a:ln>
          </c:spPr>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Leaveoneout'!$D$2:$D$35</c:f>
              <c:numCache>
                <c:formatCode>General</c:formatCode>
                <c:ptCount val="34"/>
                <c:pt idx="0">
                  <c:v>0.45472005</c:v>
                </c:pt>
                <c:pt idx="1">
                  <c:v>0.45604882</c:v>
                </c:pt>
                <c:pt idx="2">
                  <c:v>0.39863384</c:v>
                </c:pt>
                <c:pt idx="3">
                  <c:v>0.38173906</c:v>
                </c:pt>
                <c:pt idx="4">
                  <c:v>0.41342507</c:v>
                </c:pt>
                <c:pt idx="5">
                  <c:v>0.36667659</c:v>
                </c:pt>
                <c:pt idx="6">
                  <c:v>0.39467903</c:v>
                </c:pt>
                <c:pt idx="7">
                  <c:v>0.37423048</c:v>
                </c:pt>
                <c:pt idx="8">
                  <c:v>0.37294032</c:v>
                </c:pt>
                <c:pt idx="9">
                  <c:v>0.37685084</c:v>
                </c:pt>
                <c:pt idx="10">
                  <c:v>0.34147325</c:v>
                </c:pt>
                <c:pt idx="11">
                  <c:v>0.32658311</c:v>
                </c:pt>
                <c:pt idx="12">
                  <c:v>0.33089622</c:v>
                </c:pt>
                <c:pt idx="13">
                  <c:v>0.32928674</c:v>
                </c:pt>
                <c:pt idx="14">
                  <c:v>0.30655242</c:v>
                </c:pt>
                <c:pt idx="15">
                  <c:v>0.28618379</c:v>
                </c:pt>
                <c:pt idx="16">
                  <c:v>0.30076196</c:v>
                </c:pt>
                <c:pt idx="17">
                  <c:v>0.30568497</c:v>
                </c:pt>
                <c:pt idx="18">
                  <c:v>0.29447107</c:v>
                </c:pt>
                <c:pt idx="19">
                  <c:v>0.32149881</c:v>
                </c:pt>
                <c:pt idx="20">
                  <c:v>0.30527906</c:v>
                </c:pt>
                <c:pt idx="21">
                  <c:v>0.30748706</c:v>
                </c:pt>
                <c:pt idx="22">
                  <c:v>0.28823178</c:v>
                </c:pt>
                <c:pt idx="23">
                  <c:v>0.28715753</c:v>
                </c:pt>
                <c:pt idx="24">
                  <c:v>0.29923886</c:v>
                </c:pt>
                <c:pt idx="25">
                  <c:v>0.30035157</c:v>
                </c:pt>
                <c:pt idx="26">
                  <c:v>0.29119963</c:v>
                </c:pt>
                <c:pt idx="27">
                  <c:v>0.3038948</c:v>
                </c:pt>
                <c:pt idx="28">
                  <c:v>0.27610203</c:v>
                </c:pt>
                <c:pt idx="29">
                  <c:v>0.27448069</c:v>
                </c:pt>
                <c:pt idx="30">
                  <c:v>0.30549218</c:v>
                </c:pt>
                <c:pt idx="31">
                  <c:v>0.28358789</c:v>
                </c:pt>
                <c:pt idx="32">
                  <c:v>0.27846439</c:v>
                </c:pt>
                <c:pt idx="33">
                  <c:v>0.25442723</c:v>
                </c:pt>
              </c:numCache>
            </c:numRef>
          </c:val>
          <c:smooth val="0"/>
        </c:ser>
        <c:ser>
          <c:idx val="3"/>
          <c:order val="3"/>
          <c:tx>
            <c:strRef>
              <c:f>'Share - Narrow - Leaveoneout'!$E$1</c:f>
              <c:strCache>
                <c:ptCount val="1"/>
                <c:pt idx="0">
                  <c:v>_no_20_synth</c:v>
                </c:pt>
              </c:strCache>
            </c:strRef>
          </c:tx>
          <c:spPr>
            <a:ln>
              <a:solidFill>
                <a:schemeClr val="accent6">
                  <a:lumMod val="60000"/>
                  <a:lumOff val="40000"/>
                </a:schemeClr>
              </a:solidFill>
            </a:ln>
          </c:spPr>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Leaveoneout'!$E$2:$E$35</c:f>
              <c:numCache>
                <c:formatCode>General</c:formatCode>
                <c:ptCount val="34"/>
                <c:pt idx="0">
                  <c:v>0.46061626</c:v>
                </c:pt>
                <c:pt idx="1">
                  <c:v>0.4548931</c:v>
                </c:pt>
                <c:pt idx="2">
                  <c:v>0.43045412</c:v>
                </c:pt>
                <c:pt idx="3">
                  <c:v>0.38193643</c:v>
                </c:pt>
                <c:pt idx="4">
                  <c:v>0.40721633</c:v>
                </c:pt>
                <c:pt idx="5">
                  <c:v>0.38579019</c:v>
                </c:pt>
                <c:pt idx="6">
                  <c:v>0.38029895</c:v>
                </c:pt>
                <c:pt idx="7">
                  <c:v>0.36331691</c:v>
                </c:pt>
                <c:pt idx="8">
                  <c:v>0.39464332</c:v>
                </c:pt>
                <c:pt idx="9">
                  <c:v>0.37622014</c:v>
                </c:pt>
                <c:pt idx="10">
                  <c:v>0.32894538</c:v>
                </c:pt>
                <c:pt idx="11">
                  <c:v>0.3267736</c:v>
                </c:pt>
                <c:pt idx="12">
                  <c:v>0.32537163</c:v>
                </c:pt>
                <c:pt idx="13">
                  <c:v>0.32881889</c:v>
                </c:pt>
                <c:pt idx="14">
                  <c:v>0.30297883</c:v>
                </c:pt>
                <c:pt idx="15">
                  <c:v>0.29204199</c:v>
                </c:pt>
                <c:pt idx="16">
                  <c:v>0.31391288</c:v>
                </c:pt>
                <c:pt idx="17">
                  <c:v>0.30569927</c:v>
                </c:pt>
                <c:pt idx="18">
                  <c:v>0.31108061</c:v>
                </c:pt>
                <c:pt idx="19">
                  <c:v>0.31230607</c:v>
                </c:pt>
                <c:pt idx="20">
                  <c:v>0.28926082</c:v>
                </c:pt>
                <c:pt idx="21">
                  <c:v>0.30809055</c:v>
                </c:pt>
                <c:pt idx="22">
                  <c:v>0.29050666</c:v>
                </c:pt>
                <c:pt idx="23">
                  <c:v>0.29311479</c:v>
                </c:pt>
                <c:pt idx="24">
                  <c:v>0.30234969</c:v>
                </c:pt>
                <c:pt idx="25">
                  <c:v>0.2981455</c:v>
                </c:pt>
                <c:pt idx="26">
                  <c:v>0.28428511</c:v>
                </c:pt>
                <c:pt idx="27">
                  <c:v>0.32665714</c:v>
                </c:pt>
                <c:pt idx="28">
                  <c:v>0.28536078</c:v>
                </c:pt>
                <c:pt idx="29">
                  <c:v>0.30923893</c:v>
                </c:pt>
                <c:pt idx="30">
                  <c:v>0.30416586</c:v>
                </c:pt>
                <c:pt idx="31">
                  <c:v>0.30610635</c:v>
                </c:pt>
                <c:pt idx="32">
                  <c:v>0.27954167</c:v>
                </c:pt>
                <c:pt idx="33">
                  <c:v>0.26987587</c:v>
                </c:pt>
              </c:numCache>
            </c:numRef>
          </c:val>
          <c:smooth val="0"/>
        </c:ser>
        <c:ser>
          <c:idx val="4"/>
          <c:order val="4"/>
          <c:tx>
            <c:strRef>
              <c:f>'Share - Narrow - Leaveoneout'!$F$1</c:f>
              <c:strCache>
                <c:ptCount val="1"/>
                <c:pt idx="0">
                  <c:v>_no_22_synth</c:v>
                </c:pt>
              </c:strCache>
            </c:strRef>
          </c:tx>
          <c:spPr>
            <a:ln>
              <a:solidFill>
                <a:schemeClr val="accent6">
                  <a:lumMod val="60000"/>
                  <a:lumOff val="40000"/>
                </a:schemeClr>
              </a:solidFill>
            </a:ln>
          </c:spPr>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Leaveoneout'!$F$2:$F$35</c:f>
              <c:numCache>
                <c:formatCode>General</c:formatCode>
                <c:ptCount val="34"/>
                <c:pt idx="0">
                  <c:v>0.45990696</c:v>
                </c:pt>
                <c:pt idx="1">
                  <c:v>0.45624117</c:v>
                </c:pt>
                <c:pt idx="2">
                  <c:v>0.40425918</c:v>
                </c:pt>
                <c:pt idx="3">
                  <c:v>0.38145241</c:v>
                </c:pt>
                <c:pt idx="4">
                  <c:v>0.4132809</c:v>
                </c:pt>
                <c:pt idx="5">
                  <c:v>0.35933419</c:v>
                </c:pt>
                <c:pt idx="6">
                  <c:v>0.38930044</c:v>
                </c:pt>
                <c:pt idx="7">
                  <c:v>0.37780602</c:v>
                </c:pt>
                <c:pt idx="8">
                  <c:v>0.36256697</c:v>
                </c:pt>
                <c:pt idx="9">
                  <c:v>0.37605816</c:v>
                </c:pt>
                <c:pt idx="10">
                  <c:v>0.34200851</c:v>
                </c:pt>
                <c:pt idx="11">
                  <c:v>0.32606391</c:v>
                </c:pt>
                <c:pt idx="12">
                  <c:v>0.31783545</c:v>
                </c:pt>
                <c:pt idx="13">
                  <c:v>0.31850394</c:v>
                </c:pt>
                <c:pt idx="14">
                  <c:v>0.29665822</c:v>
                </c:pt>
                <c:pt idx="15">
                  <c:v>0.28558458</c:v>
                </c:pt>
                <c:pt idx="16">
                  <c:v>0.30215534</c:v>
                </c:pt>
                <c:pt idx="17">
                  <c:v>0.30541054</c:v>
                </c:pt>
                <c:pt idx="18">
                  <c:v>0.28544156</c:v>
                </c:pt>
                <c:pt idx="19">
                  <c:v>0.32226795</c:v>
                </c:pt>
                <c:pt idx="20">
                  <c:v>0.29675621</c:v>
                </c:pt>
                <c:pt idx="21">
                  <c:v>0.29787315</c:v>
                </c:pt>
                <c:pt idx="22">
                  <c:v>0.28803231</c:v>
                </c:pt>
                <c:pt idx="23">
                  <c:v>0.2806461</c:v>
                </c:pt>
                <c:pt idx="24">
                  <c:v>0.29503551</c:v>
                </c:pt>
                <c:pt idx="25">
                  <c:v>0.29374159</c:v>
                </c:pt>
                <c:pt idx="26">
                  <c:v>0.27625054</c:v>
                </c:pt>
                <c:pt idx="27">
                  <c:v>0.29812223</c:v>
                </c:pt>
                <c:pt idx="28">
                  <c:v>0.26394442</c:v>
                </c:pt>
                <c:pt idx="29">
                  <c:v>0.26191431</c:v>
                </c:pt>
                <c:pt idx="30">
                  <c:v>0.29561554</c:v>
                </c:pt>
                <c:pt idx="31">
                  <c:v>0.27002157</c:v>
                </c:pt>
                <c:pt idx="32">
                  <c:v>0.2685367</c:v>
                </c:pt>
                <c:pt idx="33">
                  <c:v>0.24505333</c:v>
                </c:pt>
              </c:numCache>
            </c:numRef>
          </c:val>
          <c:smooth val="0"/>
        </c:ser>
        <c:ser>
          <c:idx val="5"/>
          <c:order val="5"/>
          <c:tx>
            <c:strRef>
              <c:f>'Share - Narrow - Leaveoneout'!$G$1</c:f>
              <c:strCache>
                <c:ptCount val="1"/>
                <c:pt idx="0">
                  <c:v>_no_24_synth</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Leaveoneout'!$G$2:$G$35</c:f>
              <c:numCache>
                <c:formatCode>General</c:formatCode>
                <c:ptCount val="34"/>
                <c:pt idx="0">
                  <c:v>0.45721667</c:v>
                </c:pt>
                <c:pt idx="1">
                  <c:v>0.4558175</c:v>
                </c:pt>
                <c:pt idx="2">
                  <c:v>0.42515565</c:v>
                </c:pt>
                <c:pt idx="3">
                  <c:v>0.38080883</c:v>
                </c:pt>
                <c:pt idx="4">
                  <c:v>0.39739204</c:v>
                </c:pt>
                <c:pt idx="5">
                  <c:v>0.3905904</c:v>
                </c:pt>
                <c:pt idx="6">
                  <c:v>0.37658176</c:v>
                </c:pt>
                <c:pt idx="7">
                  <c:v>0.3608861</c:v>
                </c:pt>
                <c:pt idx="8">
                  <c:v>0.39930012</c:v>
                </c:pt>
                <c:pt idx="9">
                  <c:v>0.37664306</c:v>
                </c:pt>
                <c:pt idx="10">
                  <c:v>0.34339453</c:v>
                </c:pt>
                <c:pt idx="11">
                  <c:v>0.32565706</c:v>
                </c:pt>
                <c:pt idx="12">
                  <c:v>0.33604376</c:v>
                </c:pt>
                <c:pt idx="13">
                  <c:v>0.34617292</c:v>
                </c:pt>
                <c:pt idx="14">
                  <c:v>0.31225726</c:v>
                </c:pt>
                <c:pt idx="15">
                  <c:v>0.28855361</c:v>
                </c:pt>
                <c:pt idx="16">
                  <c:v>0.30054751</c:v>
                </c:pt>
                <c:pt idx="17">
                  <c:v>0.30651233</c:v>
                </c:pt>
                <c:pt idx="18">
                  <c:v>0.32252417</c:v>
                </c:pt>
                <c:pt idx="19">
                  <c:v>0.31882165</c:v>
                </c:pt>
                <c:pt idx="20">
                  <c:v>0.31008349</c:v>
                </c:pt>
                <c:pt idx="21">
                  <c:v>0.32599728</c:v>
                </c:pt>
                <c:pt idx="22">
                  <c:v>0.29186404</c:v>
                </c:pt>
                <c:pt idx="23">
                  <c:v>0.2956379</c:v>
                </c:pt>
                <c:pt idx="24">
                  <c:v>0.30842256</c:v>
                </c:pt>
                <c:pt idx="25">
                  <c:v>0.30580049</c:v>
                </c:pt>
                <c:pt idx="26">
                  <c:v>0.30991746</c:v>
                </c:pt>
                <c:pt idx="27">
                  <c:v>0.31633393</c:v>
                </c:pt>
                <c:pt idx="28">
                  <c:v>0.29267626</c:v>
                </c:pt>
                <c:pt idx="29">
                  <c:v>0.30273374</c:v>
                </c:pt>
                <c:pt idx="30">
                  <c:v>0.2928704</c:v>
                </c:pt>
                <c:pt idx="31">
                  <c:v>0.30617878</c:v>
                </c:pt>
                <c:pt idx="32">
                  <c:v>0.29176628</c:v>
                </c:pt>
                <c:pt idx="33">
                  <c:v>0.27795726</c:v>
                </c:pt>
              </c:numCache>
            </c:numRef>
          </c:val>
          <c:smooth val="0"/>
        </c:ser>
        <c:ser>
          <c:idx val="6"/>
          <c:order val="6"/>
          <c:tx>
            <c:strRef>
              <c:f>'Share - Narrow - Leaveoneout'!$H$1</c:f>
              <c:strCache>
                <c:ptCount val="1"/>
                <c:pt idx="0">
                  <c:v>_no_29_synth</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Leaveoneout'!$H$2:$H$35</c:f>
              <c:numCache>
                <c:formatCode>General</c:formatCode>
                <c:ptCount val="34"/>
                <c:pt idx="0">
                  <c:v>0.45909351</c:v>
                </c:pt>
                <c:pt idx="1">
                  <c:v>0.45629277</c:v>
                </c:pt>
                <c:pt idx="2">
                  <c:v>0.42986913</c:v>
                </c:pt>
                <c:pt idx="3">
                  <c:v>0.38176003</c:v>
                </c:pt>
                <c:pt idx="4">
                  <c:v>0.40137386</c:v>
                </c:pt>
                <c:pt idx="5">
                  <c:v>0.38986838</c:v>
                </c:pt>
                <c:pt idx="6">
                  <c:v>0.37714068</c:v>
                </c:pt>
                <c:pt idx="7">
                  <c:v>0.36128623</c:v>
                </c:pt>
                <c:pt idx="8">
                  <c:v>0.39901608</c:v>
                </c:pt>
                <c:pt idx="9">
                  <c:v>0.37694115</c:v>
                </c:pt>
                <c:pt idx="10">
                  <c:v>0.33912729</c:v>
                </c:pt>
                <c:pt idx="11">
                  <c:v>0.32559445</c:v>
                </c:pt>
                <c:pt idx="12">
                  <c:v>0.33116183</c:v>
                </c:pt>
                <c:pt idx="13">
                  <c:v>0.34055498</c:v>
                </c:pt>
                <c:pt idx="14">
                  <c:v>0.30802367</c:v>
                </c:pt>
                <c:pt idx="15">
                  <c:v>0.28939507</c:v>
                </c:pt>
                <c:pt idx="16">
                  <c:v>0.30571291</c:v>
                </c:pt>
                <c:pt idx="17">
                  <c:v>0.30679221</c:v>
                </c:pt>
                <c:pt idx="18">
                  <c:v>0.31903265</c:v>
                </c:pt>
                <c:pt idx="19">
                  <c:v>0.3165129</c:v>
                </c:pt>
                <c:pt idx="20">
                  <c:v>0.30366341</c:v>
                </c:pt>
                <c:pt idx="21">
                  <c:v>0.32069025</c:v>
                </c:pt>
                <c:pt idx="22">
                  <c:v>0.29098528</c:v>
                </c:pt>
                <c:pt idx="23">
                  <c:v>0.29439471</c:v>
                </c:pt>
                <c:pt idx="24">
                  <c:v>0.3060644</c:v>
                </c:pt>
                <c:pt idx="25">
                  <c:v>0.3026378</c:v>
                </c:pt>
                <c:pt idx="26">
                  <c:v>0.30180849</c:v>
                </c:pt>
                <c:pt idx="27">
                  <c:v>0.32049514</c:v>
                </c:pt>
                <c:pt idx="28">
                  <c:v>0.29063131</c:v>
                </c:pt>
                <c:pt idx="29">
                  <c:v>0.30501933</c:v>
                </c:pt>
                <c:pt idx="30">
                  <c:v>0.29521857</c:v>
                </c:pt>
                <c:pt idx="31">
                  <c:v>0.30675014</c:v>
                </c:pt>
                <c:pt idx="32">
                  <c:v>0.28829316</c:v>
                </c:pt>
                <c:pt idx="33">
                  <c:v>0.27619649</c:v>
                </c:pt>
              </c:numCache>
            </c:numRef>
          </c:val>
          <c:smooth val="0"/>
        </c:ser>
        <c:ser>
          <c:idx val="7"/>
          <c:order val="7"/>
          <c:tx>
            <c:strRef>
              <c:f>'Share - Narrow - Leaveoneout'!$I$1</c:f>
              <c:strCache>
                <c:ptCount val="1"/>
                <c:pt idx="0">
                  <c:v>_no_31_synth</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Leaveoneout'!$I$2:$I$35</c:f>
              <c:numCache>
                <c:formatCode>General</c:formatCode>
                <c:ptCount val="34"/>
                <c:pt idx="0">
                  <c:v>0.45942483</c:v>
                </c:pt>
                <c:pt idx="1">
                  <c:v>0.45597664</c:v>
                </c:pt>
                <c:pt idx="2">
                  <c:v>0.42634068</c:v>
                </c:pt>
                <c:pt idx="3">
                  <c:v>0.38157285</c:v>
                </c:pt>
                <c:pt idx="4">
                  <c:v>0.39037259</c:v>
                </c:pt>
                <c:pt idx="5">
                  <c:v>0.39031913</c:v>
                </c:pt>
                <c:pt idx="6">
                  <c:v>0.37152611</c:v>
                </c:pt>
                <c:pt idx="7">
                  <c:v>0.35908961</c:v>
                </c:pt>
                <c:pt idx="8">
                  <c:v>0.39852173</c:v>
                </c:pt>
                <c:pt idx="9">
                  <c:v>0.37657832</c:v>
                </c:pt>
                <c:pt idx="10">
                  <c:v>0.34510342</c:v>
                </c:pt>
                <c:pt idx="11">
                  <c:v>0.32597166</c:v>
                </c:pt>
                <c:pt idx="12">
                  <c:v>0.338809</c:v>
                </c:pt>
                <c:pt idx="13">
                  <c:v>0.34639491</c:v>
                </c:pt>
                <c:pt idx="14">
                  <c:v>0.31506856</c:v>
                </c:pt>
                <c:pt idx="15">
                  <c:v>0.29014146</c:v>
                </c:pt>
                <c:pt idx="16">
                  <c:v>0.29823054</c:v>
                </c:pt>
                <c:pt idx="17">
                  <c:v>0.30592776</c:v>
                </c:pt>
                <c:pt idx="18">
                  <c:v>0.3265121</c:v>
                </c:pt>
                <c:pt idx="19">
                  <c:v>0.3169533</c:v>
                </c:pt>
                <c:pt idx="20">
                  <c:v>0.31041906</c:v>
                </c:pt>
                <c:pt idx="21">
                  <c:v>0.3235288</c:v>
                </c:pt>
                <c:pt idx="22">
                  <c:v>0.29110735</c:v>
                </c:pt>
                <c:pt idx="23">
                  <c:v>0.29798802</c:v>
                </c:pt>
                <c:pt idx="24">
                  <c:v>0.31020457</c:v>
                </c:pt>
                <c:pt idx="25">
                  <c:v>0.3069707</c:v>
                </c:pt>
                <c:pt idx="26">
                  <c:v>0.31274546</c:v>
                </c:pt>
                <c:pt idx="27">
                  <c:v>0.31229161</c:v>
                </c:pt>
                <c:pt idx="28">
                  <c:v>0.29343197</c:v>
                </c:pt>
                <c:pt idx="29">
                  <c:v>0.30382949</c:v>
                </c:pt>
                <c:pt idx="30">
                  <c:v>0.28749996</c:v>
                </c:pt>
                <c:pt idx="31">
                  <c:v>0.30194784</c:v>
                </c:pt>
                <c:pt idx="32">
                  <c:v>0.29033647</c:v>
                </c:pt>
                <c:pt idx="33">
                  <c:v>0.27581321</c:v>
                </c:pt>
              </c:numCache>
            </c:numRef>
          </c:val>
          <c:smooth val="0"/>
        </c:ser>
        <c:ser>
          <c:idx val="8"/>
          <c:order val="8"/>
          <c:tx>
            <c:strRef>
              <c:f>'Share - Narrow - Leaveoneout'!$J$1</c:f>
              <c:strCache>
                <c:ptCount val="1"/>
                <c:pt idx="0">
                  <c:v>_no_32_synth</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Leaveoneout'!$J$2:$J$35</c:f>
              <c:numCache>
                <c:formatCode>General</c:formatCode>
                <c:ptCount val="34"/>
                <c:pt idx="0">
                  <c:v>0.45290698</c:v>
                </c:pt>
                <c:pt idx="1">
                  <c:v>0.45595598</c:v>
                </c:pt>
                <c:pt idx="2">
                  <c:v>0.40781119</c:v>
                </c:pt>
                <c:pt idx="3">
                  <c:v>0.38263713</c:v>
                </c:pt>
                <c:pt idx="4">
                  <c:v>0.41296636</c:v>
                </c:pt>
                <c:pt idx="5">
                  <c:v>0.37076381</c:v>
                </c:pt>
                <c:pt idx="6">
                  <c:v>0.38629371</c:v>
                </c:pt>
                <c:pt idx="7">
                  <c:v>0.36223656</c:v>
                </c:pt>
                <c:pt idx="8">
                  <c:v>0.37513306</c:v>
                </c:pt>
                <c:pt idx="9">
                  <c:v>0.37650529</c:v>
                </c:pt>
                <c:pt idx="10">
                  <c:v>0.33813616</c:v>
                </c:pt>
                <c:pt idx="11">
                  <c:v>0.32639973</c:v>
                </c:pt>
                <c:pt idx="12">
                  <c:v>0.33133259</c:v>
                </c:pt>
                <c:pt idx="13">
                  <c:v>0.33405668</c:v>
                </c:pt>
                <c:pt idx="14">
                  <c:v>0.30677916</c:v>
                </c:pt>
                <c:pt idx="15">
                  <c:v>0.28408665</c:v>
                </c:pt>
                <c:pt idx="16">
                  <c:v>0.30132638</c:v>
                </c:pt>
                <c:pt idx="17">
                  <c:v>0.30623106</c:v>
                </c:pt>
                <c:pt idx="18">
                  <c:v>0.29621226</c:v>
                </c:pt>
                <c:pt idx="19">
                  <c:v>0.32250723</c:v>
                </c:pt>
                <c:pt idx="20">
                  <c:v>0.31013733</c:v>
                </c:pt>
                <c:pt idx="21">
                  <c:v>0.32060098</c:v>
                </c:pt>
                <c:pt idx="22">
                  <c:v>0.2909354</c:v>
                </c:pt>
                <c:pt idx="23">
                  <c:v>0.29653386</c:v>
                </c:pt>
                <c:pt idx="24">
                  <c:v>0.30437819</c:v>
                </c:pt>
                <c:pt idx="25">
                  <c:v>0.30380197</c:v>
                </c:pt>
                <c:pt idx="26">
                  <c:v>0.29967493</c:v>
                </c:pt>
                <c:pt idx="27">
                  <c:v>0.3167704</c:v>
                </c:pt>
                <c:pt idx="28">
                  <c:v>0.27774843</c:v>
                </c:pt>
                <c:pt idx="29">
                  <c:v>0.2919156</c:v>
                </c:pt>
                <c:pt idx="30">
                  <c:v>0.30339051</c:v>
                </c:pt>
                <c:pt idx="31">
                  <c:v>0.2970957</c:v>
                </c:pt>
                <c:pt idx="32">
                  <c:v>0.28725778</c:v>
                </c:pt>
                <c:pt idx="33">
                  <c:v>0.26416968</c:v>
                </c:pt>
              </c:numCache>
            </c:numRef>
          </c:val>
          <c:smooth val="0"/>
        </c:ser>
        <c:ser>
          <c:idx val="9"/>
          <c:order val="9"/>
          <c:tx>
            <c:strRef>
              <c:f>'Share - Narrow - Leaveoneout'!$K$1</c:f>
              <c:strCache>
                <c:ptCount val="1"/>
                <c:pt idx="0">
                  <c:v>_no_34_synth</c:v>
                </c:pt>
              </c:strCache>
            </c:strRef>
          </c:tx>
          <c:marker>
            <c:symbol val="none"/>
          </c:marker>
          <c:cat>
            <c:numRef>
              <c:f>'Share - Narrow - Leaveoneout'!$A$2:$A$35</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'Share - Narrow - Leaveoneout'!$K$2:$K$35</c:f>
              <c:numCache>
                <c:formatCode>General</c:formatCode>
                <c:ptCount val="34"/>
                <c:pt idx="0">
                  <c:v>0.45698727</c:v>
                </c:pt>
                <c:pt idx="1">
                  <c:v>0.4555792</c:v>
                </c:pt>
                <c:pt idx="2">
                  <c:v>0.42164192</c:v>
                </c:pt>
                <c:pt idx="3">
                  <c:v>0.38160968</c:v>
                </c:pt>
                <c:pt idx="4">
                  <c:v>0.40794249</c:v>
                </c:pt>
                <c:pt idx="5">
                  <c:v>0.39193349</c:v>
                </c:pt>
                <c:pt idx="6">
                  <c:v>0.38315976</c:v>
                </c:pt>
                <c:pt idx="7">
                  <c:v>0.36469011</c:v>
                </c:pt>
                <c:pt idx="8">
                  <c:v>0.40096265</c:v>
                </c:pt>
                <c:pt idx="9">
                  <c:v>0.37676785</c:v>
                </c:pt>
                <c:pt idx="10">
                  <c:v>0.34502996</c:v>
                </c:pt>
                <c:pt idx="11">
                  <c:v>0.32566188</c:v>
                </c:pt>
                <c:pt idx="12">
                  <c:v>0.33469204</c:v>
                </c:pt>
                <c:pt idx="13">
                  <c:v>0.34892984</c:v>
                </c:pt>
                <c:pt idx="14">
                  <c:v>0.3137571</c:v>
                </c:pt>
                <c:pt idx="15">
                  <c:v>0.29006172</c:v>
                </c:pt>
                <c:pt idx="16">
                  <c:v>0.30378067</c:v>
                </c:pt>
                <c:pt idx="17">
                  <c:v>0.30644182</c:v>
                </c:pt>
                <c:pt idx="18">
                  <c:v>0.31945087</c:v>
                </c:pt>
                <c:pt idx="19">
                  <c:v>0.32194832</c:v>
                </c:pt>
                <c:pt idx="20">
                  <c:v>0.31393437</c:v>
                </c:pt>
                <c:pt idx="21">
                  <c:v>0.32894169</c:v>
                </c:pt>
                <c:pt idx="22">
                  <c:v>0.29446626</c:v>
                </c:pt>
                <c:pt idx="23">
                  <c:v>0.29526873</c:v>
                </c:pt>
                <c:pt idx="24">
                  <c:v>0.30779934</c:v>
                </c:pt>
                <c:pt idx="25">
                  <c:v>0.30783362</c:v>
                </c:pt>
                <c:pt idx="26">
                  <c:v>0.30938714</c:v>
                </c:pt>
                <c:pt idx="27">
                  <c:v>0.31892761</c:v>
                </c:pt>
                <c:pt idx="28">
                  <c:v>0.2921842</c:v>
                </c:pt>
                <c:pt idx="29">
                  <c:v>0.29866349</c:v>
                </c:pt>
                <c:pt idx="30">
                  <c:v>0.30226355</c:v>
                </c:pt>
                <c:pt idx="31">
                  <c:v>0.30777251</c:v>
                </c:pt>
                <c:pt idx="32">
                  <c:v>0.29132577</c:v>
                </c:pt>
                <c:pt idx="33">
                  <c:v>0.28075953</c:v>
                </c:pt>
              </c:numCache>
            </c:numRef>
          </c:val>
          <c:smooth val="0"/>
        </c:ser>
        <c:dLbls>
          <c:showLegendKey val="0"/>
          <c:showVal val="0"/>
          <c:showCatName val="0"/>
          <c:showSerName val="0"/>
          <c:showPercent val="0"/>
          <c:showBubbleSize val="0"/>
        </c:dLbls>
        <c:smooth val="0"/>
        <c:axId val="-1869206656"/>
        <c:axId val="-1871285504"/>
      </c:lineChart>
      <c:catAx>
        <c:axId val="-1869206656"/>
        <c:scaling>
          <c:orientation val="minMax"/>
        </c:scaling>
        <c:delete val="0"/>
        <c:axPos val="b"/>
        <c:title>
          <c:tx>
            <c:rich>
              <a:bodyPr/>
              <a:lstStyle/>
              <a:p>
                <a:pPr>
                  <a:defRPr/>
                </a:pPr>
                <a:r>
                  <a:rPr lang="en-US" sz="1100"/>
                  <a:t>Year</a:t>
                </a:r>
                <a:endParaRPr lang="en-US"/>
              </a:p>
            </c:rich>
          </c:tx>
          <c:layout/>
          <c:overlay val="0"/>
        </c:title>
        <c:numFmt formatCode="General" sourceLinked="1"/>
        <c:majorTickMark val="out"/>
        <c:minorTickMark val="none"/>
        <c:tickLblPos val="low"/>
        <c:crossAx val="-1871285504"/>
        <c:crossesAt val="-60.0"/>
        <c:auto val="1"/>
        <c:lblAlgn val="ctr"/>
        <c:lblOffset val="100"/>
        <c:noMultiLvlLbl val="0"/>
      </c:catAx>
      <c:valAx>
        <c:axId val="-1871285504"/>
        <c:scaling>
          <c:orientation val="minMax"/>
          <c:min val="0.2"/>
        </c:scaling>
        <c:delete val="0"/>
        <c:axPos val="l"/>
        <c:majorGridlines/>
        <c:title>
          <c:tx>
            <c:rich>
              <a:bodyPr rot="-5400000" vert="horz"/>
              <a:lstStyle/>
              <a:p>
                <a:pPr>
                  <a:defRPr sz="1100"/>
                </a:pPr>
                <a:r>
                  <a:rPr lang="en-US" sz="1100"/>
                  <a:t>Alcohol Related Accidents / Total Fatal</a:t>
                </a:r>
                <a:r>
                  <a:rPr lang="en-US" sz="1100" baseline="0"/>
                  <a:t> Accidents</a:t>
                </a:r>
                <a:endParaRPr lang="en-US" sz="1100"/>
              </a:p>
            </c:rich>
          </c:tx>
          <c:layout/>
          <c:overlay val="0"/>
        </c:title>
        <c:numFmt formatCode="General" sourceLinked="1"/>
        <c:majorTickMark val="out"/>
        <c:minorTickMark val="none"/>
        <c:tickLblPos val="nextTo"/>
        <c:crossAx val="-1869206656"/>
        <c:crossesAt val="1.0"/>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layout/>
      <c:overlay val="0"/>
    </c:title>
    <c:autoTitleDeleted val="0"/>
    <c:plotArea>
      <c:layout/>
      <c:lineChart>
        <c:grouping val="standard"/>
        <c:varyColors val="0"/>
        <c:ser>
          <c:idx val="1"/>
          <c:order val="0"/>
          <c:tx>
            <c:strRef>
              <c:f>'S_N_Placebo Figure'!$Q$4</c:f>
              <c:strCache>
                <c:ptCount val="1"/>
                <c:pt idx="0">
                  <c:v>AZ</c:v>
                </c:pt>
              </c:strCache>
            </c:strRef>
          </c:tx>
          <c:spPr>
            <a:ln w="19050" cap="rnd" cmpd="sng" algn="ctr">
              <a:gradFill flip="none" rotWithShape="1">
                <a:gsLst>
                  <a:gs pos="0">
                    <a:srgbClr val="4F81BD">
                      <a:tint val="66000"/>
                      <a:satMod val="160000"/>
                      <a:alpha val="50000"/>
                    </a:srgbClr>
                  </a:gs>
                  <a:gs pos="50000">
                    <a:srgbClr val="4F81BD">
                      <a:tint val="44500"/>
                      <a:satMod val="160000"/>
                    </a:srgbClr>
                  </a:gs>
                  <a:gs pos="100000">
                    <a:srgbClr val="4F81BD">
                      <a:tint val="23500"/>
                      <a:satMod val="160000"/>
                    </a:srgbClr>
                  </a:gs>
                </a:gsLst>
                <a:lin ang="5400000" scaled="0"/>
                <a:tileRect/>
              </a:gradFill>
              <a:prstDash val="solid"/>
              <a:round/>
              <a:headEnd type="none" w="med" len="med"/>
              <a:tailEnd type="none" w="med" len="med"/>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Figure'!$Q$5:$Q$38</c:f>
              <c:numCache>
                <c:formatCode>_(* #,##0.00_);_(* \(#,##0.00\);_(* "-"??_);_(@_)</c:formatCode>
                <c:ptCount val="34"/>
                <c:pt idx="0">
                  <c:v>0.0142821352928877</c:v>
                </c:pt>
                <c:pt idx="1">
                  <c:v>0.00961955916136503</c:v>
                </c:pt>
                <c:pt idx="2">
                  <c:v>-0.00730165606364608</c:v>
                </c:pt>
                <c:pt idx="3">
                  <c:v>-0.00365140591748059</c:v>
                </c:pt>
                <c:pt idx="4">
                  <c:v>0.00431459257379174</c:v>
                </c:pt>
                <c:pt idx="5">
                  <c:v>-0.0123237399384379</c:v>
                </c:pt>
                <c:pt idx="6">
                  <c:v>-0.00989198684692383</c:v>
                </c:pt>
                <c:pt idx="7">
                  <c:v>0.0407319962978363</c:v>
                </c:pt>
                <c:pt idx="8">
                  <c:v>0.033876795321703</c:v>
                </c:pt>
                <c:pt idx="9">
                  <c:v>-0.00806073285639286</c:v>
                </c:pt>
                <c:pt idx="10">
                  <c:v>0.0177011210471392</c:v>
                </c:pt>
                <c:pt idx="11">
                  <c:v>-0.0100042168051004</c:v>
                </c:pt>
                <c:pt idx="12">
                  <c:v>0.0337273702025413</c:v>
                </c:pt>
                <c:pt idx="13">
                  <c:v>0.0147908069193363</c:v>
                </c:pt>
                <c:pt idx="14">
                  <c:v>0.00788967590779066</c:v>
                </c:pt>
                <c:pt idx="15">
                  <c:v>-0.0509555600583553</c:v>
                </c:pt>
                <c:pt idx="16">
                  <c:v>-0.0103119257837534</c:v>
                </c:pt>
                <c:pt idx="17">
                  <c:v>0.00458149472251534</c:v>
                </c:pt>
                <c:pt idx="18">
                  <c:v>-0.00269057019613683</c:v>
                </c:pt>
                <c:pt idx="19">
                  <c:v>-0.0106430305168033</c:v>
                </c:pt>
                <c:pt idx="20">
                  <c:v>-0.0205879956483841</c:v>
                </c:pt>
                <c:pt idx="21">
                  <c:v>-0.00207045930437744</c:v>
                </c:pt>
                <c:pt idx="22">
                  <c:v>0.0149531662464142</c:v>
                </c:pt>
                <c:pt idx="23">
                  <c:v>-0.0200977995991707</c:v>
                </c:pt>
                <c:pt idx="24">
                  <c:v>0.052431508898735</c:v>
                </c:pt>
                <c:pt idx="25">
                  <c:v>-0.000695640686899423</c:v>
                </c:pt>
                <c:pt idx="26">
                  <c:v>0.070409968495369</c:v>
                </c:pt>
                <c:pt idx="27">
                  <c:v>0.0437936447560787</c:v>
                </c:pt>
                <c:pt idx="28">
                  <c:v>0.0422082729637623</c:v>
                </c:pt>
                <c:pt idx="29">
                  <c:v>0.0394861772656441</c:v>
                </c:pt>
                <c:pt idx="30">
                  <c:v>0.0359718538820743</c:v>
                </c:pt>
                <c:pt idx="31">
                  <c:v>0.0458828583359718</c:v>
                </c:pt>
                <c:pt idx="32">
                  <c:v>0.0438682921230793</c:v>
                </c:pt>
                <c:pt idx="33">
                  <c:v>-0.0120864640921354</c:v>
                </c:pt>
              </c:numCache>
            </c:numRef>
          </c:val>
          <c:smooth val="0"/>
        </c:ser>
        <c:ser>
          <c:idx val="2"/>
          <c:order val="1"/>
          <c:tx>
            <c:strRef>
              <c:f>'S_N_Placebo Figure'!$R$4</c:f>
              <c:strCache>
                <c:ptCount val="1"/>
                <c:pt idx="0">
                  <c:v>AR</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Figure'!$R$5:$R$38</c:f>
              <c:numCache>
                <c:formatCode>_(* #,##0.00_);_(* \(#,##0.00\);_(* "-"??_);_(@_)</c:formatCode>
                <c:ptCount val="34"/>
                <c:pt idx="0">
                  <c:v>-0.0169928446412086</c:v>
                </c:pt>
                <c:pt idx="1">
                  <c:v>-0.017538258805871</c:v>
                </c:pt>
                <c:pt idx="2">
                  <c:v>-0.0493339896202087</c:v>
                </c:pt>
                <c:pt idx="3">
                  <c:v>-0.032180655747652</c:v>
                </c:pt>
                <c:pt idx="4">
                  <c:v>-0.0619845278561115</c:v>
                </c:pt>
                <c:pt idx="5">
                  <c:v>-0.0622877813875675</c:v>
                </c:pt>
                <c:pt idx="6">
                  <c:v>-0.123814910650253</c:v>
                </c:pt>
                <c:pt idx="7">
                  <c:v>-0.0984378904104233</c:v>
                </c:pt>
                <c:pt idx="8">
                  <c:v>-0.0663001015782356</c:v>
                </c:pt>
                <c:pt idx="9">
                  <c:v>-0.0479476563632488</c:v>
                </c:pt>
                <c:pt idx="10">
                  <c:v>0.0335565209388733</c:v>
                </c:pt>
                <c:pt idx="11">
                  <c:v>0.0184170436114073</c:v>
                </c:pt>
                <c:pt idx="12">
                  <c:v>0.0939614623785019</c:v>
                </c:pt>
                <c:pt idx="13">
                  <c:v>0.110560670495033</c:v>
                </c:pt>
                <c:pt idx="14">
                  <c:v>0.0506507270038128</c:v>
                </c:pt>
                <c:pt idx="15">
                  <c:v>0.0551432035863399</c:v>
                </c:pt>
                <c:pt idx="16">
                  <c:v>0.0532369054853916</c:v>
                </c:pt>
                <c:pt idx="17">
                  <c:v>0.0413880087435245</c:v>
                </c:pt>
                <c:pt idx="18">
                  <c:v>0.0699669122695923</c:v>
                </c:pt>
                <c:pt idx="19">
                  <c:v>0.137110650539398</c:v>
                </c:pt>
                <c:pt idx="20">
                  <c:v>0.0664975568652153</c:v>
                </c:pt>
                <c:pt idx="21">
                  <c:v>0.0489282868802547</c:v>
                </c:pt>
                <c:pt idx="22">
                  <c:v>0.0174534935504198</c:v>
                </c:pt>
                <c:pt idx="23">
                  <c:v>0.0738242045044899</c:v>
                </c:pt>
                <c:pt idx="24">
                  <c:v>0.0614348836243152</c:v>
                </c:pt>
                <c:pt idx="25">
                  <c:v>0.0219150893390179</c:v>
                </c:pt>
                <c:pt idx="26">
                  <c:v>0.0581316836178303</c:v>
                </c:pt>
                <c:pt idx="27">
                  <c:v>0.0765939727425575</c:v>
                </c:pt>
                <c:pt idx="28">
                  <c:v>-0.0415260344743729</c:v>
                </c:pt>
                <c:pt idx="29">
                  <c:v>0.0204491708427668</c:v>
                </c:pt>
                <c:pt idx="30">
                  <c:v>0.0418989546597004</c:v>
                </c:pt>
                <c:pt idx="31">
                  <c:v>0.0445155762135982</c:v>
                </c:pt>
                <c:pt idx="32">
                  <c:v>0.0102384565398097</c:v>
                </c:pt>
                <c:pt idx="33">
                  <c:v>0.0370840467512607</c:v>
                </c:pt>
              </c:numCache>
            </c:numRef>
          </c:val>
          <c:smooth val="0"/>
        </c:ser>
        <c:ser>
          <c:idx val="3"/>
          <c:order val="2"/>
          <c:tx>
            <c:strRef>
              <c:f>'S_N_Placebo Figure'!$S$4</c:f>
              <c:strCache>
                <c:ptCount val="1"/>
                <c:pt idx="0">
                  <c:v>CO</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Figure'!$S$5:$S$38</c:f>
              <c:numCache>
                <c:formatCode>_(* #,##0.00_);_(* \(#,##0.00\);_(* "-"??_);_(@_)</c:formatCode>
                <c:ptCount val="34"/>
                <c:pt idx="0">
                  <c:v>0.00926662236452102</c:v>
                </c:pt>
                <c:pt idx="1">
                  <c:v>-0.0100812166929245</c:v>
                </c:pt>
                <c:pt idx="2">
                  <c:v>0.00291339517571032</c:v>
                </c:pt>
                <c:pt idx="3">
                  <c:v>-0.000264264206634834</c:v>
                </c:pt>
                <c:pt idx="4">
                  <c:v>-0.0202444456517696</c:v>
                </c:pt>
                <c:pt idx="5">
                  <c:v>0.0594342425465584</c:v>
                </c:pt>
                <c:pt idx="6">
                  <c:v>0.0512446723878384</c:v>
                </c:pt>
                <c:pt idx="7">
                  <c:v>0.0538722053170204</c:v>
                </c:pt>
                <c:pt idx="8">
                  <c:v>0.0827435553073883</c:v>
                </c:pt>
                <c:pt idx="9">
                  <c:v>-0.00423512887209654</c:v>
                </c:pt>
                <c:pt idx="10">
                  <c:v>-0.00170509575400501</c:v>
                </c:pt>
                <c:pt idx="11">
                  <c:v>-0.00447187945246696</c:v>
                </c:pt>
                <c:pt idx="12">
                  <c:v>0.000835942104458809</c:v>
                </c:pt>
                <c:pt idx="13">
                  <c:v>0.00528973108157515</c:v>
                </c:pt>
                <c:pt idx="14">
                  <c:v>0.00622209766879678</c:v>
                </c:pt>
                <c:pt idx="15">
                  <c:v>0.0271380916237831</c:v>
                </c:pt>
                <c:pt idx="16">
                  <c:v>0.0129347797483206</c:v>
                </c:pt>
                <c:pt idx="17">
                  <c:v>0.0185333322733641</c:v>
                </c:pt>
                <c:pt idx="18">
                  <c:v>0.068864956498146</c:v>
                </c:pt>
                <c:pt idx="19">
                  <c:v>-0.0173153541982174</c:v>
                </c:pt>
                <c:pt idx="20">
                  <c:v>-0.014198899269104</c:v>
                </c:pt>
                <c:pt idx="21">
                  <c:v>-0.00533417705446482</c:v>
                </c:pt>
                <c:pt idx="22">
                  <c:v>0.0130193065851927</c:v>
                </c:pt>
                <c:pt idx="23">
                  <c:v>-0.0397179275751114</c:v>
                </c:pt>
                <c:pt idx="24">
                  <c:v>-0.0142697785049677</c:v>
                </c:pt>
                <c:pt idx="25">
                  <c:v>0.00813517905771732</c:v>
                </c:pt>
                <c:pt idx="26">
                  <c:v>-0.013198534026742</c:v>
                </c:pt>
                <c:pt idx="27">
                  <c:v>-0.0308521650731564</c:v>
                </c:pt>
                <c:pt idx="28">
                  <c:v>0.0499457381665707</c:v>
                </c:pt>
                <c:pt idx="29">
                  <c:v>-0.0392814688384533</c:v>
                </c:pt>
                <c:pt idx="30">
                  <c:v>0.0316050834953785</c:v>
                </c:pt>
                <c:pt idx="31">
                  <c:v>0.00504376133903861</c:v>
                </c:pt>
                <c:pt idx="32">
                  <c:v>0.00553816882893443</c:v>
                </c:pt>
                <c:pt idx="33">
                  <c:v>0.0388375632464886</c:v>
                </c:pt>
              </c:numCache>
            </c:numRef>
          </c:val>
          <c:smooth val="0"/>
        </c:ser>
        <c:ser>
          <c:idx val="4"/>
          <c:order val="3"/>
          <c:tx>
            <c:strRef>
              <c:f>'S_N_Placebo Figure'!$T$4</c:f>
              <c:strCache>
                <c:ptCount val="1"/>
                <c:pt idx="0">
                  <c:v>CT</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Figure'!$T$5:$T$38</c:f>
              <c:numCache>
                <c:formatCode>_(* #,##0.00_);_(* \(#,##0.00\);_(* "-"??_);_(@_)</c:formatCode>
                <c:ptCount val="34"/>
                <c:pt idx="0">
                  <c:v>-0.0432124845683575</c:v>
                </c:pt>
                <c:pt idx="1">
                  <c:v>-0.0121282292529941</c:v>
                </c:pt>
                <c:pt idx="2">
                  <c:v>-0.0341808423399925</c:v>
                </c:pt>
                <c:pt idx="3">
                  <c:v>-0.0173343326896429</c:v>
                </c:pt>
                <c:pt idx="4">
                  <c:v>-0.0130407512187958</c:v>
                </c:pt>
                <c:pt idx="5">
                  <c:v>-0.0406477116048336</c:v>
                </c:pt>
                <c:pt idx="6">
                  <c:v>0.012067629955709</c:v>
                </c:pt>
                <c:pt idx="7">
                  <c:v>-0.0294984877109528</c:v>
                </c:pt>
                <c:pt idx="8">
                  <c:v>-0.0321544334292412</c:v>
                </c:pt>
                <c:pt idx="9">
                  <c:v>-0.00799582619220018</c:v>
                </c:pt>
                <c:pt idx="10">
                  <c:v>0.0206186883151531</c:v>
                </c:pt>
                <c:pt idx="11">
                  <c:v>-0.00571073265746236</c:v>
                </c:pt>
                <c:pt idx="12">
                  <c:v>0.0077266558073461</c:v>
                </c:pt>
                <c:pt idx="13">
                  <c:v>-0.0219618044793606</c:v>
                </c:pt>
                <c:pt idx="14">
                  <c:v>-0.00842854473739862</c:v>
                </c:pt>
                <c:pt idx="15">
                  <c:v>-0.00519784819334745</c:v>
                </c:pt>
                <c:pt idx="16">
                  <c:v>-0.0389555767178535</c:v>
                </c:pt>
                <c:pt idx="17">
                  <c:v>-0.00214305310510099</c:v>
                </c:pt>
                <c:pt idx="18">
                  <c:v>-0.0166415795683861</c:v>
                </c:pt>
                <c:pt idx="19">
                  <c:v>-0.0387489721179008</c:v>
                </c:pt>
                <c:pt idx="20">
                  <c:v>0.0269139092415571</c:v>
                </c:pt>
                <c:pt idx="21">
                  <c:v>-0.0392097719013691</c:v>
                </c:pt>
                <c:pt idx="22">
                  <c:v>-0.0316524431109428</c:v>
                </c:pt>
                <c:pt idx="23">
                  <c:v>0.0104627180844545</c:v>
                </c:pt>
                <c:pt idx="24">
                  <c:v>0.000698304618708789</c:v>
                </c:pt>
                <c:pt idx="25">
                  <c:v>0.00393501855432987</c:v>
                </c:pt>
                <c:pt idx="26">
                  <c:v>0.0435809306800365</c:v>
                </c:pt>
                <c:pt idx="27">
                  <c:v>-0.0651005506515503</c:v>
                </c:pt>
                <c:pt idx="28">
                  <c:v>-0.00847375858575105</c:v>
                </c:pt>
                <c:pt idx="29">
                  <c:v>-0.0708107501268387</c:v>
                </c:pt>
                <c:pt idx="30">
                  <c:v>-0.0345300324261188</c:v>
                </c:pt>
                <c:pt idx="31">
                  <c:v>-0.0768396332859993</c:v>
                </c:pt>
                <c:pt idx="32">
                  <c:v>-0.0298461802303791</c:v>
                </c:pt>
                <c:pt idx="33">
                  <c:v>-0.0486236251890659</c:v>
                </c:pt>
              </c:numCache>
            </c:numRef>
          </c:val>
          <c:smooth val="0"/>
        </c:ser>
        <c:ser>
          <c:idx val="5"/>
          <c:order val="4"/>
          <c:tx>
            <c:strRef>
              <c:f>'S_N_Placebo Figure'!$U$4</c:f>
              <c:strCache>
                <c:ptCount val="1"/>
                <c:pt idx="0">
                  <c:v>FL</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Figure'!$U$5:$U$38</c:f>
              <c:numCache>
                <c:formatCode>_(* #,##0.00_);_(* \(#,##0.00\);_(* "-"??_);_(@_)</c:formatCode>
                <c:ptCount val="34"/>
                <c:pt idx="0">
                  <c:v>0.0636604800820351</c:v>
                </c:pt>
                <c:pt idx="1">
                  <c:v>-0.0116848554462194</c:v>
                </c:pt>
                <c:pt idx="2">
                  <c:v>-0.00321078556589782</c:v>
                </c:pt>
                <c:pt idx="3">
                  <c:v>0.0100759947672486</c:v>
                </c:pt>
                <c:pt idx="4">
                  <c:v>-0.0314340554177761</c:v>
                </c:pt>
                <c:pt idx="5">
                  <c:v>-0.0257766041904688</c:v>
                </c:pt>
                <c:pt idx="6">
                  <c:v>0.00569942081347108</c:v>
                </c:pt>
                <c:pt idx="7">
                  <c:v>0.0118366098031402</c:v>
                </c:pt>
                <c:pt idx="8">
                  <c:v>-0.0110267605632544</c:v>
                </c:pt>
                <c:pt idx="9">
                  <c:v>-0.00300733069889247</c:v>
                </c:pt>
                <c:pt idx="10">
                  <c:v>-0.0109983319416642</c:v>
                </c:pt>
                <c:pt idx="11">
                  <c:v>-0.0206252485513687</c:v>
                </c:pt>
                <c:pt idx="12">
                  <c:v>0.043969850987196</c:v>
                </c:pt>
                <c:pt idx="13">
                  <c:v>0.0314946137368679</c:v>
                </c:pt>
                <c:pt idx="14">
                  <c:v>0.035974495112896</c:v>
                </c:pt>
                <c:pt idx="15">
                  <c:v>0.0344434045255184</c:v>
                </c:pt>
                <c:pt idx="16">
                  <c:v>0.0509664937853813</c:v>
                </c:pt>
                <c:pt idx="17">
                  <c:v>0.0322892889380455</c:v>
                </c:pt>
                <c:pt idx="18">
                  <c:v>0.0387057736515999</c:v>
                </c:pt>
                <c:pt idx="19">
                  <c:v>0.0327496752142906</c:v>
                </c:pt>
                <c:pt idx="20">
                  <c:v>0.00840712990611791</c:v>
                </c:pt>
                <c:pt idx="21">
                  <c:v>0.0273009408265352</c:v>
                </c:pt>
                <c:pt idx="22">
                  <c:v>0.0305294375866651</c:v>
                </c:pt>
                <c:pt idx="23">
                  <c:v>-0.00397211965173483</c:v>
                </c:pt>
                <c:pt idx="24">
                  <c:v>0.042135439813137</c:v>
                </c:pt>
                <c:pt idx="25">
                  <c:v>0.0253465827554464</c:v>
                </c:pt>
                <c:pt idx="26">
                  <c:v>-0.00365194422192871</c:v>
                </c:pt>
                <c:pt idx="27">
                  <c:v>0.0141273643821478</c:v>
                </c:pt>
                <c:pt idx="28">
                  <c:v>0.035298265516758</c:v>
                </c:pt>
                <c:pt idx="29">
                  <c:v>0.0380489192903042</c:v>
                </c:pt>
                <c:pt idx="30">
                  <c:v>0.0245086420327425</c:v>
                </c:pt>
                <c:pt idx="31">
                  <c:v>0.0230741631239653</c:v>
                </c:pt>
                <c:pt idx="32">
                  <c:v>0.0234527084976435</c:v>
                </c:pt>
                <c:pt idx="33">
                  <c:v>0.00699217338114977</c:v>
                </c:pt>
              </c:numCache>
            </c:numRef>
          </c:val>
          <c:smooth val="0"/>
        </c:ser>
        <c:ser>
          <c:idx val="6"/>
          <c:order val="5"/>
          <c:tx>
            <c:strRef>
              <c:f>'S_N_Placebo Figure'!$V$4</c:f>
              <c:strCache>
                <c:ptCount val="1"/>
                <c:pt idx="0">
                  <c:v>GA</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Figure'!$V$5:$V$38</c:f>
              <c:numCache>
                <c:formatCode>_(* #,##0.00_);_(* \(#,##0.00\);_(* "-"??_);_(@_)</c:formatCode>
                <c:ptCount val="34"/>
                <c:pt idx="0">
                  <c:v>-0.046433575451374</c:v>
                </c:pt>
                <c:pt idx="1">
                  <c:v>0.0159876551479101</c:v>
                </c:pt>
                <c:pt idx="2">
                  <c:v>-0.00849296059459448</c:v>
                </c:pt>
                <c:pt idx="3">
                  <c:v>0.00314418855123222</c:v>
                </c:pt>
                <c:pt idx="4">
                  <c:v>0.00949927419424057</c:v>
                </c:pt>
                <c:pt idx="5">
                  <c:v>-0.0108885979279876</c:v>
                </c:pt>
                <c:pt idx="6">
                  <c:v>0.0079955281689763</c:v>
                </c:pt>
                <c:pt idx="7">
                  <c:v>-0.0256751831620932</c:v>
                </c:pt>
                <c:pt idx="8">
                  <c:v>0.00849240366369486</c:v>
                </c:pt>
                <c:pt idx="9">
                  <c:v>-0.00442756805568933</c:v>
                </c:pt>
                <c:pt idx="10">
                  <c:v>0.00944346748292446</c:v>
                </c:pt>
                <c:pt idx="11">
                  <c:v>0.00472013466060161</c:v>
                </c:pt>
                <c:pt idx="12">
                  <c:v>0.00435866927728057</c:v>
                </c:pt>
                <c:pt idx="13">
                  <c:v>0.0150944255292416</c:v>
                </c:pt>
                <c:pt idx="14">
                  <c:v>-0.0223155803978443</c:v>
                </c:pt>
                <c:pt idx="15">
                  <c:v>0.0206546876579523</c:v>
                </c:pt>
                <c:pt idx="16">
                  <c:v>0.0531615577638149</c:v>
                </c:pt>
                <c:pt idx="17">
                  <c:v>0.0212228447198868</c:v>
                </c:pt>
                <c:pt idx="18">
                  <c:v>-0.00132646376732737</c:v>
                </c:pt>
                <c:pt idx="19">
                  <c:v>0.0280936975032091</c:v>
                </c:pt>
                <c:pt idx="20">
                  <c:v>0.0114347580820322</c:v>
                </c:pt>
                <c:pt idx="21">
                  <c:v>0.0337487012147903</c:v>
                </c:pt>
                <c:pt idx="22">
                  <c:v>0.0308570023626089</c:v>
                </c:pt>
                <c:pt idx="23">
                  <c:v>0.0267126318067312</c:v>
                </c:pt>
                <c:pt idx="24">
                  <c:v>0.0404313057661056</c:v>
                </c:pt>
                <c:pt idx="25">
                  <c:v>0.0103560769930482</c:v>
                </c:pt>
                <c:pt idx="26">
                  <c:v>0.0130189526826143</c:v>
                </c:pt>
                <c:pt idx="27">
                  <c:v>0.0453634783625603</c:v>
                </c:pt>
                <c:pt idx="28">
                  <c:v>0.0468485914170742</c:v>
                </c:pt>
                <c:pt idx="29">
                  <c:v>0.0725740790367126</c:v>
                </c:pt>
                <c:pt idx="30">
                  <c:v>0.0485709644854069</c:v>
                </c:pt>
                <c:pt idx="31">
                  <c:v>0.0439175851643085</c:v>
                </c:pt>
                <c:pt idx="32">
                  <c:v>0.0152932126075029</c:v>
                </c:pt>
                <c:pt idx="33">
                  <c:v>0.00674366159364581</c:v>
                </c:pt>
              </c:numCache>
            </c:numRef>
          </c:val>
          <c:smooth val="0"/>
        </c:ser>
        <c:ser>
          <c:idx val="7"/>
          <c:order val="6"/>
          <c:tx>
            <c:strRef>
              <c:f>'S_N_Placebo Figure'!$W$4</c:f>
              <c:strCache>
                <c:ptCount val="1"/>
                <c:pt idx="0">
                  <c:v>ID</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Figure'!$W$5:$W$38</c:f>
              <c:numCache>
                <c:formatCode>_(* #,##0.00_);_(* \(#,##0.00\);_(* "-"??_);_(@_)</c:formatCode>
                <c:ptCount val="34"/>
                <c:pt idx="0">
                  <c:v>0.0479104481637478</c:v>
                </c:pt>
                <c:pt idx="1">
                  <c:v>0.0086866170167923</c:v>
                </c:pt>
                <c:pt idx="2">
                  <c:v>0.054530244320631</c:v>
                </c:pt>
                <c:pt idx="3">
                  <c:v>-0.0191246718168259</c:v>
                </c:pt>
                <c:pt idx="4">
                  <c:v>-0.0125661827623844</c:v>
                </c:pt>
                <c:pt idx="5">
                  <c:v>-0.0249374564737081</c:v>
                </c:pt>
                <c:pt idx="6">
                  <c:v>0.0229720808565617</c:v>
                </c:pt>
                <c:pt idx="7">
                  <c:v>0.00202455813996494</c:v>
                </c:pt>
                <c:pt idx="8">
                  <c:v>-0.0484806299209595</c:v>
                </c:pt>
                <c:pt idx="9">
                  <c:v>0.017278179526329</c:v>
                </c:pt>
                <c:pt idx="10">
                  <c:v>-0.0321565568447113</c:v>
                </c:pt>
                <c:pt idx="11">
                  <c:v>-0.0343778394162655</c:v>
                </c:pt>
                <c:pt idx="12">
                  <c:v>0.00643043452873826</c:v>
                </c:pt>
                <c:pt idx="13">
                  <c:v>0.0279222596436739</c:v>
                </c:pt>
                <c:pt idx="14">
                  <c:v>0.032075010240078</c:v>
                </c:pt>
                <c:pt idx="15">
                  <c:v>0.00901835784316063</c:v>
                </c:pt>
                <c:pt idx="16">
                  <c:v>-0.00622766464948654</c:v>
                </c:pt>
                <c:pt idx="17">
                  <c:v>0.0124758770689368</c:v>
                </c:pt>
                <c:pt idx="18">
                  <c:v>-0.00743804452940821</c:v>
                </c:pt>
                <c:pt idx="19">
                  <c:v>0.0248483587056398</c:v>
                </c:pt>
                <c:pt idx="20">
                  <c:v>0.050129160284996</c:v>
                </c:pt>
                <c:pt idx="21">
                  <c:v>0.0099298832938075</c:v>
                </c:pt>
                <c:pt idx="22">
                  <c:v>-0.00397707987576723</c:v>
                </c:pt>
                <c:pt idx="23">
                  <c:v>0.0235646106302738</c:v>
                </c:pt>
                <c:pt idx="24">
                  <c:v>-0.0473591759800911</c:v>
                </c:pt>
                <c:pt idx="25">
                  <c:v>-0.000832014018669724</c:v>
                </c:pt>
                <c:pt idx="26">
                  <c:v>-0.0849828496575355</c:v>
                </c:pt>
                <c:pt idx="27">
                  <c:v>-0.00502947950735688</c:v>
                </c:pt>
                <c:pt idx="28">
                  <c:v>-0.0565740838646889</c:v>
                </c:pt>
                <c:pt idx="29">
                  <c:v>-0.0193829275667667</c:v>
                </c:pt>
                <c:pt idx="30">
                  <c:v>-0.0037633900064975</c:v>
                </c:pt>
                <c:pt idx="31">
                  <c:v>-0.0411549434065819</c:v>
                </c:pt>
                <c:pt idx="32">
                  <c:v>-0.0412458963692188</c:v>
                </c:pt>
                <c:pt idx="33">
                  <c:v>-0.0354309491813183</c:v>
                </c:pt>
              </c:numCache>
            </c:numRef>
          </c:val>
          <c:smooth val="0"/>
        </c:ser>
        <c:ser>
          <c:idx val="8"/>
          <c:order val="7"/>
          <c:tx>
            <c:strRef>
              <c:f>'S_N_Placebo Figure'!$X$4</c:f>
              <c:strCache>
                <c:ptCount val="1"/>
                <c:pt idx="0">
                  <c:v>IN</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Figure'!$X$5:$X$38</c:f>
              <c:numCache>
                <c:formatCode>_(* #,##0.00_);_(* \(#,##0.00\);_(* "-"??_);_(@_)</c:formatCode>
                <c:ptCount val="34"/>
                <c:pt idx="0">
                  <c:v>0.0314766094088554</c:v>
                </c:pt>
                <c:pt idx="1">
                  <c:v>0.0182519443333149</c:v>
                </c:pt>
                <c:pt idx="2">
                  <c:v>-0.0130493910983205</c:v>
                </c:pt>
                <c:pt idx="3">
                  <c:v>0.0266600493341684</c:v>
                </c:pt>
                <c:pt idx="4">
                  <c:v>-0.00266417372040451</c:v>
                </c:pt>
                <c:pt idx="5">
                  <c:v>0.0371615141630173</c:v>
                </c:pt>
                <c:pt idx="6">
                  <c:v>-0.0026926058344543</c:v>
                </c:pt>
                <c:pt idx="7">
                  <c:v>0.00649450812488794</c:v>
                </c:pt>
                <c:pt idx="8">
                  <c:v>0.0152350580319762</c:v>
                </c:pt>
                <c:pt idx="9">
                  <c:v>-0.0131430858746171</c:v>
                </c:pt>
                <c:pt idx="10">
                  <c:v>0.0290681701153517</c:v>
                </c:pt>
                <c:pt idx="11">
                  <c:v>-0.000227640266530216</c:v>
                </c:pt>
                <c:pt idx="12">
                  <c:v>0.0197784639894962</c:v>
                </c:pt>
                <c:pt idx="13">
                  <c:v>0.0408021286129951</c:v>
                </c:pt>
                <c:pt idx="14">
                  <c:v>0.0352878794074058</c:v>
                </c:pt>
                <c:pt idx="15">
                  <c:v>-0.00812693778425455</c:v>
                </c:pt>
                <c:pt idx="16">
                  <c:v>-0.0463227294385433</c:v>
                </c:pt>
                <c:pt idx="17">
                  <c:v>-0.00109562685247511</c:v>
                </c:pt>
                <c:pt idx="18">
                  <c:v>0.0351950824260712</c:v>
                </c:pt>
                <c:pt idx="19">
                  <c:v>0.0291223451495171</c:v>
                </c:pt>
                <c:pt idx="20">
                  <c:v>0.0577751584351063</c:v>
                </c:pt>
                <c:pt idx="21">
                  <c:v>0.058161124587059</c:v>
                </c:pt>
                <c:pt idx="22">
                  <c:v>0.0144763858988881</c:v>
                </c:pt>
                <c:pt idx="23">
                  <c:v>0.00327630271203816</c:v>
                </c:pt>
                <c:pt idx="24">
                  <c:v>0.0049974825233221</c:v>
                </c:pt>
                <c:pt idx="25">
                  <c:v>0.0341928713023662</c:v>
                </c:pt>
                <c:pt idx="26">
                  <c:v>0.0611120127141476</c:v>
                </c:pt>
                <c:pt idx="27">
                  <c:v>-0.0235693249851465</c:v>
                </c:pt>
                <c:pt idx="28">
                  <c:v>0.0224793814122677</c:v>
                </c:pt>
                <c:pt idx="29">
                  <c:v>-0.0291218105703592</c:v>
                </c:pt>
                <c:pt idx="30">
                  <c:v>-0.0160384234040976</c:v>
                </c:pt>
                <c:pt idx="31">
                  <c:v>0.0169136468321085</c:v>
                </c:pt>
                <c:pt idx="32">
                  <c:v>0.0583690442144871</c:v>
                </c:pt>
                <c:pt idx="33">
                  <c:v>0.0568599700927734</c:v>
                </c:pt>
              </c:numCache>
            </c:numRef>
          </c:val>
          <c:smooth val="0"/>
        </c:ser>
        <c:ser>
          <c:idx val="9"/>
          <c:order val="8"/>
          <c:tx>
            <c:strRef>
              <c:f>'S_N_Placebo Figure'!$Y$4</c:f>
              <c:strCache>
                <c:ptCount val="1"/>
                <c:pt idx="0">
                  <c:v>KS</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Figure'!$Y$5:$Y$38</c:f>
              <c:numCache>
                <c:formatCode>_(* #,##0.00_);_(* \(#,##0.00\);_(* "-"??_);_(@_)</c:formatCode>
                <c:ptCount val="34"/>
                <c:pt idx="0">
                  <c:v>0.0123420255258679</c:v>
                </c:pt>
                <c:pt idx="1">
                  <c:v>-0.0153736714273691</c:v>
                </c:pt>
                <c:pt idx="2">
                  <c:v>0.0395024605095386</c:v>
                </c:pt>
                <c:pt idx="3">
                  <c:v>0.0197965819388628</c:v>
                </c:pt>
                <c:pt idx="4">
                  <c:v>-0.0156975854188204</c:v>
                </c:pt>
                <c:pt idx="5">
                  <c:v>-0.0216689072549343</c:v>
                </c:pt>
                <c:pt idx="6">
                  <c:v>0.0201978273689747</c:v>
                </c:pt>
                <c:pt idx="7">
                  <c:v>0.0483699589967728</c:v>
                </c:pt>
                <c:pt idx="8">
                  <c:v>-0.0257140602916479</c:v>
                </c:pt>
                <c:pt idx="9">
                  <c:v>-0.0109683740884066</c:v>
                </c:pt>
                <c:pt idx="10">
                  <c:v>-0.037239596247673</c:v>
                </c:pt>
                <c:pt idx="11">
                  <c:v>0.0229067634791136</c:v>
                </c:pt>
                <c:pt idx="12">
                  <c:v>-0.0189691092818975</c:v>
                </c:pt>
                <c:pt idx="13">
                  <c:v>-0.0912619829177856</c:v>
                </c:pt>
                <c:pt idx="14">
                  <c:v>-0.0531820990145206</c:v>
                </c:pt>
                <c:pt idx="15">
                  <c:v>0.0125622386112809</c:v>
                </c:pt>
                <c:pt idx="16">
                  <c:v>0.00788349565118551</c:v>
                </c:pt>
                <c:pt idx="17">
                  <c:v>-0.00449616741389036</c:v>
                </c:pt>
                <c:pt idx="18">
                  <c:v>-0.0132597358897328</c:v>
                </c:pt>
                <c:pt idx="19">
                  <c:v>-0.0653372406959534</c:v>
                </c:pt>
                <c:pt idx="20">
                  <c:v>-0.0945110321044922</c:v>
                </c:pt>
                <c:pt idx="21">
                  <c:v>-0.0671687424182892</c:v>
                </c:pt>
                <c:pt idx="22">
                  <c:v>0.0318493507802486</c:v>
                </c:pt>
                <c:pt idx="23">
                  <c:v>0.0213510319590569</c:v>
                </c:pt>
                <c:pt idx="24">
                  <c:v>0.00885814893990755</c:v>
                </c:pt>
                <c:pt idx="25">
                  <c:v>-0.00122953241225332</c:v>
                </c:pt>
                <c:pt idx="26">
                  <c:v>-0.0889559760689735</c:v>
                </c:pt>
                <c:pt idx="27">
                  <c:v>-0.0133302584290504</c:v>
                </c:pt>
                <c:pt idx="28">
                  <c:v>-0.0358188450336456</c:v>
                </c:pt>
                <c:pt idx="29">
                  <c:v>0.0142165757715702</c:v>
                </c:pt>
                <c:pt idx="30">
                  <c:v>0.00105122406966984</c:v>
                </c:pt>
                <c:pt idx="31">
                  <c:v>-0.0425757542252541</c:v>
                </c:pt>
                <c:pt idx="32">
                  <c:v>-0.00833436567336321</c:v>
                </c:pt>
                <c:pt idx="33">
                  <c:v>-0.01891821436584</c:v>
                </c:pt>
              </c:numCache>
            </c:numRef>
          </c:val>
          <c:smooth val="0"/>
        </c:ser>
        <c:ser>
          <c:idx val="10"/>
          <c:order val="9"/>
          <c:tx>
            <c:strRef>
              <c:f>'S_N_Placebo Figure'!$Z$4</c:f>
              <c:strCache>
                <c:ptCount val="1"/>
                <c:pt idx="0">
                  <c:v>KY</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Figure'!$Z$5:$Z$38</c:f>
              <c:numCache>
                <c:formatCode>_(* #,##0.00_);_(* \(#,##0.00\);_(* "-"??_);_(@_)</c:formatCode>
                <c:ptCount val="34"/>
                <c:pt idx="0">
                  <c:v>0.0354163758456707</c:v>
                </c:pt>
                <c:pt idx="1">
                  <c:v>-0.0015131946420297</c:v>
                </c:pt>
                <c:pt idx="2">
                  <c:v>0.04526287317276</c:v>
                </c:pt>
                <c:pt idx="3">
                  <c:v>0.00221555028110743</c:v>
                </c:pt>
                <c:pt idx="4">
                  <c:v>0.0196859277784824</c:v>
                </c:pt>
                <c:pt idx="5">
                  <c:v>0.0188624318689108</c:v>
                </c:pt>
                <c:pt idx="6">
                  <c:v>0.0105629144236445</c:v>
                </c:pt>
                <c:pt idx="7">
                  <c:v>0.0403425991535187</c:v>
                </c:pt>
                <c:pt idx="8">
                  <c:v>0.0600286945700645</c:v>
                </c:pt>
                <c:pt idx="9">
                  <c:v>0.00141847121994942</c:v>
                </c:pt>
                <c:pt idx="10">
                  <c:v>0.0137511622160673</c:v>
                </c:pt>
                <c:pt idx="11">
                  <c:v>-0.0010589761659503</c:v>
                </c:pt>
                <c:pt idx="12">
                  <c:v>0.0139245307072997</c:v>
                </c:pt>
                <c:pt idx="13">
                  <c:v>0.0166501943022013</c:v>
                </c:pt>
                <c:pt idx="14">
                  <c:v>-0.00122061709407717</c:v>
                </c:pt>
                <c:pt idx="15">
                  <c:v>0.0174497161060572</c:v>
                </c:pt>
                <c:pt idx="16">
                  <c:v>0.00928709097206592</c:v>
                </c:pt>
                <c:pt idx="17">
                  <c:v>0.000245301169343293</c:v>
                </c:pt>
                <c:pt idx="18">
                  <c:v>0.0384120866656303</c:v>
                </c:pt>
                <c:pt idx="19">
                  <c:v>0.085644356906414</c:v>
                </c:pt>
                <c:pt idx="20">
                  <c:v>0.0674792528152466</c:v>
                </c:pt>
                <c:pt idx="21">
                  <c:v>0.0692961141467094</c:v>
                </c:pt>
                <c:pt idx="22">
                  <c:v>0.0544701926410198</c:v>
                </c:pt>
                <c:pt idx="23">
                  <c:v>0.0465339347720146</c:v>
                </c:pt>
                <c:pt idx="24">
                  <c:v>0.0699446499347687</c:v>
                </c:pt>
                <c:pt idx="25">
                  <c:v>0.0589618794620037</c:v>
                </c:pt>
                <c:pt idx="26">
                  <c:v>0.0793271511793137</c:v>
                </c:pt>
                <c:pt idx="27">
                  <c:v>0.0539942756295204</c:v>
                </c:pt>
                <c:pt idx="28">
                  <c:v>0.0714253559708595</c:v>
                </c:pt>
                <c:pt idx="29">
                  <c:v>0.0499016456305981</c:v>
                </c:pt>
                <c:pt idx="30">
                  <c:v>0.0622161515057087</c:v>
                </c:pt>
                <c:pt idx="31">
                  <c:v>0.0349956154823303</c:v>
                </c:pt>
                <c:pt idx="32">
                  <c:v>0.0657314732670784</c:v>
                </c:pt>
                <c:pt idx="33">
                  <c:v>0.00230822199955583</c:v>
                </c:pt>
              </c:numCache>
            </c:numRef>
          </c:val>
          <c:smooth val="0"/>
        </c:ser>
        <c:ser>
          <c:idx val="11"/>
          <c:order val="10"/>
          <c:tx>
            <c:strRef>
              <c:f>'S_N_Placebo Figure'!$AA$4</c:f>
              <c:strCache>
                <c:ptCount val="1"/>
                <c:pt idx="0">
                  <c:v>LA</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Figure'!$AA$5:$AA$38</c:f>
              <c:numCache>
                <c:formatCode>_(* #,##0.00_);_(* \(#,##0.00\);_(* "-"??_);_(@_)</c:formatCode>
                <c:ptCount val="34"/>
                <c:pt idx="0">
                  <c:v>0.0407769456505775</c:v>
                </c:pt>
                <c:pt idx="1">
                  <c:v>0.0241181273013353</c:v>
                </c:pt>
                <c:pt idx="2">
                  <c:v>-0.0468356870114803</c:v>
                </c:pt>
                <c:pt idx="3">
                  <c:v>0.0228729862719774</c:v>
                </c:pt>
                <c:pt idx="4">
                  <c:v>0.0303797293454409</c:v>
                </c:pt>
                <c:pt idx="5">
                  <c:v>-0.000245555565925315</c:v>
                </c:pt>
                <c:pt idx="6">
                  <c:v>-0.00564614264294505</c:v>
                </c:pt>
                <c:pt idx="7">
                  <c:v>-0.0271271411329508</c:v>
                </c:pt>
                <c:pt idx="8">
                  <c:v>-0.0193533953279257</c:v>
                </c:pt>
                <c:pt idx="9">
                  <c:v>-0.00863466877490282</c:v>
                </c:pt>
                <c:pt idx="10">
                  <c:v>-0.0565221756696701</c:v>
                </c:pt>
                <c:pt idx="11">
                  <c:v>-0.0367232225835323</c:v>
                </c:pt>
                <c:pt idx="12">
                  <c:v>-0.0249222181737423</c:v>
                </c:pt>
                <c:pt idx="13">
                  <c:v>-0.0463552810251713</c:v>
                </c:pt>
                <c:pt idx="14">
                  <c:v>0.0295525379478931</c:v>
                </c:pt>
                <c:pt idx="15">
                  <c:v>-0.00281028472818434</c:v>
                </c:pt>
                <c:pt idx="16">
                  <c:v>0.0169419683516026</c:v>
                </c:pt>
                <c:pt idx="17">
                  <c:v>-0.0149739673361182</c:v>
                </c:pt>
                <c:pt idx="18">
                  <c:v>-0.0367559418082237</c:v>
                </c:pt>
                <c:pt idx="19">
                  <c:v>-0.00310111744329333</c:v>
                </c:pt>
                <c:pt idx="20">
                  <c:v>-0.0194647368043661</c:v>
                </c:pt>
                <c:pt idx="21">
                  <c:v>-0.0490215197205543</c:v>
                </c:pt>
                <c:pt idx="22">
                  <c:v>-0.0457443036139011</c:v>
                </c:pt>
                <c:pt idx="23">
                  <c:v>-0.0148300202563405</c:v>
                </c:pt>
                <c:pt idx="24">
                  <c:v>-0.0480240657925606</c:v>
                </c:pt>
                <c:pt idx="25">
                  <c:v>-0.00414733495563269</c:v>
                </c:pt>
                <c:pt idx="26">
                  <c:v>-0.0331864394247532</c:v>
                </c:pt>
                <c:pt idx="27">
                  <c:v>0.00199365289881825</c:v>
                </c:pt>
                <c:pt idx="28">
                  <c:v>0.0169076379388571</c:v>
                </c:pt>
                <c:pt idx="29">
                  <c:v>0.02173176035285</c:v>
                </c:pt>
                <c:pt idx="30">
                  <c:v>0.0483013093471527</c:v>
                </c:pt>
                <c:pt idx="31">
                  <c:v>0.00542161846533418</c:v>
                </c:pt>
                <c:pt idx="32">
                  <c:v>-0.0358276627957821</c:v>
                </c:pt>
                <c:pt idx="33">
                  <c:v>-0.0442732311785221</c:v>
                </c:pt>
              </c:numCache>
            </c:numRef>
          </c:val>
          <c:smooth val="0"/>
        </c:ser>
        <c:ser>
          <c:idx val="12"/>
          <c:order val="11"/>
          <c:tx>
            <c:strRef>
              <c:f>'S_N_Placebo Figure'!$AB$4</c:f>
              <c:strCache>
                <c:ptCount val="1"/>
                <c:pt idx="0">
                  <c:v>MD</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Figure'!$AB$5:$AB$38</c:f>
              <c:numCache>
                <c:formatCode>_(* #,##0.00_);_(* \(#,##0.00\);_(* "-"??_);_(@_)</c:formatCode>
                <c:ptCount val="34"/>
                <c:pt idx="0">
                  <c:v>-0.0282421614974737</c:v>
                </c:pt>
                <c:pt idx="1">
                  <c:v>-0.0214765463024378</c:v>
                </c:pt>
                <c:pt idx="2">
                  <c:v>-0.0238089859485626</c:v>
                </c:pt>
                <c:pt idx="3">
                  <c:v>-0.0259355138987303</c:v>
                </c:pt>
                <c:pt idx="4">
                  <c:v>-0.0762657299637794</c:v>
                </c:pt>
                <c:pt idx="5">
                  <c:v>-0.0158992111682892</c:v>
                </c:pt>
                <c:pt idx="6">
                  <c:v>-0.00861459877341985</c:v>
                </c:pt>
                <c:pt idx="7">
                  <c:v>0.0163234900683165</c:v>
                </c:pt>
                <c:pt idx="8">
                  <c:v>-0.0154364397749305</c:v>
                </c:pt>
                <c:pt idx="9">
                  <c:v>0.0349768362939358</c:v>
                </c:pt>
                <c:pt idx="10">
                  <c:v>-0.0160271525382996</c:v>
                </c:pt>
                <c:pt idx="11">
                  <c:v>0.000972197507508099</c:v>
                </c:pt>
                <c:pt idx="12">
                  <c:v>0.0358104147017002</c:v>
                </c:pt>
                <c:pt idx="13">
                  <c:v>-0.0204401016235352</c:v>
                </c:pt>
                <c:pt idx="14">
                  <c:v>0.0210234634578228</c:v>
                </c:pt>
                <c:pt idx="15">
                  <c:v>-0.0344725623726845</c:v>
                </c:pt>
                <c:pt idx="16">
                  <c:v>-0.0105012068524957</c:v>
                </c:pt>
                <c:pt idx="17">
                  <c:v>0.00981930829584598</c:v>
                </c:pt>
                <c:pt idx="18">
                  <c:v>0.0318613722920418</c:v>
                </c:pt>
                <c:pt idx="19">
                  <c:v>-0.0052466350607574</c:v>
                </c:pt>
                <c:pt idx="20">
                  <c:v>-0.00458959769457579</c:v>
                </c:pt>
                <c:pt idx="21">
                  <c:v>-0.00277414824813604</c:v>
                </c:pt>
                <c:pt idx="22">
                  <c:v>-0.058160949498415</c:v>
                </c:pt>
                <c:pt idx="23">
                  <c:v>0.0125873852521181</c:v>
                </c:pt>
                <c:pt idx="24">
                  <c:v>0.0030195985455066</c:v>
                </c:pt>
                <c:pt idx="25">
                  <c:v>0.00603807670995593</c:v>
                </c:pt>
                <c:pt idx="26">
                  <c:v>0.0326957628130913</c:v>
                </c:pt>
                <c:pt idx="27">
                  <c:v>-0.0345432907342911</c:v>
                </c:pt>
                <c:pt idx="28">
                  <c:v>0.000835368235129863</c:v>
                </c:pt>
                <c:pt idx="29">
                  <c:v>-0.00565567566081881</c:v>
                </c:pt>
                <c:pt idx="30">
                  <c:v>-0.0289771407842636</c:v>
                </c:pt>
                <c:pt idx="31">
                  <c:v>-0.0220706779509783</c:v>
                </c:pt>
                <c:pt idx="32">
                  <c:v>0.0063047930598259</c:v>
                </c:pt>
                <c:pt idx="33">
                  <c:v>-0.0610417015850544</c:v>
                </c:pt>
              </c:numCache>
            </c:numRef>
          </c:val>
          <c:smooth val="0"/>
        </c:ser>
        <c:ser>
          <c:idx val="13"/>
          <c:order val="12"/>
          <c:tx>
            <c:strRef>
              <c:f>'S_N_Placebo Figure'!$AC$4</c:f>
              <c:strCache>
                <c:ptCount val="1"/>
                <c:pt idx="0">
                  <c:v>MA</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Figure'!$AC$5:$AC$38</c:f>
              <c:numCache>
                <c:formatCode>_(* #,##0.00_);_(* \(#,##0.00\);_(* "-"??_);_(@_)</c:formatCode>
                <c:ptCount val="34"/>
                <c:pt idx="0">
                  <c:v>-0.00956409238278866</c:v>
                </c:pt>
                <c:pt idx="1">
                  <c:v>-0.00845107808709144</c:v>
                </c:pt>
                <c:pt idx="2">
                  <c:v>-0.0336339212954044</c:v>
                </c:pt>
                <c:pt idx="3">
                  <c:v>0.00669345771893859</c:v>
                </c:pt>
                <c:pt idx="4">
                  <c:v>0.0413981005549431</c:v>
                </c:pt>
                <c:pt idx="5">
                  <c:v>-0.000211840029805899</c:v>
                </c:pt>
                <c:pt idx="6">
                  <c:v>-0.0214472897350788</c:v>
                </c:pt>
                <c:pt idx="7">
                  <c:v>-0.0654544234275818</c:v>
                </c:pt>
                <c:pt idx="8">
                  <c:v>-0.0559223555028438</c:v>
                </c:pt>
                <c:pt idx="9">
                  <c:v>0.0018838313408196</c:v>
                </c:pt>
                <c:pt idx="10">
                  <c:v>-0.03528643399477</c:v>
                </c:pt>
                <c:pt idx="11">
                  <c:v>0.00313413003459573</c:v>
                </c:pt>
                <c:pt idx="12">
                  <c:v>-0.0209876336157322</c:v>
                </c:pt>
                <c:pt idx="13">
                  <c:v>0.0343287102878094</c:v>
                </c:pt>
                <c:pt idx="14">
                  <c:v>0.0386693105101585</c:v>
                </c:pt>
                <c:pt idx="15">
                  <c:v>-0.0102096004411578</c:v>
                </c:pt>
                <c:pt idx="16">
                  <c:v>0.0263385940343141</c:v>
                </c:pt>
                <c:pt idx="17">
                  <c:v>-0.000490624865051359</c:v>
                </c:pt>
                <c:pt idx="18">
                  <c:v>-0.00518355937674642</c:v>
                </c:pt>
                <c:pt idx="19">
                  <c:v>-0.00957927200943231</c:v>
                </c:pt>
                <c:pt idx="20">
                  <c:v>-0.0265716183930635</c:v>
                </c:pt>
                <c:pt idx="21">
                  <c:v>0.00577221577987075</c:v>
                </c:pt>
                <c:pt idx="22">
                  <c:v>-0.0324694700539112</c:v>
                </c:pt>
                <c:pt idx="23">
                  <c:v>0.00105997757054865</c:v>
                </c:pt>
                <c:pt idx="24">
                  <c:v>0.0203946363180876</c:v>
                </c:pt>
                <c:pt idx="25">
                  <c:v>0.0342456474900246</c:v>
                </c:pt>
                <c:pt idx="26">
                  <c:v>0.0136866867542267</c:v>
                </c:pt>
                <c:pt idx="27">
                  <c:v>0.0248461291193962</c:v>
                </c:pt>
                <c:pt idx="28">
                  <c:v>0.0157180316746235</c:v>
                </c:pt>
                <c:pt idx="29">
                  <c:v>0.00620777858421206</c:v>
                </c:pt>
                <c:pt idx="30">
                  <c:v>0.0698564052581787</c:v>
                </c:pt>
                <c:pt idx="31">
                  <c:v>-0.0174555610865354</c:v>
                </c:pt>
                <c:pt idx="32">
                  <c:v>-0.0809526741504669</c:v>
                </c:pt>
                <c:pt idx="33">
                  <c:v>0.0349693782627582</c:v>
                </c:pt>
              </c:numCache>
            </c:numRef>
          </c:val>
          <c:smooth val="0"/>
        </c:ser>
        <c:ser>
          <c:idx val="14"/>
          <c:order val="13"/>
          <c:tx>
            <c:strRef>
              <c:f>'S_N_Placebo Figure'!$AD$4</c:f>
              <c:strCache>
                <c:ptCount val="1"/>
                <c:pt idx="0">
                  <c:v>MN</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Figure'!$AD$5:$AD$38</c:f>
              <c:numCache>
                <c:formatCode>_(* #,##0.00_);_(* \(#,##0.00\);_(* "-"??_);_(@_)</c:formatCode>
                <c:ptCount val="34"/>
                <c:pt idx="0">
                  <c:v>-0.0271775852888822</c:v>
                </c:pt>
                <c:pt idx="1">
                  <c:v>-0.012145790271461</c:v>
                </c:pt>
                <c:pt idx="2">
                  <c:v>-0.0462282299995422</c:v>
                </c:pt>
                <c:pt idx="3">
                  <c:v>0.0272350590676069</c:v>
                </c:pt>
                <c:pt idx="4">
                  <c:v>0.00817502755671739</c:v>
                </c:pt>
                <c:pt idx="5">
                  <c:v>0.0119177233427763</c:v>
                </c:pt>
                <c:pt idx="6">
                  <c:v>0.0119112692773342</c:v>
                </c:pt>
                <c:pt idx="7">
                  <c:v>-0.0454788692295551</c:v>
                </c:pt>
                <c:pt idx="8">
                  <c:v>0.0197396539151668</c:v>
                </c:pt>
                <c:pt idx="9">
                  <c:v>0.00727552687749266</c:v>
                </c:pt>
                <c:pt idx="10">
                  <c:v>-0.0365211553871632</c:v>
                </c:pt>
                <c:pt idx="11">
                  <c:v>-0.0162106361240149</c:v>
                </c:pt>
                <c:pt idx="12">
                  <c:v>-0.023556100204587</c:v>
                </c:pt>
                <c:pt idx="13">
                  <c:v>-0.0477534607052803</c:v>
                </c:pt>
                <c:pt idx="14">
                  <c:v>-0.0173765271902084</c:v>
                </c:pt>
                <c:pt idx="15">
                  <c:v>0.0103415446355939</c:v>
                </c:pt>
                <c:pt idx="16">
                  <c:v>-0.0584166161715984</c:v>
                </c:pt>
                <c:pt idx="17">
                  <c:v>0.00632372638210654</c:v>
                </c:pt>
                <c:pt idx="18">
                  <c:v>-0.0453734956681728</c:v>
                </c:pt>
                <c:pt idx="19">
                  <c:v>-0.00848197657614946</c:v>
                </c:pt>
                <c:pt idx="20">
                  <c:v>-0.0191099215298891</c:v>
                </c:pt>
                <c:pt idx="21">
                  <c:v>-0.0415622815489769</c:v>
                </c:pt>
                <c:pt idx="22">
                  <c:v>0.0119425114244223</c:v>
                </c:pt>
                <c:pt idx="23">
                  <c:v>-0.00737234158441424</c:v>
                </c:pt>
                <c:pt idx="24">
                  <c:v>-0.00794473476707935</c:v>
                </c:pt>
                <c:pt idx="25">
                  <c:v>-0.0317731834948063</c:v>
                </c:pt>
                <c:pt idx="26">
                  <c:v>0.00341902067884803</c:v>
                </c:pt>
                <c:pt idx="27">
                  <c:v>0.0428326763212681</c:v>
                </c:pt>
                <c:pt idx="28">
                  <c:v>-0.00774651952087879</c:v>
                </c:pt>
                <c:pt idx="29">
                  <c:v>-0.00121044041588902</c:v>
                </c:pt>
                <c:pt idx="30">
                  <c:v>-0.0118957245722413</c:v>
                </c:pt>
                <c:pt idx="31">
                  <c:v>0.0396115519106388</c:v>
                </c:pt>
                <c:pt idx="32">
                  <c:v>5.21855508850422E-5</c:v>
                </c:pt>
                <c:pt idx="33">
                  <c:v>0.020291643217206</c:v>
                </c:pt>
              </c:numCache>
            </c:numRef>
          </c:val>
          <c:smooth val="0"/>
        </c:ser>
        <c:ser>
          <c:idx val="15"/>
          <c:order val="14"/>
          <c:tx>
            <c:strRef>
              <c:f>'S_N_Placebo Figure'!$AE$4</c:f>
              <c:strCache>
                <c:ptCount val="1"/>
                <c:pt idx="0">
                  <c:v>MO</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Figure'!$AE$5:$AE$38</c:f>
              <c:numCache>
                <c:formatCode>_(* #,##0.00_);_(* \(#,##0.00\);_(* "-"??_);_(@_)</c:formatCode>
                <c:ptCount val="34"/>
                <c:pt idx="0">
                  <c:v>0.02030916698277</c:v>
                </c:pt>
                <c:pt idx="1">
                  <c:v>0.00366911431774497</c:v>
                </c:pt>
                <c:pt idx="2">
                  <c:v>0.0452805198729038</c:v>
                </c:pt>
                <c:pt idx="3">
                  <c:v>0.0284744538366795</c:v>
                </c:pt>
                <c:pt idx="4">
                  <c:v>-0.001541345147416</c:v>
                </c:pt>
                <c:pt idx="5">
                  <c:v>-0.00888614542782306</c:v>
                </c:pt>
                <c:pt idx="6">
                  <c:v>-0.0374216511845589</c:v>
                </c:pt>
                <c:pt idx="7">
                  <c:v>-0.0305455606430769</c:v>
                </c:pt>
                <c:pt idx="8">
                  <c:v>-0.0351927168667316</c:v>
                </c:pt>
                <c:pt idx="9">
                  <c:v>-0.0241034515202045</c:v>
                </c:pt>
                <c:pt idx="10">
                  <c:v>-0.0016429724637419</c:v>
                </c:pt>
                <c:pt idx="11">
                  <c:v>-0.020307045429945</c:v>
                </c:pt>
                <c:pt idx="12">
                  <c:v>-0.0800044611096382</c:v>
                </c:pt>
                <c:pt idx="13">
                  <c:v>-0.0526947341859341</c:v>
                </c:pt>
                <c:pt idx="14">
                  <c:v>-0.0645279660820961</c:v>
                </c:pt>
                <c:pt idx="15">
                  <c:v>0.0110859693959355</c:v>
                </c:pt>
                <c:pt idx="16">
                  <c:v>0.00896911043673754</c:v>
                </c:pt>
                <c:pt idx="17">
                  <c:v>0.00619216822087765</c:v>
                </c:pt>
                <c:pt idx="18">
                  <c:v>-0.0083054294809699</c:v>
                </c:pt>
                <c:pt idx="19">
                  <c:v>-0.00737517233937979</c:v>
                </c:pt>
                <c:pt idx="20">
                  <c:v>-0.00447946321219206</c:v>
                </c:pt>
                <c:pt idx="21">
                  <c:v>-0.0127326548099518</c:v>
                </c:pt>
                <c:pt idx="22">
                  <c:v>-0.0145468525588512</c:v>
                </c:pt>
                <c:pt idx="23">
                  <c:v>-0.0150115750730038</c:v>
                </c:pt>
                <c:pt idx="24">
                  <c:v>-0.0405566766858101</c:v>
                </c:pt>
                <c:pt idx="25">
                  <c:v>-0.0138536710292101</c:v>
                </c:pt>
                <c:pt idx="26">
                  <c:v>-0.0458438470959663</c:v>
                </c:pt>
                <c:pt idx="27">
                  <c:v>-0.0495767593383789</c:v>
                </c:pt>
                <c:pt idx="28">
                  <c:v>-0.0339169278740883</c:v>
                </c:pt>
                <c:pt idx="29">
                  <c:v>-0.0690153017640114</c:v>
                </c:pt>
                <c:pt idx="30">
                  <c:v>-0.068072497844696</c:v>
                </c:pt>
                <c:pt idx="31">
                  <c:v>-0.0545123144984245</c:v>
                </c:pt>
                <c:pt idx="32">
                  <c:v>-0.00765204941853881</c:v>
                </c:pt>
                <c:pt idx="33">
                  <c:v>0.0191036779433489</c:v>
                </c:pt>
              </c:numCache>
            </c:numRef>
          </c:val>
          <c:smooth val="0"/>
        </c:ser>
        <c:ser>
          <c:idx val="16"/>
          <c:order val="15"/>
          <c:tx>
            <c:strRef>
              <c:f>'S_N_Placebo Figure'!$AF$4</c:f>
              <c:strCache>
                <c:ptCount val="1"/>
                <c:pt idx="0">
                  <c:v>NE</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Figure'!$AF$5:$AF$38</c:f>
              <c:numCache>
                <c:formatCode>_(* #,##0.00_);_(* \(#,##0.00\);_(* "-"??_);_(@_)</c:formatCode>
                <c:ptCount val="34"/>
                <c:pt idx="0">
                  <c:v>0.0385200455784798</c:v>
                </c:pt>
                <c:pt idx="1">
                  <c:v>0.0224967114627361</c:v>
                </c:pt>
                <c:pt idx="2">
                  <c:v>0.0669046267867088</c:v>
                </c:pt>
                <c:pt idx="3">
                  <c:v>0.0104166027158499</c:v>
                </c:pt>
                <c:pt idx="4">
                  <c:v>-0.0504647642374039</c:v>
                </c:pt>
                <c:pt idx="5">
                  <c:v>0.0206657443195581</c:v>
                </c:pt>
                <c:pt idx="6">
                  <c:v>-0.0667657405138016</c:v>
                </c:pt>
                <c:pt idx="7">
                  <c:v>-0.0088683683425188</c:v>
                </c:pt>
                <c:pt idx="8">
                  <c:v>0.0157651994377375</c:v>
                </c:pt>
                <c:pt idx="9">
                  <c:v>0.0102899232879281</c:v>
                </c:pt>
                <c:pt idx="10">
                  <c:v>0.0412942059338093</c:v>
                </c:pt>
                <c:pt idx="11">
                  <c:v>0.00646429555490613</c:v>
                </c:pt>
                <c:pt idx="12">
                  <c:v>0.00817289017140865</c:v>
                </c:pt>
                <c:pt idx="13">
                  <c:v>0.0157920699566603</c:v>
                </c:pt>
                <c:pt idx="14">
                  <c:v>0.0126298638060689</c:v>
                </c:pt>
                <c:pt idx="15">
                  <c:v>0.00125197868328541</c:v>
                </c:pt>
                <c:pt idx="16">
                  <c:v>-0.0282946415245533</c:v>
                </c:pt>
                <c:pt idx="17">
                  <c:v>-0.0272198338061571</c:v>
                </c:pt>
                <c:pt idx="18">
                  <c:v>0.0384013429284096</c:v>
                </c:pt>
                <c:pt idx="19">
                  <c:v>-0.023360313847661</c:v>
                </c:pt>
                <c:pt idx="20">
                  <c:v>-0.00653990497812629</c:v>
                </c:pt>
                <c:pt idx="21">
                  <c:v>-0.028715368360281</c:v>
                </c:pt>
                <c:pt idx="22">
                  <c:v>-0.0166211761534214</c:v>
                </c:pt>
                <c:pt idx="23">
                  <c:v>0.00486905826255679</c:v>
                </c:pt>
                <c:pt idx="24">
                  <c:v>0.0139825437217951</c:v>
                </c:pt>
                <c:pt idx="25">
                  <c:v>-0.0123378746211529</c:v>
                </c:pt>
                <c:pt idx="26">
                  <c:v>0.0242416933178902</c:v>
                </c:pt>
                <c:pt idx="27">
                  <c:v>-0.0315380431711674</c:v>
                </c:pt>
                <c:pt idx="28">
                  <c:v>0.0148178339004517</c:v>
                </c:pt>
                <c:pt idx="29">
                  <c:v>0.0289047379046678</c:v>
                </c:pt>
                <c:pt idx="30">
                  <c:v>-0.0972049757838249</c:v>
                </c:pt>
                <c:pt idx="31">
                  <c:v>-0.0333483442664146</c:v>
                </c:pt>
                <c:pt idx="32">
                  <c:v>-0.0179375875741243</c:v>
                </c:pt>
                <c:pt idx="33">
                  <c:v>-0.0175789222121239</c:v>
                </c:pt>
              </c:numCache>
            </c:numRef>
          </c:val>
          <c:smooth val="0"/>
        </c:ser>
        <c:ser>
          <c:idx val="17"/>
          <c:order val="16"/>
          <c:tx>
            <c:strRef>
              <c:f>'S_N_Placebo Figure'!$AG$4</c:f>
              <c:strCache>
                <c:ptCount val="1"/>
                <c:pt idx="0">
                  <c:v>NV</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Figure'!$AG$5:$AG$38</c:f>
              <c:numCache>
                <c:formatCode>_(* #,##0.00_);_(* \(#,##0.00\);_(* "-"??_);_(@_)</c:formatCode>
                <c:ptCount val="34"/>
                <c:pt idx="0">
                  <c:v>-0.0233909767121077</c:v>
                </c:pt>
                <c:pt idx="1">
                  <c:v>0.0259588435292244</c:v>
                </c:pt>
                <c:pt idx="2">
                  <c:v>-0.00288253556936979</c:v>
                </c:pt>
                <c:pt idx="3">
                  <c:v>-0.00252261990681291</c:v>
                </c:pt>
                <c:pt idx="4">
                  <c:v>-0.047227967530489</c:v>
                </c:pt>
                <c:pt idx="5">
                  <c:v>-0.0635209083557129</c:v>
                </c:pt>
                <c:pt idx="6">
                  <c:v>-0.0115345874801278</c:v>
                </c:pt>
                <c:pt idx="7">
                  <c:v>-0.0853915065526962</c:v>
                </c:pt>
                <c:pt idx="8">
                  <c:v>-0.0910269990563392</c:v>
                </c:pt>
                <c:pt idx="9">
                  <c:v>-0.026700621470809</c:v>
                </c:pt>
                <c:pt idx="10">
                  <c:v>-0.0495202206075191</c:v>
                </c:pt>
                <c:pt idx="11">
                  <c:v>0.0178488660603762</c:v>
                </c:pt>
                <c:pt idx="12">
                  <c:v>-0.0221974793821573</c:v>
                </c:pt>
                <c:pt idx="13">
                  <c:v>-0.0370357893407345</c:v>
                </c:pt>
                <c:pt idx="14">
                  <c:v>-0.0359949842095375</c:v>
                </c:pt>
                <c:pt idx="15">
                  <c:v>0.00117501197382808</c:v>
                </c:pt>
                <c:pt idx="16">
                  <c:v>-0.011755121871829</c:v>
                </c:pt>
                <c:pt idx="17">
                  <c:v>0.0067961486056447</c:v>
                </c:pt>
                <c:pt idx="18">
                  <c:v>-0.0607075430452824</c:v>
                </c:pt>
                <c:pt idx="19">
                  <c:v>-0.0015458248089999</c:v>
                </c:pt>
                <c:pt idx="20">
                  <c:v>0.0231732055544853</c:v>
                </c:pt>
                <c:pt idx="21">
                  <c:v>0.0117484945803881</c:v>
                </c:pt>
                <c:pt idx="22">
                  <c:v>0.00717305950820446</c:v>
                </c:pt>
                <c:pt idx="23">
                  <c:v>0.0137770632281899</c:v>
                </c:pt>
                <c:pt idx="24">
                  <c:v>-0.0143948690965772</c:v>
                </c:pt>
                <c:pt idx="25">
                  <c:v>-0.0200734883546829</c:v>
                </c:pt>
                <c:pt idx="26">
                  <c:v>-0.0286472495645285</c:v>
                </c:pt>
                <c:pt idx="27">
                  <c:v>0.00464147003367543</c:v>
                </c:pt>
                <c:pt idx="28">
                  <c:v>-0.00611953949555754</c:v>
                </c:pt>
                <c:pt idx="29">
                  <c:v>0.0366241931915283</c:v>
                </c:pt>
                <c:pt idx="30">
                  <c:v>-0.0379776693880558</c:v>
                </c:pt>
                <c:pt idx="31">
                  <c:v>-0.0160545613616705</c:v>
                </c:pt>
                <c:pt idx="32">
                  <c:v>-0.00234295520931482</c:v>
                </c:pt>
                <c:pt idx="33">
                  <c:v>-0.0370405130088329</c:v>
                </c:pt>
              </c:numCache>
            </c:numRef>
          </c:val>
          <c:smooth val="0"/>
        </c:ser>
        <c:ser>
          <c:idx val="18"/>
          <c:order val="17"/>
          <c:tx>
            <c:strRef>
              <c:f>'S_N_Placebo Figure'!$AH$4</c:f>
              <c:strCache>
                <c:ptCount val="1"/>
                <c:pt idx="0">
                  <c:v>NJ</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Figure'!$AH$5:$AH$38</c:f>
              <c:numCache>
                <c:formatCode>_(* #,##0.00_);_(* \(#,##0.00\);_(* "-"??_);_(@_)</c:formatCode>
                <c:ptCount val="34"/>
                <c:pt idx="0">
                  <c:v>0.0454069599509239</c:v>
                </c:pt>
                <c:pt idx="1">
                  <c:v>0.0416365601122379</c:v>
                </c:pt>
                <c:pt idx="2">
                  <c:v>0.0462586246430874</c:v>
                </c:pt>
                <c:pt idx="3">
                  <c:v>0.0505244582891464</c:v>
                </c:pt>
                <c:pt idx="4">
                  <c:v>0.116148464381695</c:v>
                </c:pt>
                <c:pt idx="5">
                  <c:v>0.0476856864988804</c:v>
                </c:pt>
                <c:pt idx="6">
                  <c:v>0.0454982854425907</c:v>
                </c:pt>
                <c:pt idx="7">
                  <c:v>0.0103984354063869</c:v>
                </c:pt>
                <c:pt idx="8">
                  <c:v>0.048366766422987</c:v>
                </c:pt>
                <c:pt idx="9">
                  <c:v>-0.00161727180238813</c:v>
                </c:pt>
                <c:pt idx="10">
                  <c:v>0.038664024323225</c:v>
                </c:pt>
                <c:pt idx="11">
                  <c:v>0.030609380453825</c:v>
                </c:pt>
                <c:pt idx="12">
                  <c:v>-0.0234212167561054</c:v>
                </c:pt>
                <c:pt idx="13">
                  <c:v>0.0407734028995037</c:v>
                </c:pt>
                <c:pt idx="14">
                  <c:v>0.0163418725132942</c:v>
                </c:pt>
                <c:pt idx="15">
                  <c:v>0.0563650503754616</c:v>
                </c:pt>
                <c:pt idx="16">
                  <c:v>0.0315275378525257</c:v>
                </c:pt>
                <c:pt idx="17">
                  <c:v>0.0135764740407467</c:v>
                </c:pt>
                <c:pt idx="18">
                  <c:v>-0.0112868454307318</c:v>
                </c:pt>
                <c:pt idx="19">
                  <c:v>0.0466657988727093</c:v>
                </c:pt>
                <c:pt idx="20">
                  <c:v>0.042702704668045</c:v>
                </c:pt>
                <c:pt idx="21">
                  <c:v>0.0403152145445347</c:v>
                </c:pt>
                <c:pt idx="22">
                  <c:v>0.0813392400741577</c:v>
                </c:pt>
                <c:pt idx="23">
                  <c:v>0.0242622662335634</c:v>
                </c:pt>
                <c:pt idx="24">
                  <c:v>0.0260948836803436</c:v>
                </c:pt>
                <c:pt idx="25">
                  <c:v>0.0323569811880588</c:v>
                </c:pt>
                <c:pt idx="26">
                  <c:v>0.00345139694400132</c:v>
                </c:pt>
                <c:pt idx="27">
                  <c:v>0.073700301349163</c:v>
                </c:pt>
                <c:pt idx="28">
                  <c:v>0.023490697145462</c:v>
                </c:pt>
                <c:pt idx="29">
                  <c:v>0.0156750530004501</c:v>
                </c:pt>
                <c:pt idx="30">
                  <c:v>0.0625540390610695</c:v>
                </c:pt>
                <c:pt idx="31">
                  <c:v>0.0578798688948154</c:v>
                </c:pt>
                <c:pt idx="32">
                  <c:v>0.0218358337879181</c:v>
                </c:pt>
                <c:pt idx="33">
                  <c:v>0.0844752863049507</c:v>
                </c:pt>
              </c:numCache>
            </c:numRef>
          </c:val>
          <c:smooth val="0"/>
        </c:ser>
        <c:ser>
          <c:idx val="19"/>
          <c:order val="18"/>
          <c:tx>
            <c:strRef>
              <c:f>'S_N_Placebo Figure'!$AI$4</c:f>
              <c:strCache>
                <c:ptCount val="1"/>
                <c:pt idx="0">
                  <c:v>ND</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Figure'!$AI$5:$AI$38</c:f>
              <c:numCache>
                <c:formatCode>_(* #,##0.00_);_(* \(#,##0.00\);_(* "-"??_);_(@_)</c:formatCode>
                <c:ptCount val="34"/>
                <c:pt idx="0">
                  <c:v>-0.0384640768170357</c:v>
                </c:pt>
                <c:pt idx="1">
                  <c:v>-0.0132963992655277</c:v>
                </c:pt>
                <c:pt idx="2">
                  <c:v>0.0405552946031094</c:v>
                </c:pt>
                <c:pt idx="3">
                  <c:v>-0.00285650952719152</c:v>
                </c:pt>
                <c:pt idx="4">
                  <c:v>0.0307165011763573</c:v>
                </c:pt>
                <c:pt idx="5">
                  <c:v>-0.0209392886608839</c:v>
                </c:pt>
                <c:pt idx="6">
                  <c:v>0.0421830303966999</c:v>
                </c:pt>
                <c:pt idx="7">
                  <c:v>0.0763720721006393</c:v>
                </c:pt>
                <c:pt idx="8">
                  <c:v>-0.0486200116574764</c:v>
                </c:pt>
                <c:pt idx="9">
                  <c:v>-0.0118676470592618</c:v>
                </c:pt>
                <c:pt idx="10">
                  <c:v>0.0153299197554588</c:v>
                </c:pt>
                <c:pt idx="11">
                  <c:v>-0.0165931470692158</c:v>
                </c:pt>
                <c:pt idx="12">
                  <c:v>-0.0503245778381824</c:v>
                </c:pt>
                <c:pt idx="13">
                  <c:v>-0.039281390607357</c:v>
                </c:pt>
                <c:pt idx="14">
                  <c:v>-0.139698103070259</c:v>
                </c:pt>
                <c:pt idx="15">
                  <c:v>-0.0568623691797256</c:v>
                </c:pt>
                <c:pt idx="16">
                  <c:v>-0.0616406202316284</c:v>
                </c:pt>
                <c:pt idx="17">
                  <c:v>-0.0827588811516762</c:v>
                </c:pt>
                <c:pt idx="18">
                  <c:v>-0.0742298513650894</c:v>
                </c:pt>
                <c:pt idx="19">
                  <c:v>-0.0459423027932644</c:v>
                </c:pt>
                <c:pt idx="20">
                  <c:v>-0.0607811585068703</c:v>
                </c:pt>
                <c:pt idx="21">
                  <c:v>-0.0704628974199295</c:v>
                </c:pt>
                <c:pt idx="22">
                  <c:v>-0.0131275970488787</c:v>
                </c:pt>
                <c:pt idx="23">
                  <c:v>-0.0572915449738502</c:v>
                </c:pt>
                <c:pt idx="24">
                  <c:v>0.0138710560277104</c:v>
                </c:pt>
                <c:pt idx="25">
                  <c:v>-0.109134130179882</c:v>
                </c:pt>
                <c:pt idx="26">
                  <c:v>-0.106825456023216</c:v>
                </c:pt>
                <c:pt idx="27">
                  <c:v>-0.0153279276564717</c:v>
                </c:pt>
                <c:pt idx="28">
                  <c:v>-0.0534811206161976</c:v>
                </c:pt>
                <c:pt idx="29">
                  <c:v>-0.0481183864176273</c:v>
                </c:pt>
                <c:pt idx="30">
                  <c:v>-0.0924425795674324</c:v>
                </c:pt>
                <c:pt idx="31">
                  <c:v>-0.0827561169862747</c:v>
                </c:pt>
                <c:pt idx="32">
                  <c:v>-0.058023888617754</c:v>
                </c:pt>
                <c:pt idx="33">
                  <c:v>-0.0648107156157493</c:v>
                </c:pt>
              </c:numCache>
            </c:numRef>
          </c:val>
          <c:smooth val="0"/>
        </c:ser>
        <c:ser>
          <c:idx val="20"/>
          <c:order val="19"/>
          <c:tx>
            <c:strRef>
              <c:f>'S_N_Placebo Figure'!$AJ$4</c:f>
              <c:strCache>
                <c:ptCount val="1"/>
                <c:pt idx="0">
                  <c:v>OK</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Figure'!$AJ$5:$AJ$38</c:f>
              <c:numCache>
                <c:formatCode>_(* #,##0.00_);_(* \(#,##0.00\);_(* "-"??_);_(@_)</c:formatCode>
                <c:ptCount val="34"/>
                <c:pt idx="0">
                  <c:v>-0.0501995608210564</c:v>
                </c:pt>
                <c:pt idx="1">
                  <c:v>0.0034769531339407</c:v>
                </c:pt>
                <c:pt idx="2">
                  <c:v>-0.0183358993381262</c:v>
                </c:pt>
                <c:pt idx="3">
                  <c:v>0.00691368011757731</c:v>
                </c:pt>
                <c:pt idx="4">
                  <c:v>0.0529327467083931</c:v>
                </c:pt>
                <c:pt idx="5">
                  <c:v>0.0421091020107269</c:v>
                </c:pt>
                <c:pt idx="6">
                  <c:v>0.00864569842815399</c:v>
                </c:pt>
                <c:pt idx="7">
                  <c:v>-0.0098830834031105</c:v>
                </c:pt>
                <c:pt idx="8">
                  <c:v>0.0472035147249699</c:v>
                </c:pt>
                <c:pt idx="9">
                  <c:v>0.00185494357720017</c:v>
                </c:pt>
                <c:pt idx="10">
                  <c:v>-0.0257328972220421</c:v>
                </c:pt>
                <c:pt idx="11">
                  <c:v>-0.00583090074360371</c:v>
                </c:pt>
                <c:pt idx="12">
                  <c:v>-0.00821678340435028</c:v>
                </c:pt>
                <c:pt idx="13">
                  <c:v>-0.0357257537543774</c:v>
                </c:pt>
                <c:pt idx="14">
                  <c:v>-0.0320777855813503</c:v>
                </c:pt>
                <c:pt idx="15">
                  <c:v>-0.0434187576174736</c:v>
                </c:pt>
                <c:pt idx="16">
                  <c:v>-0.010750743560493</c:v>
                </c:pt>
                <c:pt idx="17">
                  <c:v>0.00084110809257254</c:v>
                </c:pt>
                <c:pt idx="18">
                  <c:v>0.0254141967743635</c:v>
                </c:pt>
                <c:pt idx="19">
                  <c:v>-0.0255184229463339</c:v>
                </c:pt>
                <c:pt idx="20">
                  <c:v>0.00423054303973913</c:v>
                </c:pt>
                <c:pt idx="21">
                  <c:v>-0.0235187821090221</c:v>
                </c:pt>
                <c:pt idx="22">
                  <c:v>0.0080880532041192</c:v>
                </c:pt>
                <c:pt idx="23">
                  <c:v>-0.00484074000269174</c:v>
                </c:pt>
                <c:pt idx="24">
                  <c:v>0.0368728786706924</c:v>
                </c:pt>
                <c:pt idx="25">
                  <c:v>0.00925602857023477</c:v>
                </c:pt>
                <c:pt idx="26">
                  <c:v>0.00613807002082467</c:v>
                </c:pt>
                <c:pt idx="27">
                  <c:v>-0.0272424668073654</c:v>
                </c:pt>
                <c:pt idx="28">
                  <c:v>-0.0275027714669704</c:v>
                </c:pt>
                <c:pt idx="29">
                  <c:v>-0.0449426211416721</c:v>
                </c:pt>
                <c:pt idx="30">
                  <c:v>0.0235929880291223</c:v>
                </c:pt>
                <c:pt idx="31">
                  <c:v>0.0546380318701267</c:v>
                </c:pt>
                <c:pt idx="32">
                  <c:v>0.0690208673477173</c:v>
                </c:pt>
                <c:pt idx="33">
                  <c:v>0.0366104580461979</c:v>
                </c:pt>
              </c:numCache>
            </c:numRef>
          </c:val>
          <c:smooth val="0"/>
        </c:ser>
        <c:ser>
          <c:idx val="21"/>
          <c:order val="20"/>
          <c:tx>
            <c:strRef>
              <c:f>'S_N_Placebo Figure'!$AK$4</c:f>
              <c:strCache>
                <c:ptCount val="1"/>
                <c:pt idx="0">
                  <c:v>SC</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Figure'!$AK$5:$AK$38</c:f>
              <c:numCache>
                <c:formatCode>_(* #,##0.00_);_(* \(#,##0.00\);_(* "-"??_);_(@_)</c:formatCode>
                <c:ptCount val="34"/>
                <c:pt idx="0">
                  <c:v>0.00141241913661361</c:v>
                </c:pt>
                <c:pt idx="1">
                  <c:v>-0.0146362073719501</c:v>
                </c:pt>
                <c:pt idx="2">
                  <c:v>0.00393856689333916</c:v>
                </c:pt>
                <c:pt idx="3">
                  <c:v>-0.0190904326736927</c:v>
                </c:pt>
                <c:pt idx="4">
                  <c:v>-0.0416106581687927</c:v>
                </c:pt>
                <c:pt idx="5">
                  <c:v>-0.0248986016958952</c:v>
                </c:pt>
                <c:pt idx="6">
                  <c:v>-0.00726944766938686</c:v>
                </c:pt>
                <c:pt idx="7">
                  <c:v>0.0244172923266888</c:v>
                </c:pt>
                <c:pt idx="8">
                  <c:v>-0.0187802650034428</c:v>
                </c:pt>
                <c:pt idx="9">
                  <c:v>0.00170474802143872</c:v>
                </c:pt>
                <c:pt idx="10">
                  <c:v>0.0243938714265823</c:v>
                </c:pt>
                <c:pt idx="11">
                  <c:v>0.0262185912579298</c:v>
                </c:pt>
                <c:pt idx="12">
                  <c:v>0.0794297084212303</c:v>
                </c:pt>
                <c:pt idx="13">
                  <c:v>0.0363397039473057</c:v>
                </c:pt>
                <c:pt idx="14">
                  <c:v>-0.0568141043186188</c:v>
                </c:pt>
                <c:pt idx="15">
                  <c:v>-0.01002087444067</c:v>
                </c:pt>
                <c:pt idx="16">
                  <c:v>0.011304123327136</c:v>
                </c:pt>
                <c:pt idx="17">
                  <c:v>0.007258674595505</c:v>
                </c:pt>
                <c:pt idx="18">
                  <c:v>-0.0570676885545254</c:v>
                </c:pt>
                <c:pt idx="19">
                  <c:v>-0.149680688977241</c:v>
                </c:pt>
                <c:pt idx="20">
                  <c:v>-0.109559498727322</c:v>
                </c:pt>
                <c:pt idx="21">
                  <c:v>-0.0904644578695297</c:v>
                </c:pt>
                <c:pt idx="22">
                  <c:v>-0.073635995388031</c:v>
                </c:pt>
                <c:pt idx="23">
                  <c:v>-0.107536338269711</c:v>
                </c:pt>
                <c:pt idx="24">
                  <c:v>-0.0728902518749237</c:v>
                </c:pt>
                <c:pt idx="25">
                  <c:v>-0.123751282691956</c:v>
                </c:pt>
                <c:pt idx="26">
                  <c:v>-0.140596881508827</c:v>
                </c:pt>
                <c:pt idx="27">
                  <c:v>-0.0890272632241249</c:v>
                </c:pt>
                <c:pt idx="28">
                  <c:v>-0.117658242583275</c:v>
                </c:pt>
                <c:pt idx="29">
                  <c:v>-0.066687062382698</c:v>
                </c:pt>
                <c:pt idx="30">
                  <c:v>-0.0918806716799736</c:v>
                </c:pt>
                <c:pt idx="31">
                  <c:v>-0.128548577427864</c:v>
                </c:pt>
                <c:pt idx="32">
                  <c:v>-0.0932668000459671</c:v>
                </c:pt>
                <c:pt idx="33">
                  <c:v>-0.0216002129018307</c:v>
                </c:pt>
              </c:numCache>
            </c:numRef>
          </c:val>
          <c:smooth val="0"/>
        </c:ser>
        <c:ser>
          <c:idx val="22"/>
          <c:order val="21"/>
          <c:tx>
            <c:strRef>
              <c:f>'S_N_Placebo Figure'!$AL$4</c:f>
              <c:strCache>
                <c:ptCount val="1"/>
                <c:pt idx="0">
                  <c:v>SD</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Figure'!$AL$5:$AL$38</c:f>
              <c:numCache>
                <c:formatCode>_(* #,##0.00_);_(* \(#,##0.00\);_(* "-"??_);_(@_)</c:formatCode>
                <c:ptCount val="34"/>
                <c:pt idx="0">
                  <c:v>0.00570753589272499</c:v>
                </c:pt>
                <c:pt idx="1">
                  <c:v>0.0542260557413101</c:v>
                </c:pt>
                <c:pt idx="2">
                  <c:v>0.0127417398616672</c:v>
                </c:pt>
                <c:pt idx="3">
                  <c:v>-0.0584080964326858</c:v>
                </c:pt>
                <c:pt idx="4">
                  <c:v>0.0565872527658939</c:v>
                </c:pt>
                <c:pt idx="5">
                  <c:v>0.0271069779992104</c:v>
                </c:pt>
                <c:pt idx="6">
                  <c:v>0.0496056787669659</c:v>
                </c:pt>
                <c:pt idx="7">
                  <c:v>-0.0351683273911476</c:v>
                </c:pt>
                <c:pt idx="8">
                  <c:v>0.0332059264183044</c:v>
                </c:pt>
                <c:pt idx="9">
                  <c:v>-0.00931680016219616</c:v>
                </c:pt>
                <c:pt idx="10">
                  <c:v>-0.0283230077475309</c:v>
                </c:pt>
                <c:pt idx="11">
                  <c:v>0.0242319107055664</c:v>
                </c:pt>
                <c:pt idx="12">
                  <c:v>-0.0551835484802723</c:v>
                </c:pt>
                <c:pt idx="13">
                  <c:v>-0.0659421160817146</c:v>
                </c:pt>
                <c:pt idx="14">
                  <c:v>0.0262821279466152</c:v>
                </c:pt>
                <c:pt idx="15">
                  <c:v>-0.0289548207074404</c:v>
                </c:pt>
                <c:pt idx="16">
                  <c:v>-0.0286460556089878</c:v>
                </c:pt>
                <c:pt idx="17">
                  <c:v>-0.0341230072081089</c:v>
                </c:pt>
                <c:pt idx="18">
                  <c:v>-0.0356546491384506</c:v>
                </c:pt>
                <c:pt idx="19">
                  <c:v>-0.0782998502254486</c:v>
                </c:pt>
                <c:pt idx="20">
                  <c:v>-0.0768986865878105</c:v>
                </c:pt>
                <c:pt idx="21">
                  <c:v>-0.0504091344773769</c:v>
                </c:pt>
                <c:pt idx="22">
                  <c:v>-0.0242921430617571</c:v>
                </c:pt>
                <c:pt idx="23">
                  <c:v>-0.0477975718677044</c:v>
                </c:pt>
                <c:pt idx="24">
                  <c:v>-0.0604844391345978</c:v>
                </c:pt>
                <c:pt idx="25">
                  <c:v>0.039146114140749</c:v>
                </c:pt>
                <c:pt idx="26">
                  <c:v>0.00560691626742482</c:v>
                </c:pt>
                <c:pt idx="27">
                  <c:v>-0.0735814943909645</c:v>
                </c:pt>
                <c:pt idx="28">
                  <c:v>0.0773747116327286</c:v>
                </c:pt>
                <c:pt idx="29">
                  <c:v>0.0405344180762768</c:v>
                </c:pt>
                <c:pt idx="30">
                  <c:v>-0.00515534356236458</c:v>
                </c:pt>
                <c:pt idx="31">
                  <c:v>0.0173235200345516</c:v>
                </c:pt>
                <c:pt idx="32">
                  <c:v>-0.0232740789651871</c:v>
                </c:pt>
                <c:pt idx="33">
                  <c:v>-0.0420098379254341</c:v>
                </c:pt>
              </c:numCache>
            </c:numRef>
          </c:val>
          <c:smooth val="0"/>
        </c:ser>
        <c:ser>
          <c:idx val="23"/>
          <c:order val="22"/>
          <c:tx>
            <c:strRef>
              <c:f>'S_N_Placebo Figure'!$AM$4</c:f>
              <c:strCache>
                <c:ptCount val="1"/>
                <c:pt idx="0">
                  <c:v>TN</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Figure'!$AM$5:$AM$38</c:f>
              <c:numCache>
                <c:formatCode>_(* #,##0.00_);_(* \(#,##0.00\);_(* "-"??_);_(@_)</c:formatCode>
                <c:ptCount val="34"/>
                <c:pt idx="0">
                  <c:v>-0.0178431309759617</c:v>
                </c:pt>
                <c:pt idx="1">
                  <c:v>-0.00338291539810598</c:v>
                </c:pt>
                <c:pt idx="2">
                  <c:v>-0.0270613878965378</c:v>
                </c:pt>
                <c:pt idx="3">
                  <c:v>0.00548377819359302</c:v>
                </c:pt>
                <c:pt idx="4">
                  <c:v>-0.00375471590086818</c:v>
                </c:pt>
                <c:pt idx="5">
                  <c:v>0.0247538909316063</c:v>
                </c:pt>
                <c:pt idx="6">
                  <c:v>0.0106897922232747</c:v>
                </c:pt>
                <c:pt idx="7">
                  <c:v>-0.0296151526272297</c:v>
                </c:pt>
                <c:pt idx="8">
                  <c:v>0.0302342865616083</c:v>
                </c:pt>
                <c:pt idx="9">
                  <c:v>-0.00180320139043033</c:v>
                </c:pt>
                <c:pt idx="10">
                  <c:v>-0.0193050410598516</c:v>
                </c:pt>
                <c:pt idx="11">
                  <c:v>0.000270049786195159</c:v>
                </c:pt>
                <c:pt idx="12">
                  <c:v>0.0594860389828682</c:v>
                </c:pt>
                <c:pt idx="13">
                  <c:v>0.0381241776049137</c:v>
                </c:pt>
                <c:pt idx="14">
                  <c:v>0.0514002665877342</c:v>
                </c:pt>
                <c:pt idx="15">
                  <c:v>0.00514851836487651</c:v>
                </c:pt>
                <c:pt idx="16">
                  <c:v>0.00526342447847128</c:v>
                </c:pt>
                <c:pt idx="17">
                  <c:v>-0.000954166753217578</c:v>
                </c:pt>
                <c:pt idx="18">
                  <c:v>0.0367699526250362</c:v>
                </c:pt>
                <c:pt idx="19">
                  <c:v>-0.00968829728662967</c:v>
                </c:pt>
                <c:pt idx="20">
                  <c:v>0.035785086452961</c:v>
                </c:pt>
                <c:pt idx="21">
                  <c:v>0.0399571023881435</c:v>
                </c:pt>
                <c:pt idx="22">
                  <c:v>-0.00497671449556947</c:v>
                </c:pt>
                <c:pt idx="23">
                  <c:v>0.0461724735796451</c:v>
                </c:pt>
                <c:pt idx="24">
                  <c:v>0.0177485179156065</c:v>
                </c:pt>
                <c:pt idx="25">
                  <c:v>0.0372963398694992</c:v>
                </c:pt>
                <c:pt idx="26">
                  <c:v>0.0608758553862572</c:v>
                </c:pt>
                <c:pt idx="27">
                  <c:v>0.0313837267458439</c:v>
                </c:pt>
                <c:pt idx="28">
                  <c:v>0.0488941706717014</c:v>
                </c:pt>
                <c:pt idx="29">
                  <c:v>0.0740488097071648</c:v>
                </c:pt>
                <c:pt idx="30">
                  <c:v>0.0567009188234806</c:v>
                </c:pt>
                <c:pt idx="31">
                  <c:v>0.0569708794355392</c:v>
                </c:pt>
                <c:pt idx="32">
                  <c:v>0.0384750068187714</c:v>
                </c:pt>
                <c:pt idx="33">
                  <c:v>0.033529307693243</c:v>
                </c:pt>
              </c:numCache>
            </c:numRef>
          </c:val>
          <c:smooth val="0"/>
        </c:ser>
        <c:ser>
          <c:idx val="24"/>
          <c:order val="23"/>
          <c:tx>
            <c:strRef>
              <c:f>'S_N_Placebo Figure'!$AN$4</c:f>
              <c:strCache>
                <c:ptCount val="1"/>
                <c:pt idx="0">
                  <c:v>TX</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Figure'!$AN$5:$AN$38</c:f>
              <c:numCache>
                <c:formatCode>_(* #,##0.00_);_(* \(#,##0.00\);_(* "-"??_);_(@_)</c:formatCode>
                <c:ptCount val="34"/>
                <c:pt idx="0">
                  <c:v>-0.0034268070012331</c:v>
                </c:pt>
                <c:pt idx="1">
                  <c:v>-0.0301720499992371</c:v>
                </c:pt>
                <c:pt idx="2">
                  <c:v>-0.045127309858799</c:v>
                </c:pt>
                <c:pt idx="3">
                  <c:v>-0.0174003653228283</c:v>
                </c:pt>
                <c:pt idx="4">
                  <c:v>-0.0183133948594332</c:v>
                </c:pt>
                <c:pt idx="5">
                  <c:v>0.00630063842982054</c:v>
                </c:pt>
                <c:pt idx="6">
                  <c:v>-0.0476549454033375</c:v>
                </c:pt>
                <c:pt idx="7">
                  <c:v>-0.0650607571005821</c:v>
                </c:pt>
                <c:pt idx="8">
                  <c:v>-0.0199339352548122</c:v>
                </c:pt>
                <c:pt idx="9">
                  <c:v>-0.0221827328205109</c:v>
                </c:pt>
                <c:pt idx="10">
                  <c:v>-0.0509185083210468</c:v>
                </c:pt>
                <c:pt idx="11">
                  <c:v>-0.0345399267971516</c:v>
                </c:pt>
                <c:pt idx="12">
                  <c:v>-0.0235770456492901</c:v>
                </c:pt>
                <c:pt idx="13">
                  <c:v>-0.019332192838192</c:v>
                </c:pt>
                <c:pt idx="14">
                  <c:v>0.0291011594235897</c:v>
                </c:pt>
                <c:pt idx="15">
                  <c:v>-0.00353477988392115</c:v>
                </c:pt>
                <c:pt idx="16">
                  <c:v>0.00215071113780141</c:v>
                </c:pt>
                <c:pt idx="17">
                  <c:v>0.0182955581694841</c:v>
                </c:pt>
                <c:pt idx="18">
                  <c:v>0.00197854777798057</c:v>
                </c:pt>
                <c:pt idx="19">
                  <c:v>0.0266598146408796</c:v>
                </c:pt>
                <c:pt idx="20">
                  <c:v>0.00917093362659216</c:v>
                </c:pt>
                <c:pt idx="21">
                  <c:v>0.0477276369929314</c:v>
                </c:pt>
                <c:pt idx="22">
                  <c:v>0.00581875024363398</c:v>
                </c:pt>
                <c:pt idx="23">
                  <c:v>0.029748048633337</c:v>
                </c:pt>
                <c:pt idx="24">
                  <c:v>-0.0036945310421288</c:v>
                </c:pt>
                <c:pt idx="25">
                  <c:v>0.0492447465658188</c:v>
                </c:pt>
                <c:pt idx="26">
                  <c:v>0.0241721086204052</c:v>
                </c:pt>
                <c:pt idx="27">
                  <c:v>0.012027439661324</c:v>
                </c:pt>
                <c:pt idx="28">
                  <c:v>-0.0195590257644653</c:v>
                </c:pt>
                <c:pt idx="29">
                  <c:v>0.0128870839253068</c:v>
                </c:pt>
                <c:pt idx="30">
                  <c:v>0.0349850282073021</c:v>
                </c:pt>
                <c:pt idx="31">
                  <c:v>0.0320401340723038</c:v>
                </c:pt>
                <c:pt idx="32">
                  <c:v>0.00824928469955921</c:v>
                </c:pt>
                <c:pt idx="33">
                  <c:v>0.0185157991945744</c:v>
                </c:pt>
              </c:numCache>
            </c:numRef>
          </c:val>
          <c:smooth val="0"/>
        </c:ser>
        <c:ser>
          <c:idx val="25"/>
          <c:order val="24"/>
          <c:tx>
            <c:strRef>
              <c:f>'S_N_Placebo Figure'!$AO$4</c:f>
              <c:strCache>
                <c:ptCount val="1"/>
                <c:pt idx="0">
                  <c:v>WI</c:v>
                </c:pt>
              </c:strCache>
            </c:strRef>
          </c:tx>
          <c:spPr>
            <a:ln>
              <a:gradFill>
                <a:gsLst>
                  <a:gs pos="0">
                    <a:schemeClr val="accent1">
                      <a:tint val="66000"/>
                      <a:satMod val="160000"/>
                      <a:alpha val="50000"/>
                    </a:schemeClr>
                  </a:gs>
                  <a:gs pos="50000">
                    <a:schemeClr val="accent1">
                      <a:tint val="44500"/>
                      <a:satMod val="160000"/>
                    </a:schemeClr>
                  </a:gs>
                  <a:gs pos="100000">
                    <a:schemeClr val="accent1">
                      <a:tint val="23500"/>
                      <a:satMod val="160000"/>
                    </a:schemeClr>
                  </a:gs>
                </a:gsLst>
                <a:lin ang="5400000" scaled="0"/>
              </a:gra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Figure'!$AO$5:$AO$38</c:f>
              <c:numCache>
                <c:formatCode>_(* #,##0.00_);_(* \(#,##0.00\);_(* "-"??_);_(@_)</c:formatCode>
                <c:ptCount val="34"/>
                <c:pt idx="0">
                  <c:v>-0.00259010004810989</c:v>
                </c:pt>
                <c:pt idx="1">
                  <c:v>-0.00783832557499409</c:v>
                </c:pt>
                <c:pt idx="2">
                  <c:v>-0.0230694450438023</c:v>
                </c:pt>
                <c:pt idx="3">
                  <c:v>-0.0140626337379217</c:v>
                </c:pt>
                <c:pt idx="4">
                  <c:v>-0.0396636687219143</c:v>
                </c:pt>
                <c:pt idx="5">
                  <c:v>-0.0145533317700028</c:v>
                </c:pt>
                <c:pt idx="6">
                  <c:v>-0.0592676512897014</c:v>
                </c:pt>
                <c:pt idx="7">
                  <c:v>-0.00827889796346426</c:v>
                </c:pt>
                <c:pt idx="8">
                  <c:v>0.0456090457737446</c:v>
                </c:pt>
                <c:pt idx="9">
                  <c:v>0.0138648319989443</c:v>
                </c:pt>
                <c:pt idx="10">
                  <c:v>-0.0137462336570024</c:v>
                </c:pt>
                <c:pt idx="11">
                  <c:v>-0.00551014114171266</c:v>
                </c:pt>
                <c:pt idx="12">
                  <c:v>0.013646156527102</c:v>
                </c:pt>
                <c:pt idx="13">
                  <c:v>0.0207466017454863</c:v>
                </c:pt>
                <c:pt idx="14">
                  <c:v>0.0396650545299053</c:v>
                </c:pt>
                <c:pt idx="15">
                  <c:v>-0.00364038767293095</c:v>
                </c:pt>
                <c:pt idx="16">
                  <c:v>0.0307471342384815</c:v>
                </c:pt>
                <c:pt idx="17">
                  <c:v>0.00145803473424166</c:v>
                </c:pt>
                <c:pt idx="18">
                  <c:v>0.0193315148353577</c:v>
                </c:pt>
                <c:pt idx="19">
                  <c:v>-0.0189359672367573</c:v>
                </c:pt>
                <c:pt idx="20">
                  <c:v>-0.017997408285737</c:v>
                </c:pt>
                <c:pt idx="21">
                  <c:v>-0.0109686851501465</c:v>
                </c:pt>
                <c:pt idx="22">
                  <c:v>-0.0154984714463353</c:v>
                </c:pt>
                <c:pt idx="23">
                  <c:v>-0.0343040302395821</c:v>
                </c:pt>
                <c:pt idx="24">
                  <c:v>-0.0708837881684303</c:v>
                </c:pt>
                <c:pt idx="25">
                  <c:v>-0.0200410448014736</c:v>
                </c:pt>
                <c:pt idx="26">
                  <c:v>0.0136146945878863</c:v>
                </c:pt>
                <c:pt idx="27">
                  <c:v>0.00279569625854492</c:v>
                </c:pt>
                <c:pt idx="28">
                  <c:v>0.0155312372371554</c:v>
                </c:pt>
                <c:pt idx="29">
                  <c:v>0.0538069754838943</c:v>
                </c:pt>
                <c:pt idx="30">
                  <c:v>0.0343804657459259</c:v>
                </c:pt>
                <c:pt idx="31">
                  <c:v>0.0547233819961548</c:v>
                </c:pt>
                <c:pt idx="32">
                  <c:v>0.0303875226527452</c:v>
                </c:pt>
                <c:pt idx="33">
                  <c:v>0.0321269743144512</c:v>
                </c:pt>
              </c:numCache>
            </c:numRef>
          </c:val>
          <c:smooth val="0"/>
        </c:ser>
        <c:ser>
          <c:idx val="26"/>
          <c:order val="25"/>
          <c:tx>
            <c:strRef>
              <c:f>'S_N_Placebo Figure'!$AP$4</c:f>
              <c:strCache>
                <c:ptCount val="1"/>
                <c:pt idx="0">
                  <c:v>IL</c:v>
                </c:pt>
              </c:strCache>
            </c:strRef>
          </c:tx>
          <c:spPr>
            <a:ln>
              <a:solidFill>
                <a:schemeClr val="accent1"/>
              </a:solidFill>
            </a:ln>
          </c:spPr>
          <c:marker>
            <c:symbol val="none"/>
          </c:marker>
          <c:cat>
            <c:numRef>
              <c:f>'S_N_Placebo Figure'!$P$5:$P$38</c:f>
              <c:numCache>
                <c:formatCode>General</c:formatCode>
                <c:ptCount val="34"/>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numCache>
            </c:numRef>
          </c:cat>
          <c:val>
            <c:numRef>
              <c:f>'S_N_Placebo Figure'!$AP$5:$AP$38</c:f>
              <c:numCache>
                <c:formatCode>_(* #,##0.00_);_(* \(#,##0.00\);_(* "-"??_);_(@_)</c:formatCode>
                <c:ptCount val="34"/>
                <c:pt idx="0">
                  <c:v>0.00246719364076853</c:v>
                </c:pt>
                <c:pt idx="1">
                  <c:v>9.24954729271121E-5</c:v>
                </c:pt>
                <c:pt idx="2">
                  <c:v>-0.00125897151883692</c:v>
                </c:pt>
                <c:pt idx="3">
                  <c:v>1.19073092719191E-5</c:v>
                </c:pt>
                <c:pt idx="4">
                  <c:v>0.0127543965354562</c:v>
                </c:pt>
                <c:pt idx="5">
                  <c:v>0.0199760235846043</c:v>
                </c:pt>
                <c:pt idx="6">
                  <c:v>-0.00139458116609603</c:v>
                </c:pt>
                <c:pt idx="7">
                  <c:v>-0.0105314664542675</c:v>
                </c:pt>
                <c:pt idx="8">
                  <c:v>0.0199829470366239</c:v>
                </c:pt>
                <c:pt idx="9">
                  <c:v>-0.000106529325421434</c:v>
                </c:pt>
                <c:pt idx="10">
                  <c:v>-0.00885154772549867</c:v>
                </c:pt>
                <c:pt idx="11">
                  <c:v>8.27454205136746E-5</c:v>
                </c:pt>
                <c:pt idx="12">
                  <c:v>0.00674665020778775</c:v>
                </c:pt>
                <c:pt idx="13">
                  <c:v>0.0177575293928385</c:v>
                </c:pt>
                <c:pt idx="14">
                  <c:v>-0.0162480194121599</c:v>
                </c:pt>
                <c:pt idx="15">
                  <c:v>-0.00973645504564047</c:v>
                </c:pt>
                <c:pt idx="16">
                  <c:v>-0.0207694042474031</c:v>
                </c:pt>
                <c:pt idx="17">
                  <c:v>-0.000243024434894323</c:v>
                </c:pt>
                <c:pt idx="18">
                  <c:v>0.00773411011323333</c:v>
                </c:pt>
                <c:pt idx="19">
                  <c:v>0.0151173444464803</c:v>
                </c:pt>
                <c:pt idx="20">
                  <c:v>-0.00623198924586177</c:v>
                </c:pt>
                <c:pt idx="21">
                  <c:v>0.0203419774770737</c:v>
                </c:pt>
                <c:pt idx="22">
                  <c:v>-0.0182203855365515</c:v>
                </c:pt>
                <c:pt idx="23">
                  <c:v>-0.0115122571587563</c:v>
                </c:pt>
                <c:pt idx="24">
                  <c:v>-0.0189332291483879</c:v>
                </c:pt>
                <c:pt idx="25">
                  <c:v>-0.0146452486515045</c:v>
                </c:pt>
                <c:pt idx="26">
                  <c:v>-0.00188012805301696</c:v>
                </c:pt>
                <c:pt idx="27">
                  <c:v>0.0181209333240986</c:v>
                </c:pt>
                <c:pt idx="28">
                  <c:v>0.010146277025342</c:v>
                </c:pt>
                <c:pt idx="29">
                  <c:v>0.0263766944408417</c:v>
                </c:pt>
                <c:pt idx="30">
                  <c:v>-0.0177347362041473</c:v>
                </c:pt>
                <c:pt idx="31">
                  <c:v>0.00106869300361723</c:v>
                </c:pt>
                <c:pt idx="32">
                  <c:v>0.00616065040230751</c:v>
                </c:pt>
                <c:pt idx="33">
                  <c:v>0.00322189298458397</c:v>
                </c:pt>
              </c:numCache>
            </c:numRef>
          </c:val>
          <c:smooth val="0"/>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layout/>
          <c:overlay val="0"/>
        </c:title>
        <c:numFmt formatCode="General" sourceLinked="1"/>
        <c:majorTickMark val="out"/>
        <c:minorTickMark val="none"/>
        <c:tickLblPos val="low"/>
        <c:crossAx val="-1902190960"/>
        <c:crossesAt val="-60.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layout/>
          <c:overlay val="0"/>
        </c:title>
        <c:numFmt formatCode="_(* #,##0.00_);_(* \(#,##0.00\);_(* &quot;-&quot;??_);_(@_)" sourceLinked="1"/>
        <c:majorTickMark val="out"/>
        <c:minorTickMark val="none"/>
        <c:tickLblPos val="nextTo"/>
        <c:crossAx val="-1914544944"/>
        <c:crossesAt val="1.0"/>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21</xdr:col>
      <xdr:colOff>57150</xdr:colOff>
      <xdr:row>29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5.xml><?xml version="1.0" encoding="utf-8"?>
<xdr:wsDr xmlns:xdr="http://schemas.openxmlformats.org/drawingml/2006/spreadsheetDrawing" xmlns:a="http://schemas.openxmlformats.org/drawingml/2006/main">
  <xdr:twoCellAnchor>
    <xdr:from>
      <xdr:col>12</xdr:col>
      <xdr:colOff>590550</xdr:colOff>
      <xdr:row>1</xdr:row>
      <xdr:rowOff>0</xdr:rowOff>
    </xdr:from>
    <xdr:to>
      <xdr:col>27</xdr:col>
      <xdr:colOff>38100</xdr:colOff>
      <xdr:row>28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xdr:wsDr xmlns:xdr="http://schemas.openxmlformats.org/drawingml/2006/spreadsheetDrawing" xmlns:a="http://schemas.openxmlformats.org/drawingml/2006/main">
  <xdr:twoCellAnchor>
    <xdr:from>
      <xdr:col>0</xdr:col>
      <xdr:colOff>161925</xdr:colOff>
      <xdr:row>5</xdr:row>
      <xdr:rowOff>28575</xdr:rowOff>
    </xdr:from>
    <xdr:to>
      <xdr:col>14</xdr:col>
      <xdr:colOff>219075</xdr:colOff>
      <xdr:row>32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0.56984</cdr:x>
      <cdr:y>0.13818</cdr:y>
    </cdr:from>
    <cdr:ext cx="19051" cy="3781425"/>
    <cdr:cxnSp macro="">
      <cdr:nvCxnSpPr>
        <cdr:cNvPr id="3" name="Straight Connector 2"/>
        <cdr:cNvCxnSpPr/>
      </cdr:nvCxnSpPr>
      <cdr:spPr>
        <a:xfrm xmlns:a="http://schemas.openxmlformats.org/drawingml/2006/main" flipH="1" flipV="1">
          <a:off x="4895849" y="72390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19" workbookViewId="0">
      <selection activeCell="B22" sqref="B22"/>
    </sheetView>
  </sheetViews>
  <sheetFormatPr baseColWidth="10" defaultColWidth="8.83203125" defaultRowHeight="15" x14ac:dyDescent="0.2"/>
  <cols>
    <col min="1" max="1" width="47" customWidth="1"/>
    <col min="2" max="2" width="100.6640625" customWidth="1"/>
  </cols>
  <sheetData>
    <row r="1" spans="1:2" x14ac:dyDescent="0.2">
      <c r="A1" s="10" t="s">
        <v>158</v>
      </c>
    </row>
    <row r="2" spans="1:2" x14ac:dyDescent="0.2">
      <c r="A2" t="s">
        <v>159</v>
      </c>
      <c r="B2" t="s">
        <v>160</v>
      </c>
    </row>
    <row r="3" spans="1:2" x14ac:dyDescent="0.2">
      <c r="A3" t="s">
        <v>161</v>
      </c>
      <c r="B3" t="s">
        <v>162</v>
      </c>
    </row>
    <row r="4" spans="1:2" x14ac:dyDescent="0.2">
      <c r="A4" t="s">
        <v>172</v>
      </c>
    </row>
    <row r="5" spans="1:2" x14ac:dyDescent="0.2">
      <c r="A5" t="s">
        <v>173</v>
      </c>
    </row>
    <row r="8" spans="1:2" x14ac:dyDescent="0.2">
      <c r="A8" s="10" t="s">
        <v>163</v>
      </c>
      <c r="B8" s="10" t="s">
        <v>174</v>
      </c>
    </row>
    <row r="9" spans="1:2" ht="30" x14ac:dyDescent="0.2">
      <c r="A9" t="s">
        <v>164</v>
      </c>
      <c r="B9" s="11" t="s">
        <v>171</v>
      </c>
    </row>
    <row r="10" spans="1:2" ht="45" x14ac:dyDescent="0.2">
      <c r="A10" t="s">
        <v>165</v>
      </c>
      <c r="B10" s="12" t="s">
        <v>184</v>
      </c>
    </row>
    <row r="11" spans="1:2" ht="45" x14ac:dyDescent="0.2">
      <c r="A11" t="s">
        <v>166</v>
      </c>
      <c r="B11" s="11" t="s">
        <v>175</v>
      </c>
    </row>
    <row r="12" spans="1:2" ht="30" x14ac:dyDescent="0.2">
      <c r="A12" t="s">
        <v>167</v>
      </c>
      <c r="B12" s="11" t="s">
        <v>176</v>
      </c>
    </row>
    <row r="13" spans="1:2" x14ac:dyDescent="0.2">
      <c r="A13" t="s">
        <v>168</v>
      </c>
      <c r="B13" s="11" t="s">
        <v>177</v>
      </c>
    </row>
    <row r="14" spans="1:2" ht="30" x14ac:dyDescent="0.2">
      <c r="A14" t="s">
        <v>169</v>
      </c>
      <c r="B14" s="11" t="s">
        <v>178</v>
      </c>
    </row>
    <row r="15" spans="1:2" x14ac:dyDescent="0.2">
      <c r="A15" t="s">
        <v>170</v>
      </c>
      <c r="B15" s="11" t="s">
        <v>179</v>
      </c>
    </row>
    <row r="18" spans="1:1" x14ac:dyDescent="0.2">
      <c r="A18" s="10" t="s">
        <v>180</v>
      </c>
    </row>
    <row r="19" spans="1:1" ht="60" x14ac:dyDescent="0.2">
      <c r="A19" s="11" t="s">
        <v>181</v>
      </c>
    </row>
    <row r="20" spans="1:1" ht="60" x14ac:dyDescent="0.2">
      <c r="A20" s="11" t="s">
        <v>185</v>
      </c>
    </row>
    <row r="21" spans="1:1" ht="45" x14ac:dyDescent="0.2">
      <c r="A21" s="11" t="s">
        <v>182</v>
      </c>
    </row>
    <row r="22" spans="1:1" ht="90" x14ac:dyDescent="0.2">
      <c r="A22" s="11" t="s">
        <v>183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topLeftCell="B1" workbookViewId="0">
      <selection activeCell="F24" sqref="F24"/>
    </sheetView>
  </sheetViews>
  <sheetFormatPr baseColWidth="10" defaultColWidth="8.83203125" defaultRowHeight="15" x14ac:dyDescent="0.2"/>
  <sheetData>
    <row r="1" spans="1:5" x14ac:dyDescent="0.2">
      <c r="A1" t="s">
        <v>0</v>
      </c>
      <c r="B1" t="s">
        <v>139</v>
      </c>
      <c r="C1" t="s">
        <v>140</v>
      </c>
      <c r="D1" t="s">
        <v>141</v>
      </c>
      <c r="E1" t="s">
        <v>142</v>
      </c>
    </row>
    <row r="2" spans="1:5" x14ac:dyDescent="0.2">
      <c r="A2">
        <v>1982</v>
      </c>
      <c r="B2">
        <v>0.45485404000000002</v>
      </c>
      <c r="C2">
        <v>0.45732124000000002</v>
      </c>
      <c r="D2">
        <v>0.45716147000000001</v>
      </c>
      <c r="E2">
        <v>0.45499263000000001</v>
      </c>
    </row>
    <row r="3" spans="1:5" x14ac:dyDescent="0.2">
      <c r="A3">
        <v>1983</v>
      </c>
      <c r="B3">
        <v>0.45566859999999998</v>
      </c>
      <c r="C3">
        <v>0.45576108999999998</v>
      </c>
      <c r="D3">
        <v>0.45356373999999999</v>
      </c>
      <c r="E3">
        <v>0.45570671000000001</v>
      </c>
    </row>
    <row r="4" spans="1:5" x14ac:dyDescent="0.2">
      <c r="A4">
        <v>1984</v>
      </c>
      <c r="B4">
        <v>0.42639595000000002</v>
      </c>
      <c r="C4">
        <v>0.42513698</v>
      </c>
      <c r="D4">
        <v>0.42748153</v>
      </c>
      <c r="E4">
        <v>0.39792551999999998</v>
      </c>
    </row>
    <row r="5" spans="1:5" x14ac:dyDescent="0.2">
      <c r="A5">
        <v>1985</v>
      </c>
      <c r="B5">
        <v>0.38088234999999998</v>
      </c>
      <c r="C5">
        <v>0.38089425999999998</v>
      </c>
      <c r="D5">
        <v>0.37594221999999999</v>
      </c>
      <c r="E5">
        <v>0.39488285000000001</v>
      </c>
    </row>
    <row r="6" spans="1:5" x14ac:dyDescent="0.2">
      <c r="A6">
        <v>1986</v>
      </c>
      <c r="B6">
        <v>0.38520056000000003</v>
      </c>
      <c r="C6">
        <v>0.39795496000000002</v>
      </c>
      <c r="D6">
        <v>0.40183205999999999</v>
      </c>
      <c r="E6">
        <v>0.41487922999999999</v>
      </c>
    </row>
    <row r="7" spans="1:5" x14ac:dyDescent="0.2">
      <c r="A7">
        <v>1987</v>
      </c>
      <c r="B7">
        <v>0.37112010000000001</v>
      </c>
      <c r="C7">
        <v>0.39109611999999999</v>
      </c>
      <c r="D7">
        <v>0.39128015999999999</v>
      </c>
      <c r="E7">
        <v>0.39410999000000002</v>
      </c>
    </row>
    <row r="8" spans="1:5" x14ac:dyDescent="0.2">
      <c r="A8">
        <v>1988</v>
      </c>
      <c r="B8">
        <v>0.37837839000000001</v>
      </c>
      <c r="C8">
        <v>0.37698380999999997</v>
      </c>
      <c r="D8">
        <v>0.37426788</v>
      </c>
      <c r="E8">
        <v>0.38563437</v>
      </c>
    </row>
    <row r="9" spans="1:5" x14ac:dyDescent="0.2">
      <c r="A9">
        <v>1989</v>
      </c>
      <c r="B9">
        <v>0.37176165</v>
      </c>
      <c r="C9">
        <v>0.36123018000000001</v>
      </c>
      <c r="D9">
        <v>0.36877172000000003</v>
      </c>
      <c r="E9">
        <v>0.37185325000000002</v>
      </c>
    </row>
    <row r="10" spans="1:5" x14ac:dyDescent="0.2">
      <c r="A10">
        <v>1990</v>
      </c>
      <c r="B10">
        <v>0.37998601999999998</v>
      </c>
      <c r="C10">
        <v>0.39996895999999998</v>
      </c>
      <c r="D10">
        <v>0.37994927000000001</v>
      </c>
      <c r="E10">
        <v>0.38695816999999999</v>
      </c>
    </row>
    <row r="11" spans="1:5" x14ac:dyDescent="0.2">
      <c r="A11">
        <v>1991</v>
      </c>
      <c r="B11">
        <v>0.37684539</v>
      </c>
      <c r="C11">
        <v>0.37673886000000001</v>
      </c>
      <c r="D11">
        <v>0.37562179000000001</v>
      </c>
      <c r="E11">
        <v>0.37698661999999999</v>
      </c>
    </row>
    <row r="12" spans="1:5" x14ac:dyDescent="0.2">
      <c r="A12">
        <v>1992</v>
      </c>
      <c r="B12">
        <v>0.35256409999999999</v>
      </c>
      <c r="C12">
        <v>0.34371255000000001</v>
      </c>
      <c r="D12">
        <v>0.35197525000000002</v>
      </c>
      <c r="E12">
        <v>0.34816450999999998</v>
      </c>
    </row>
    <row r="13" spans="1:5" x14ac:dyDescent="0.2">
      <c r="A13">
        <v>1993</v>
      </c>
      <c r="B13">
        <v>0.3256</v>
      </c>
      <c r="C13">
        <v>0.32568274000000003</v>
      </c>
      <c r="D13">
        <v>0.34307338999999998</v>
      </c>
      <c r="E13">
        <v>0.33541723000000001</v>
      </c>
    </row>
    <row r="14" spans="1:5" x14ac:dyDescent="0.2">
      <c r="A14">
        <v>1994</v>
      </c>
      <c r="B14">
        <v>0.32926831000000001</v>
      </c>
      <c r="C14">
        <v>0.33601495999999997</v>
      </c>
      <c r="D14">
        <v>0.32742086999999997</v>
      </c>
      <c r="E14">
        <v>0.32796108000000002</v>
      </c>
    </row>
    <row r="15" spans="1:5" x14ac:dyDescent="0.2">
      <c r="A15">
        <v>1995</v>
      </c>
      <c r="B15">
        <v>0.32881597000000001</v>
      </c>
      <c r="C15">
        <v>0.34657349999999998</v>
      </c>
      <c r="D15">
        <v>0.33999803000000001</v>
      </c>
      <c r="E15">
        <v>0.32806016999999998</v>
      </c>
    </row>
    <row r="16" spans="1:5" x14ac:dyDescent="0.2">
      <c r="A16">
        <v>1996</v>
      </c>
      <c r="B16">
        <v>0.32875665999999998</v>
      </c>
      <c r="C16">
        <v>0.31250864</v>
      </c>
      <c r="D16">
        <v>0.31524432000000002</v>
      </c>
      <c r="E16">
        <v>0.31126918999999997</v>
      </c>
    </row>
    <row r="17" spans="1:5" x14ac:dyDescent="0.2">
      <c r="A17">
        <v>1997</v>
      </c>
      <c r="B17">
        <v>0.29864973</v>
      </c>
      <c r="C17">
        <v>0.28891327</v>
      </c>
      <c r="D17">
        <v>0.30326417</v>
      </c>
      <c r="E17">
        <v>0.29879655999999999</v>
      </c>
    </row>
    <row r="18" spans="1:5" x14ac:dyDescent="0.2">
      <c r="A18">
        <v>1998</v>
      </c>
      <c r="B18">
        <v>0.32145748000000002</v>
      </c>
      <c r="C18">
        <v>0.30068806999999997</v>
      </c>
      <c r="D18">
        <v>0.31732326999999999</v>
      </c>
      <c r="E18">
        <v>0.28884048000000001</v>
      </c>
    </row>
    <row r="19" spans="1:5" x14ac:dyDescent="0.2">
      <c r="A19">
        <v>1999</v>
      </c>
      <c r="B19">
        <v>0.30680059999999998</v>
      </c>
      <c r="C19">
        <v>0.30655758</v>
      </c>
      <c r="D19">
        <v>0.28679751999999997</v>
      </c>
      <c r="E19">
        <v>0.27768329000000003</v>
      </c>
    </row>
    <row r="20" spans="1:5" x14ac:dyDescent="0.2">
      <c r="A20">
        <v>2000</v>
      </c>
      <c r="B20">
        <v>0.31500392999999999</v>
      </c>
      <c r="C20">
        <v>0.32273804</v>
      </c>
      <c r="D20">
        <v>0.32807795000000001</v>
      </c>
      <c r="E20">
        <v>0.30410184000000001</v>
      </c>
    </row>
    <row r="21" spans="1:5" x14ac:dyDescent="0.2">
      <c r="A21">
        <v>2001</v>
      </c>
      <c r="B21">
        <v>0.30393702</v>
      </c>
      <c r="C21">
        <v>0.31905435999999998</v>
      </c>
      <c r="D21">
        <v>0.30809879000000001</v>
      </c>
      <c r="E21">
        <v>0.30820052999999997</v>
      </c>
    </row>
    <row r="22" spans="1:5" x14ac:dyDescent="0.2">
      <c r="A22">
        <v>2002</v>
      </c>
      <c r="B22">
        <v>0.31653544</v>
      </c>
      <c r="C22">
        <v>0.31030344999999998</v>
      </c>
      <c r="D22">
        <v>0.30600783999999998</v>
      </c>
      <c r="E22">
        <v>0.29634179999999999</v>
      </c>
    </row>
    <row r="23" spans="1:5" x14ac:dyDescent="0.2">
      <c r="A23">
        <v>2003</v>
      </c>
      <c r="B23">
        <v>0.30581038999999999</v>
      </c>
      <c r="C23">
        <v>0.32615237000000002</v>
      </c>
      <c r="D23">
        <v>0.31070956999999999</v>
      </c>
      <c r="E23">
        <v>0.29250421999999998</v>
      </c>
    </row>
    <row r="24" spans="1:5" x14ac:dyDescent="0.2">
      <c r="A24">
        <v>2004</v>
      </c>
      <c r="B24">
        <v>0.31045752999999998</v>
      </c>
      <c r="C24">
        <v>0.29223714000000001</v>
      </c>
      <c r="D24">
        <v>0.27421830000000003</v>
      </c>
      <c r="E24">
        <v>0.28390486999999998</v>
      </c>
    </row>
    <row r="25" spans="1:5" x14ac:dyDescent="0.2">
      <c r="A25">
        <v>2005</v>
      </c>
      <c r="B25">
        <v>0.30706741999999998</v>
      </c>
      <c r="C25">
        <v>0.29555516999999998</v>
      </c>
      <c r="D25">
        <v>0.30102338000000001</v>
      </c>
      <c r="E25">
        <v>0.29143202000000001</v>
      </c>
    </row>
    <row r="26" spans="1:5" x14ac:dyDescent="0.2">
      <c r="A26">
        <v>2006</v>
      </c>
      <c r="B26">
        <v>0.32746479000000001</v>
      </c>
      <c r="C26">
        <v>0.30853155999999998</v>
      </c>
      <c r="D26">
        <v>0.28887184999999999</v>
      </c>
      <c r="E26">
        <v>0.29776372000000001</v>
      </c>
    </row>
    <row r="27" spans="1:5" x14ac:dyDescent="0.2">
      <c r="A27">
        <v>2007</v>
      </c>
      <c r="B27">
        <v>0.32060390999999999</v>
      </c>
      <c r="C27">
        <v>0.30595865999999999</v>
      </c>
      <c r="D27">
        <v>0.31110110000000002</v>
      </c>
      <c r="E27">
        <v>0.29561984000000002</v>
      </c>
    </row>
    <row r="28" spans="1:5" x14ac:dyDescent="0.2">
      <c r="A28">
        <v>2008</v>
      </c>
      <c r="B28">
        <v>0.31190726000000002</v>
      </c>
      <c r="C28">
        <v>0.31002712999999998</v>
      </c>
      <c r="D28">
        <v>0.28309873000000002</v>
      </c>
      <c r="E28">
        <v>0.29065152999999999</v>
      </c>
    </row>
    <row r="29" spans="1:5" x14ac:dyDescent="0.2">
      <c r="A29">
        <v>2009</v>
      </c>
      <c r="B29">
        <v>0.29843563000000001</v>
      </c>
      <c r="C29">
        <v>0.31655655999999999</v>
      </c>
      <c r="D29">
        <v>0.27574668000000002</v>
      </c>
      <c r="E29">
        <v>0.29603994</v>
      </c>
    </row>
    <row r="30" spans="1:5" x14ac:dyDescent="0.2">
      <c r="A30">
        <v>2010</v>
      </c>
      <c r="B30">
        <v>0.28271027999999998</v>
      </c>
      <c r="C30">
        <v>0.29285655999999999</v>
      </c>
      <c r="D30">
        <v>0.27577698</v>
      </c>
      <c r="E30">
        <v>0.28411989999999998</v>
      </c>
    </row>
    <row r="31" spans="1:5" x14ac:dyDescent="0.2">
      <c r="A31">
        <v>2011</v>
      </c>
      <c r="B31">
        <v>0.27611044000000001</v>
      </c>
      <c r="C31">
        <v>0.30248712999999999</v>
      </c>
      <c r="D31">
        <v>0.27957235000000003</v>
      </c>
      <c r="E31">
        <v>0.28867547999999998</v>
      </c>
    </row>
    <row r="32" spans="1:5" x14ac:dyDescent="0.2">
      <c r="A32">
        <v>2012</v>
      </c>
      <c r="B32">
        <v>0.31108596999999999</v>
      </c>
      <c r="C32">
        <v>0.29335123000000002</v>
      </c>
      <c r="D32">
        <v>0.28627163</v>
      </c>
      <c r="E32">
        <v>0.28835235999999997</v>
      </c>
    </row>
    <row r="33" spans="1:5" x14ac:dyDescent="0.2">
      <c r="A33">
        <v>2013</v>
      </c>
      <c r="B33">
        <v>0.30536913999999998</v>
      </c>
      <c r="C33">
        <v>0.30643783000000002</v>
      </c>
      <c r="D33">
        <v>0.25956479999999998</v>
      </c>
      <c r="E33">
        <v>0.27930706</v>
      </c>
    </row>
    <row r="34" spans="1:5" x14ac:dyDescent="0.2">
      <c r="A34">
        <v>2014</v>
      </c>
      <c r="B34">
        <v>0.28554501999999998</v>
      </c>
      <c r="C34">
        <v>0.29170566999999997</v>
      </c>
      <c r="D34">
        <v>0.25819565999999999</v>
      </c>
      <c r="E34">
        <v>0.26495016999999998</v>
      </c>
    </row>
    <row r="35" spans="1:5" x14ac:dyDescent="0.2">
      <c r="A35">
        <v>2015</v>
      </c>
      <c r="B35">
        <v>0.27521929000000001</v>
      </c>
      <c r="C35">
        <v>0.27844118000000001</v>
      </c>
      <c r="D35">
        <v>0.26145733999999998</v>
      </c>
      <c r="E35">
        <v>0.26294919999999999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D1" workbookViewId="0">
      <selection activeCell="F28" sqref="F28"/>
    </sheetView>
  </sheetViews>
  <sheetFormatPr baseColWidth="10" defaultColWidth="8.83203125" defaultRowHeight="15" x14ac:dyDescent="0.2"/>
  <sheetData>
    <row r="1" spans="1:6" x14ac:dyDescent="0.2">
      <c r="A1" t="s">
        <v>0</v>
      </c>
      <c r="B1" t="s">
        <v>139</v>
      </c>
      <c r="C1" t="s">
        <v>145</v>
      </c>
      <c r="D1" t="s">
        <v>146</v>
      </c>
      <c r="E1" t="s">
        <v>147</v>
      </c>
      <c r="F1" t="s">
        <v>148</v>
      </c>
    </row>
    <row r="2" spans="1:6" x14ac:dyDescent="0.2">
      <c r="A2">
        <v>1982</v>
      </c>
      <c r="B2">
        <v>0.45485404000000002</v>
      </c>
      <c r="C2">
        <v>0.45732124000000002</v>
      </c>
      <c r="D2">
        <v>0.45979424000000002</v>
      </c>
      <c r="E2">
        <v>0.48585838999999997</v>
      </c>
      <c r="F2">
        <v>0.48823870000000003</v>
      </c>
    </row>
    <row r="3" spans="1:6" x14ac:dyDescent="0.2">
      <c r="A3">
        <v>1983</v>
      </c>
      <c r="B3">
        <v>0.45566859999999998</v>
      </c>
      <c r="C3">
        <v>0.45576108999999998</v>
      </c>
      <c r="D3">
        <v>0.45778317000000002</v>
      </c>
      <c r="E3">
        <v>0.47026033</v>
      </c>
      <c r="F3">
        <v>0.48022373000000002</v>
      </c>
    </row>
    <row r="4" spans="1:6" x14ac:dyDescent="0.2">
      <c r="A4">
        <v>1984</v>
      </c>
      <c r="B4">
        <v>0.42639595000000002</v>
      </c>
      <c r="C4">
        <v>0.42513698</v>
      </c>
      <c r="D4">
        <v>0.43095674</v>
      </c>
      <c r="E4">
        <v>0.43932571999999998</v>
      </c>
      <c r="F4">
        <v>0.44039671000000002</v>
      </c>
    </row>
    <row r="5" spans="1:6" x14ac:dyDescent="0.2">
      <c r="A5">
        <v>1985</v>
      </c>
      <c r="B5">
        <v>0.38088234999999998</v>
      </c>
      <c r="C5">
        <v>0.38089425999999998</v>
      </c>
      <c r="D5">
        <v>0.38210866999999998</v>
      </c>
      <c r="E5">
        <v>0.42015213000000001</v>
      </c>
      <c r="F5">
        <v>0.40872297000000002</v>
      </c>
    </row>
    <row r="6" spans="1:6" x14ac:dyDescent="0.2">
      <c r="A6">
        <v>1986</v>
      </c>
      <c r="B6">
        <v>0.38520056000000003</v>
      </c>
      <c r="C6">
        <v>0.39795496000000002</v>
      </c>
      <c r="D6">
        <v>0.39707879000000001</v>
      </c>
      <c r="E6">
        <v>0.41487060999999997</v>
      </c>
      <c r="F6">
        <v>0.41764502999999997</v>
      </c>
    </row>
    <row r="7" spans="1:6" x14ac:dyDescent="0.2">
      <c r="A7">
        <v>1987</v>
      </c>
      <c r="B7">
        <v>0.37112010000000001</v>
      </c>
      <c r="C7">
        <v>0.39109611999999999</v>
      </c>
      <c r="D7">
        <v>0.39226991999999999</v>
      </c>
      <c r="E7">
        <v>0.39739426999999999</v>
      </c>
      <c r="F7">
        <v>0.40102896999999998</v>
      </c>
    </row>
    <row r="8" spans="1:6" x14ac:dyDescent="0.2">
      <c r="A8">
        <v>1988</v>
      </c>
      <c r="B8">
        <v>0.37837839000000001</v>
      </c>
      <c r="C8">
        <v>0.37698380999999997</v>
      </c>
      <c r="D8">
        <v>0.37492310000000001</v>
      </c>
      <c r="E8">
        <v>0.38028147000000001</v>
      </c>
      <c r="F8">
        <v>0.38288176000000002</v>
      </c>
    </row>
    <row r="9" spans="1:6" x14ac:dyDescent="0.2">
      <c r="A9">
        <v>1989</v>
      </c>
      <c r="B9">
        <v>0.37176165</v>
      </c>
      <c r="C9">
        <v>0.36123018000000001</v>
      </c>
      <c r="D9">
        <v>0.36060484999999998</v>
      </c>
      <c r="E9">
        <v>0.37413561000000001</v>
      </c>
      <c r="F9">
        <v>0.36316833999999998</v>
      </c>
    </row>
    <row r="10" spans="1:6" x14ac:dyDescent="0.2">
      <c r="A10">
        <v>1990</v>
      </c>
      <c r="B10">
        <v>0.37998601999999998</v>
      </c>
      <c r="C10">
        <v>0.39996895999999998</v>
      </c>
      <c r="D10">
        <v>0.40172425</v>
      </c>
      <c r="E10">
        <v>0.39530926</v>
      </c>
      <c r="F10">
        <v>0.39581558999999999</v>
      </c>
    </row>
    <row r="11" spans="1:6" x14ac:dyDescent="0.2">
      <c r="A11">
        <v>1991</v>
      </c>
      <c r="B11">
        <v>0.37684539</v>
      </c>
      <c r="C11">
        <v>0.37673886000000001</v>
      </c>
      <c r="D11">
        <v>0.37803281</v>
      </c>
      <c r="E11">
        <v>0.37682564000000002</v>
      </c>
      <c r="F11">
        <v>0.36891013</v>
      </c>
    </row>
    <row r="12" spans="1:6" x14ac:dyDescent="0.2">
      <c r="A12">
        <v>1992</v>
      </c>
      <c r="B12">
        <v>0.35256409999999999</v>
      </c>
      <c r="C12">
        <v>0.34371255000000001</v>
      </c>
      <c r="D12">
        <v>0.34688839999999999</v>
      </c>
      <c r="E12">
        <v>0.34873113</v>
      </c>
      <c r="F12">
        <v>0.34530687999999998</v>
      </c>
    </row>
    <row r="13" spans="1:6" x14ac:dyDescent="0.2">
      <c r="A13">
        <v>1993</v>
      </c>
      <c r="B13">
        <v>0.3256</v>
      </c>
      <c r="C13">
        <v>0.32568274000000003</v>
      </c>
      <c r="D13">
        <v>0.32665642</v>
      </c>
      <c r="E13">
        <v>0.32546430999999998</v>
      </c>
      <c r="F13">
        <v>0.33656222000000002</v>
      </c>
    </row>
    <row r="14" spans="1:6" x14ac:dyDescent="0.2">
      <c r="A14">
        <v>1994</v>
      </c>
      <c r="B14">
        <v>0.32926831000000001</v>
      </c>
      <c r="C14">
        <v>0.33601495999999997</v>
      </c>
      <c r="D14">
        <v>0.33604045999999999</v>
      </c>
      <c r="E14">
        <v>0.33222480999999998</v>
      </c>
      <c r="F14">
        <v>0.32856011000000002</v>
      </c>
    </row>
    <row r="15" spans="1:6" x14ac:dyDescent="0.2">
      <c r="A15">
        <v>1995</v>
      </c>
      <c r="B15">
        <v>0.32881597000000001</v>
      </c>
      <c r="C15">
        <v>0.34657349999999998</v>
      </c>
      <c r="D15">
        <v>0.34774408000000001</v>
      </c>
      <c r="E15">
        <v>0.34445625000000002</v>
      </c>
      <c r="F15">
        <v>0.33856570000000002</v>
      </c>
    </row>
    <row r="16" spans="1:6" x14ac:dyDescent="0.2">
      <c r="A16">
        <v>1996</v>
      </c>
      <c r="B16">
        <v>0.32875665999999998</v>
      </c>
      <c r="C16">
        <v>0.31250864</v>
      </c>
      <c r="D16">
        <v>0.31257343999999998</v>
      </c>
      <c r="E16">
        <v>0.31000598000000001</v>
      </c>
      <c r="F16">
        <v>0.31820809</v>
      </c>
    </row>
    <row r="17" spans="1:6" x14ac:dyDescent="0.2">
      <c r="A17">
        <v>1997</v>
      </c>
      <c r="B17">
        <v>0.29864973</v>
      </c>
      <c r="C17">
        <v>0.28891327</v>
      </c>
      <c r="D17">
        <v>0.28975096</v>
      </c>
      <c r="E17">
        <v>0.30072420999999999</v>
      </c>
      <c r="F17">
        <v>0.30525026999999999</v>
      </c>
    </row>
    <row r="18" spans="1:6" x14ac:dyDescent="0.2">
      <c r="A18">
        <v>1998</v>
      </c>
      <c r="B18">
        <v>0.32145748000000002</v>
      </c>
      <c r="C18">
        <v>0.30068806999999997</v>
      </c>
      <c r="D18">
        <v>0.30115663999999998</v>
      </c>
      <c r="E18">
        <v>0.30451581</v>
      </c>
      <c r="F18">
        <v>0.30602627999999998</v>
      </c>
    </row>
    <row r="19" spans="1:6" x14ac:dyDescent="0.2">
      <c r="A19">
        <v>1999</v>
      </c>
      <c r="B19">
        <v>0.30680059999999998</v>
      </c>
      <c r="C19">
        <v>0.30655758</v>
      </c>
      <c r="D19">
        <v>0.30766578999999999</v>
      </c>
      <c r="E19">
        <v>0.30680329000000001</v>
      </c>
      <c r="F19">
        <v>0.30619264000000002</v>
      </c>
    </row>
    <row r="20" spans="1:6" x14ac:dyDescent="0.2">
      <c r="A20">
        <v>2000</v>
      </c>
      <c r="B20">
        <v>0.31500392999999999</v>
      </c>
      <c r="C20">
        <v>0.32273804</v>
      </c>
      <c r="D20">
        <v>0.32515501000000002</v>
      </c>
      <c r="E20">
        <v>0.31666868999999997</v>
      </c>
      <c r="F20">
        <v>0.32071715000000001</v>
      </c>
    </row>
    <row r="21" spans="1:6" x14ac:dyDescent="0.2">
      <c r="A21">
        <v>2001</v>
      </c>
      <c r="B21">
        <v>0.30393702</v>
      </c>
      <c r="C21">
        <v>0.31905435999999998</v>
      </c>
      <c r="D21">
        <v>0.31850191</v>
      </c>
      <c r="E21">
        <v>0.32740735999999998</v>
      </c>
      <c r="F21">
        <v>0.32796546999999998</v>
      </c>
    </row>
    <row r="22" spans="1:6" x14ac:dyDescent="0.2">
      <c r="A22">
        <v>2002</v>
      </c>
      <c r="B22">
        <v>0.31653544</v>
      </c>
      <c r="C22">
        <v>0.31030344999999998</v>
      </c>
      <c r="D22">
        <v>0.31199734000000001</v>
      </c>
      <c r="E22">
        <v>0.32336601999999998</v>
      </c>
      <c r="F22">
        <v>0.31207020000000002</v>
      </c>
    </row>
    <row r="23" spans="1:6" x14ac:dyDescent="0.2">
      <c r="A23">
        <v>2003</v>
      </c>
      <c r="B23">
        <v>0.30581038999999999</v>
      </c>
      <c r="C23">
        <v>0.32615237000000002</v>
      </c>
      <c r="D23">
        <v>0.32687797000000002</v>
      </c>
      <c r="E23">
        <v>0.32878636999999999</v>
      </c>
      <c r="F23">
        <v>0.32404486999999998</v>
      </c>
    </row>
    <row r="24" spans="1:6" x14ac:dyDescent="0.2">
      <c r="A24">
        <v>2004</v>
      </c>
      <c r="B24">
        <v>0.31045752999999998</v>
      </c>
      <c r="C24">
        <v>0.29223714000000001</v>
      </c>
      <c r="D24">
        <v>0.29216246000000001</v>
      </c>
      <c r="E24">
        <v>0.30717630000000001</v>
      </c>
      <c r="F24">
        <v>0.30818456999999999</v>
      </c>
    </row>
    <row r="25" spans="1:6" x14ac:dyDescent="0.2">
      <c r="A25">
        <v>2005</v>
      </c>
      <c r="B25">
        <v>0.30706741999999998</v>
      </c>
      <c r="C25">
        <v>0.29555516999999998</v>
      </c>
      <c r="D25">
        <v>0.29666430999999999</v>
      </c>
      <c r="E25">
        <v>0.30892136999999997</v>
      </c>
      <c r="F25">
        <v>0.30812068999999997</v>
      </c>
    </row>
    <row r="26" spans="1:6" x14ac:dyDescent="0.2">
      <c r="A26">
        <v>2006</v>
      </c>
      <c r="B26">
        <v>0.32746479000000001</v>
      </c>
      <c r="C26">
        <v>0.30853155999999998</v>
      </c>
      <c r="D26">
        <v>0.30964209999999998</v>
      </c>
      <c r="E26">
        <v>0.31666049000000002</v>
      </c>
      <c r="F26">
        <v>0.31264790999999997</v>
      </c>
    </row>
    <row r="27" spans="1:6" x14ac:dyDescent="0.2">
      <c r="A27">
        <v>2007</v>
      </c>
      <c r="B27">
        <v>0.32060390999999999</v>
      </c>
      <c r="C27">
        <v>0.30595865999999999</v>
      </c>
      <c r="D27">
        <v>0.30653058</v>
      </c>
      <c r="E27">
        <v>0.30656140999999998</v>
      </c>
      <c r="F27">
        <v>0.31813055000000001</v>
      </c>
    </row>
    <row r="28" spans="1:6" x14ac:dyDescent="0.2">
      <c r="A28">
        <v>2008</v>
      </c>
      <c r="B28">
        <v>0.31190726000000002</v>
      </c>
      <c r="C28">
        <v>0.31002712999999998</v>
      </c>
      <c r="D28">
        <v>0.31296768000000003</v>
      </c>
      <c r="E28">
        <v>0.29940074</v>
      </c>
      <c r="F28">
        <v>0.29957896000000001</v>
      </c>
    </row>
    <row r="29" spans="1:6" x14ac:dyDescent="0.2">
      <c r="A29">
        <v>2009</v>
      </c>
      <c r="B29">
        <v>0.29843563000000001</v>
      </c>
      <c r="C29">
        <v>0.31655655999999999</v>
      </c>
      <c r="D29">
        <v>0.31570429999999999</v>
      </c>
      <c r="E29">
        <v>0.33218368999999998</v>
      </c>
      <c r="F29">
        <v>0.32550385999999998</v>
      </c>
    </row>
    <row r="30" spans="1:6" x14ac:dyDescent="0.2">
      <c r="A30">
        <v>2010</v>
      </c>
      <c r="B30">
        <v>0.28271027999999998</v>
      </c>
      <c r="C30">
        <v>0.29285655999999999</v>
      </c>
      <c r="D30">
        <v>0.29397510999999998</v>
      </c>
      <c r="E30">
        <v>0.29175046999999998</v>
      </c>
      <c r="F30">
        <v>0.30391768000000002</v>
      </c>
    </row>
    <row r="31" spans="1:6" x14ac:dyDescent="0.2">
      <c r="A31">
        <v>2011</v>
      </c>
      <c r="B31">
        <v>0.27611044000000001</v>
      </c>
      <c r="C31">
        <v>0.30248712999999999</v>
      </c>
      <c r="D31">
        <v>0.30298205</v>
      </c>
      <c r="E31">
        <v>0.30703754999999999</v>
      </c>
      <c r="F31">
        <v>0.31411660000000002</v>
      </c>
    </row>
    <row r="32" spans="1:6" x14ac:dyDescent="0.2">
      <c r="A32">
        <v>2012</v>
      </c>
      <c r="B32">
        <v>0.31108596999999999</v>
      </c>
      <c r="C32">
        <v>0.29335123000000002</v>
      </c>
      <c r="D32">
        <v>0.28878164000000001</v>
      </c>
      <c r="E32">
        <v>0.29752831000000002</v>
      </c>
      <c r="F32">
        <v>0.30101749</v>
      </c>
    </row>
    <row r="33" spans="1:6" x14ac:dyDescent="0.2">
      <c r="A33">
        <v>2013</v>
      </c>
      <c r="B33">
        <v>0.30536913999999998</v>
      </c>
      <c r="C33">
        <v>0.30643783000000002</v>
      </c>
      <c r="D33">
        <v>0.30541712999999998</v>
      </c>
      <c r="E33">
        <v>0.30464649999999999</v>
      </c>
      <c r="F33">
        <v>0.31094371999999998</v>
      </c>
    </row>
    <row r="34" spans="1:6" x14ac:dyDescent="0.2">
      <c r="A34">
        <v>2014</v>
      </c>
      <c r="B34">
        <v>0.28554501999999998</v>
      </c>
      <c r="C34">
        <v>0.29170566999999997</v>
      </c>
      <c r="D34">
        <v>0.29260638</v>
      </c>
      <c r="E34">
        <v>0.30144506999999998</v>
      </c>
      <c r="F34">
        <v>0.29793679000000001</v>
      </c>
    </row>
    <row r="35" spans="1:6" x14ac:dyDescent="0.2">
      <c r="A35">
        <v>2015</v>
      </c>
      <c r="B35">
        <v>0.27521929000000001</v>
      </c>
      <c r="C35">
        <v>0.27844118000000001</v>
      </c>
      <c r="D35">
        <v>0.27916445000000001</v>
      </c>
      <c r="E35">
        <v>0.29167706999999998</v>
      </c>
      <c r="F35">
        <v>0.28900114999999998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K36" sqref="K36"/>
    </sheetView>
  </sheetViews>
  <sheetFormatPr baseColWidth="10" defaultColWidth="8.83203125" defaultRowHeight="15" x14ac:dyDescent="0.2"/>
  <sheetData>
    <row r="1" spans="1:11" x14ac:dyDescent="0.2">
      <c r="A1" t="s">
        <v>0</v>
      </c>
      <c r="B1" t="s">
        <v>139</v>
      </c>
      <c r="C1" t="s">
        <v>149</v>
      </c>
      <c r="D1" t="s">
        <v>150</v>
      </c>
      <c r="E1" t="s">
        <v>151</v>
      </c>
      <c r="F1" t="s">
        <v>152</v>
      </c>
      <c r="G1" t="s">
        <v>153</v>
      </c>
      <c r="H1" t="s">
        <v>154</v>
      </c>
      <c r="I1" t="s">
        <v>155</v>
      </c>
      <c r="J1" t="s">
        <v>156</v>
      </c>
      <c r="K1" t="s">
        <v>157</v>
      </c>
    </row>
    <row r="2" spans="1:11" x14ac:dyDescent="0.2">
      <c r="A2">
        <v>1982</v>
      </c>
      <c r="B2">
        <v>0.45485404000000002</v>
      </c>
      <c r="C2">
        <v>0.45732124000000002</v>
      </c>
      <c r="D2">
        <v>0.45472004999999999</v>
      </c>
      <c r="E2">
        <v>0.46061626</v>
      </c>
      <c r="F2">
        <v>0.45990695999999998</v>
      </c>
      <c r="G2">
        <v>0.45721666999999999</v>
      </c>
      <c r="H2">
        <v>0.45909350999999998</v>
      </c>
      <c r="I2">
        <v>0.45942483000000001</v>
      </c>
      <c r="J2">
        <v>0.45290698000000001</v>
      </c>
      <c r="K2">
        <v>0.45698727</v>
      </c>
    </row>
    <row r="3" spans="1:11" x14ac:dyDescent="0.2">
      <c r="A3">
        <v>1983</v>
      </c>
      <c r="B3">
        <v>0.45566859999999998</v>
      </c>
      <c r="C3">
        <v>0.45576108999999998</v>
      </c>
      <c r="D3">
        <v>0.45604882000000002</v>
      </c>
      <c r="E3">
        <v>0.45489309999999999</v>
      </c>
      <c r="F3">
        <v>0.45624116999999997</v>
      </c>
      <c r="G3">
        <v>0.45581749999999999</v>
      </c>
      <c r="H3">
        <v>0.45629277000000001</v>
      </c>
      <c r="I3">
        <v>0.45597663999999999</v>
      </c>
      <c r="J3">
        <v>0.45595597999999998</v>
      </c>
      <c r="K3">
        <v>0.45557920000000002</v>
      </c>
    </row>
    <row r="4" spans="1:11" x14ac:dyDescent="0.2">
      <c r="A4">
        <v>1984</v>
      </c>
      <c r="B4">
        <v>0.42639595000000002</v>
      </c>
      <c r="C4">
        <v>0.42513698</v>
      </c>
      <c r="D4">
        <v>0.39863384000000002</v>
      </c>
      <c r="E4">
        <v>0.43045412</v>
      </c>
      <c r="F4">
        <v>0.40425918</v>
      </c>
      <c r="G4">
        <v>0.42515565</v>
      </c>
      <c r="H4">
        <v>0.42986912999999999</v>
      </c>
      <c r="I4">
        <v>0.42634068000000003</v>
      </c>
      <c r="J4">
        <v>0.40781118999999999</v>
      </c>
      <c r="K4">
        <v>0.42164192</v>
      </c>
    </row>
    <row r="5" spans="1:11" x14ac:dyDescent="0.2">
      <c r="A5">
        <v>1985</v>
      </c>
      <c r="B5">
        <v>0.38088234999999998</v>
      </c>
      <c r="C5">
        <v>0.38089425999999998</v>
      </c>
      <c r="D5">
        <v>0.38173906000000002</v>
      </c>
      <c r="E5">
        <v>0.38193642999999999</v>
      </c>
      <c r="F5">
        <v>0.38145241000000002</v>
      </c>
      <c r="G5">
        <v>0.38080882999999999</v>
      </c>
      <c r="H5">
        <v>0.38176002999999997</v>
      </c>
      <c r="I5">
        <v>0.38157285000000002</v>
      </c>
      <c r="J5">
        <v>0.38263712999999999</v>
      </c>
      <c r="K5">
        <v>0.38160968000000001</v>
      </c>
    </row>
    <row r="6" spans="1:11" x14ac:dyDescent="0.2">
      <c r="A6">
        <v>1986</v>
      </c>
      <c r="B6">
        <v>0.38520056000000003</v>
      </c>
      <c r="C6">
        <v>0.39795496000000002</v>
      </c>
      <c r="D6">
        <v>0.41342507000000001</v>
      </c>
      <c r="E6">
        <v>0.40721633000000002</v>
      </c>
      <c r="F6">
        <v>0.41328090000000001</v>
      </c>
      <c r="G6">
        <v>0.39739204</v>
      </c>
      <c r="H6">
        <v>0.40137386000000003</v>
      </c>
      <c r="I6">
        <v>0.39037259000000002</v>
      </c>
      <c r="J6">
        <v>0.41296635999999998</v>
      </c>
      <c r="K6">
        <v>0.40794248999999999</v>
      </c>
    </row>
    <row r="7" spans="1:11" x14ac:dyDescent="0.2">
      <c r="A7">
        <v>1987</v>
      </c>
      <c r="B7">
        <v>0.37112010000000001</v>
      </c>
      <c r="C7">
        <v>0.39109611999999999</v>
      </c>
      <c r="D7">
        <v>0.36667659000000002</v>
      </c>
      <c r="E7">
        <v>0.38579018999999998</v>
      </c>
      <c r="F7">
        <v>0.35933419</v>
      </c>
      <c r="G7">
        <v>0.3905904</v>
      </c>
      <c r="H7">
        <v>0.38986838000000001</v>
      </c>
      <c r="I7">
        <v>0.39031913000000001</v>
      </c>
      <c r="J7">
        <v>0.37076381000000003</v>
      </c>
      <c r="K7">
        <v>0.39193349</v>
      </c>
    </row>
    <row r="8" spans="1:11" x14ac:dyDescent="0.2">
      <c r="A8">
        <v>1988</v>
      </c>
      <c r="B8">
        <v>0.37837839000000001</v>
      </c>
      <c r="C8">
        <v>0.37698380999999997</v>
      </c>
      <c r="D8">
        <v>0.39467902999999999</v>
      </c>
      <c r="E8">
        <v>0.38029895000000002</v>
      </c>
      <c r="F8">
        <v>0.38930044000000003</v>
      </c>
      <c r="G8">
        <v>0.37658175999999999</v>
      </c>
      <c r="H8">
        <v>0.37714068000000001</v>
      </c>
      <c r="I8">
        <v>0.37152611000000002</v>
      </c>
      <c r="J8">
        <v>0.38629371000000001</v>
      </c>
      <c r="K8">
        <v>0.38315976000000002</v>
      </c>
    </row>
    <row r="9" spans="1:11" x14ac:dyDescent="0.2">
      <c r="A9">
        <v>1989</v>
      </c>
      <c r="B9">
        <v>0.37176165</v>
      </c>
      <c r="C9">
        <v>0.36123018000000001</v>
      </c>
      <c r="D9">
        <v>0.37423047999999998</v>
      </c>
      <c r="E9">
        <v>0.36331690999999999</v>
      </c>
      <c r="F9">
        <v>0.37780602000000002</v>
      </c>
      <c r="G9">
        <v>0.36088609999999999</v>
      </c>
      <c r="H9">
        <v>0.36128622999999999</v>
      </c>
      <c r="I9">
        <v>0.35908961</v>
      </c>
      <c r="J9">
        <v>0.36223655999999999</v>
      </c>
      <c r="K9">
        <v>0.36469011000000001</v>
      </c>
    </row>
    <row r="10" spans="1:11" x14ac:dyDescent="0.2">
      <c r="A10">
        <v>1990</v>
      </c>
      <c r="B10">
        <v>0.37998601999999998</v>
      </c>
      <c r="C10">
        <v>0.39996895999999998</v>
      </c>
      <c r="D10">
        <v>0.37294031999999999</v>
      </c>
      <c r="E10">
        <v>0.39464332000000002</v>
      </c>
      <c r="F10">
        <v>0.36256696999999999</v>
      </c>
      <c r="G10">
        <v>0.39930011999999998</v>
      </c>
      <c r="H10">
        <v>0.39901608</v>
      </c>
      <c r="I10">
        <v>0.39852173000000002</v>
      </c>
      <c r="J10">
        <v>0.37513306000000002</v>
      </c>
      <c r="K10">
        <v>0.40096264999999998</v>
      </c>
    </row>
    <row r="11" spans="1:11" x14ac:dyDescent="0.2">
      <c r="A11">
        <v>1991</v>
      </c>
      <c r="B11">
        <v>0.37684539</v>
      </c>
      <c r="C11">
        <v>0.37673886000000001</v>
      </c>
      <c r="D11">
        <v>0.37685084000000002</v>
      </c>
      <c r="E11">
        <v>0.37622013999999998</v>
      </c>
      <c r="F11">
        <v>0.37605815999999997</v>
      </c>
      <c r="G11">
        <v>0.37664305999999997</v>
      </c>
      <c r="H11">
        <v>0.37694115</v>
      </c>
      <c r="I11">
        <v>0.37657832000000002</v>
      </c>
      <c r="J11">
        <v>0.37650528999999999</v>
      </c>
      <c r="K11">
        <v>0.37676785000000002</v>
      </c>
    </row>
    <row r="12" spans="1:11" x14ac:dyDescent="0.2">
      <c r="A12">
        <v>1992</v>
      </c>
      <c r="B12">
        <v>0.35256409999999999</v>
      </c>
      <c r="C12">
        <v>0.34371255000000001</v>
      </c>
      <c r="D12">
        <v>0.34147325000000001</v>
      </c>
      <c r="E12">
        <v>0.32894538000000001</v>
      </c>
      <c r="F12">
        <v>0.34200850999999999</v>
      </c>
      <c r="G12">
        <v>0.34339452999999998</v>
      </c>
      <c r="H12">
        <v>0.33912729000000003</v>
      </c>
      <c r="I12">
        <v>0.34510341999999999</v>
      </c>
      <c r="J12">
        <v>0.33813616000000002</v>
      </c>
      <c r="K12">
        <v>0.34502996000000002</v>
      </c>
    </row>
    <row r="13" spans="1:11" x14ac:dyDescent="0.2">
      <c r="A13">
        <v>1993</v>
      </c>
      <c r="B13">
        <v>0.3256</v>
      </c>
      <c r="C13">
        <v>0.32568274000000003</v>
      </c>
      <c r="D13">
        <v>0.32658311000000001</v>
      </c>
      <c r="E13">
        <v>0.3267736</v>
      </c>
      <c r="F13">
        <v>0.32606391000000001</v>
      </c>
      <c r="G13">
        <v>0.32565706</v>
      </c>
      <c r="H13">
        <v>0.32559444999999998</v>
      </c>
      <c r="I13">
        <v>0.32597166</v>
      </c>
      <c r="J13">
        <v>0.32639973</v>
      </c>
      <c r="K13">
        <v>0.32566188000000001</v>
      </c>
    </row>
    <row r="14" spans="1:11" x14ac:dyDescent="0.2">
      <c r="A14">
        <v>1994</v>
      </c>
      <c r="B14">
        <v>0.32926831000000001</v>
      </c>
      <c r="C14">
        <v>0.33601495999999997</v>
      </c>
      <c r="D14">
        <v>0.33089622000000002</v>
      </c>
      <c r="E14">
        <v>0.32537163000000002</v>
      </c>
      <c r="F14">
        <v>0.31783545000000002</v>
      </c>
      <c r="G14">
        <v>0.33604376000000002</v>
      </c>
      <c r="H14">
        <v>0.33116182999999999</v>
      </c>
      <c r="I14">
        <v>0.33880900000000003</v>
      </c>
      <c r="J14">
        <v>0.33133258999999998</v>
      </c>
      <c r="K14">
        <v>0.33469204000000002</v>
      </c>
    </row>
    <row r="15" spans="1:11" x14ac:dyDescent="0.2">
      <c r="A15">
        <v>1995</v>
      </c>
      <c r="B15">
        <v>0.32881597000000001</v>
      </c>
      <c r="C15">
        <v>0.34657349999999998</v>
      </c>
      <c r="D15">
        <v>0.32928674000000002</v>
      </c>
      <c r="E15">
        <v>0.32881888999999997</v>
      </c>
      <c r="F15">
        <v>0.31850393999999999</v>
      </c>
      <c r="G15">
        <v>0.34617292</v>
      </c>
      <c r="H15">
        <v>0.34055498000000001</v>
      </c>
      <c r="I15">
        <v>0.34639491</v>
      </c>
      <c r="J15">
        <v>0.33405667999999999</v>
      </c>
      <c r="K15">
        <v>0.34892983999999999</v>
      </c>
    </row>
    <row r="16" spans="1:11" x14ac:dyDescent="0.2">
      <c r="A16">
        <v>1996</v>
      </c>
      <c r="B16">
        <v>0.32875665999999998</v>
      </c>
      <c r="C16">
        <v>0.31250864</v>
      </c>
      <c r="D16">
        <v>0.30655241999999999</v>
      </c>
      <c r="E16">
        <v>0.30297882999999998</v>
      </c>
      <c r="F16">
        <v>0.29665821999999997</v>
      </c>
      <c r="G16">
        <v>0.31225725999999998</v>
      </c>
      <c r="H16">
        <v>0.30802367000000003</v>
      </c>
      <c r="I16">
        <v>0.31506856</v>
      </c>
      <c r="J16">
        <v>0.30677916</v>
      </c>
      <c r="K16">
        <v>0.31375710000000001</v>
      </c>
    </row>
    <row r="17" spans="1:11" x14ac:dyDescent="0.2">
      <c r="A17">
        <v>1997</v>
      </c>
      <c r="B17">
        <v>0.29864973</v>
      </c>
      <c r="C17">
        <v>0.28891327</v>
      </c>
      <c r="D17">
        <v>0.28618378999999999</v>
      </c>
      <c r="E17">
        <v>0.29204198999999997</v>
      </c>
      <c r="F17">
        <v>0.28558457999999998</v>
      </c>
      <c r="G17">
        <v>0.28855361000000002</v>
      </c>
      <c r="H17">
        <v>0.28939506999999998</v>
      </c>
      <c r="I17">
        <v>0.29014146000000002</v>
      </c>
      <c r="J17">
        <v>0.28408665</v>
      </c>
      <c r="K17">
        <v>0.29006172000000002</v>
      </c>
    </row>
    <row r="18" spans="1:11" x14ac:dyDescent="0.2">
      <c r="A18">
        <v>1998</v>
      </c>
      <c r="B18">
        <v>0.32145748000000002</v>
      </c>
      <c r="C18">
        <v>0.30068806999999997</v>
      </c>
      <c r="D18">
        <v>0.30076195999999999</v>
      </c>
      <c r="E18">
        <v>0.31391288000000001</v>
      </c>
      <c r="F18">
        <v>0.30215533999999999</v>
      </c>
      <c r="G18">
        <v>0.30054751000000002</v>
      </c>
      <c r="H18">
        <v>0.30571291</v>
      </c>
      <c r="I18">
        <v>0.29823053999999999</v>
      </c>
      <c r="J18">
        <v>0.30132638</v>
      </c>
      <c r="K18">
        <v>0.30378066999999997</v>
      </c>
    </row>
    <row r="19" spans="1:11" x14ac:dyDescent="0.2">
      <c r="A19">
        <v>1999</v>
      </c>
      <c r="B19">
        <v>0.30680059999999998</v>
      </c>
      <c r="C19">
        <v>0.30655758</v>
      </c>
      <c r="D19">
        <v>0.30568497</v>
      </c>
      <c r="E19">
        <v>0.30569927000000002</v>
      </c>
      <c r="F19">
        <v>0.30541054000000001</v>
      </c>
      <c r="G19">
        <v>0.30651233</v>
      </c>
      <c r="H19">
        <v>0.30679221000000001</v>
      </c>
      <c r="I19">
        <v>0.30592775999999999</v>
      </c>
      <c r="J19">
        <v>0.30623106</v>
      </c>
      <c r="K19">
        <v>0.30644181999999998</v>
      </c>
    </row>
    <row r="20" spans="1:11" x14ac:dyDescent="0.2">
      <c r="A20">
        <v>2000</v>
      </c>
      <c r="B20">
        <v>0.31500392999999999</v>
      </c>
      <c r="C20">
        <v>0.32273804</v>
      </c>
      <c r="D20">
        <v>0.29447107</v>
      </c>
      <c r="E20">
        <v>0.31108060999999998</v>
      </c>
      <c r="F20">
        <v>0.28544155999999998</v>
      </c>
      <c r="G20">
        <v>0.32252417</v>
      </c>
      <c r="H20">
        <v>0.31903264999999997</v>
      </c>
      <c r="I20">
        <v>0.32651210000000003</v>
      </c>
      <c r="J20">
        <v>0.29621226000000001</v>
      </c>
      <c r="K20">
        <v>0.31945087</v>
      </c>
    </row>
    <row r="21" spans="1:11" x14ac:dyDescent="0.2">
      <c r="A21">
        <v>2001</v>
      </c>
      <c r="B21">
        <v>0.30393702</v>
      </c>
      <c r="C21">
        <v>0.31905435999999998</v>
      </c>
      <c r="D21">
        <v>0.32149881000000002</v>
      </c>
      <c r="E21">
        <v>0.31230606999999999</v>
      </c>
      <c r="F21">
        <v>0.32226795000000003</v>
      </c>
      <c r="G21">
        <v>0.31882165000000001</v>
      </c>
      <c r="H21">
        <v>0.31651289999999999</v>
      </c>
      <c r="I21">
        <v>0.31695329999999999</v>
      </c>
      <c r="J21">
        <v>0.32250722999999998</v>
      </c>
      <c r="K21">
        <v>0.32194832000000001</v>
      </c>
    </row>
    <row r="22" spans="1:11" x14ac:dyDescent="0.2">
      <c r="A22">
        <v>2002</v>
      </c>
      <c r="B22">
        <v>0.31653544</v>
      </c>
      <c r="C22">
        <v>0.31030344999999998</v>
      </c>
      <c r="D22">
        <v>0.30527905999999999</v>
      </c>
      <c r="E22">
        <v>0.28926081999999997</v>
      </c>
      <c r="F22">
        <v>0.29675621000000002</v>
      </c>
      <c r="G22">
        <v>0.31008349000000002</v>
      </c>
      <c r="H22">
        <v>0.30366341000000002</v>
      </c>
      <c r="I22">
        <v>0.31041906000000002</v>
      </c>
      <c r="J22">
        <v>0.31013732999999999</v>
      </c>
      <c r="K22">
        <v>0.31393437000000002</v>
      </c>
    </row>
    <row r="23" spans="1:11" x14ac:dyDescent="0.2">
      <c r="A23">
        <v>2003</v>
      </c>
      <c r="B23">
        <v>0.30581038999999999</v>
      </c>
      <c r="C23">
        <v>0.32615237000000002</v>
      </c>
      <c r="D23">
        <v>0.30748705999999998</v>
      </c>
      <c r="E23">
        <v>0.30809055000000002</v>
      </c>
      <c r="F23">
        <v>0.29787314999999998</v>
      </c>
      <c r="G23">
        <v>0.32599728</v>
      </c>
      <c r="H23">
        <v>0.32069025000000001</v>
      </c>
      <c r="I23">
        <v>0.32352880000000001</v>
      </c>
      <c r="J23">
        <v>0.32060097999999998</v>
      </c>
      <c r="K23">
        <v>0.32894169000000001</v>
      </c>
    </row>
    <row r="24" spans="1:11" x14ac:dyDescent="0.2">
      <c r="A24">
        <v>2004</v>
      </c>
      <c r="B24">
        <v>0.31045752999999998</v>
      </c>
      <c r="C24">
        <v>0.29223714000000001</v>
      </c>
      <c r="D24">
        <v>0.28823177999999999</v>
      </c>
      <c r="E24">
        <v>0.29050666000000003</v>
      </c>
      <c r="F24">
        <v>0.28803231000000001</v>
      </c>
      <c r="G24">
        <v>0.29186403999999999</v>
      </c>
      <c r="H24">
        <v>0.29098528000000001</v>
      </c>
      <c r="I24">
        <v>0.29110734999999999</v>
      </c>
      <c r="J24">
        <v>0.29093540000000001</v>
      </c>
      <c r="K24">
        <v>0.29446625999999998</v>
      </c>
    </row>
    <row r="25" spans="1:11" x14ac:dyDescent="0.2">
      <c r="A25">
        <v>2005</v>
      </c>
      <c r="B25">
        <v>0.30706741999999998</v>
      </c>
      <c r="C25">
        <v>0.29555516999999998</v>
      </c>
      <c r="D25">
        <v>0.28715752999999999</v>
      </c>
      <c r="E25">
        <v>0.29311479000000001</v>
      </c>
      <c r="F25">
        <v>0.28064610000000001</v>
      </c>
      <c r="G25">
        <v>0.29563790000000001</v>
      </c>
      <c r="H25">
        <v>0.29439471</v>
      </c>
      <c r="I25">
        <v>0.29798802000000002</v>
      </c>
      <c r="J25">
        <v>0.29653385999999998</v>
      </c>
      <c r="K25">
        <v>0.29526872999999998</v>
      </c>
    </row>
    <row r="26" spans="1:11" x14ac:dyDescent="0.2">
      <c r="A26">
        <v>2006</v>
      </c>
      <c r="B26">
        <v>0.32746479000000001</v>
      </c>
      <c r="C26">
        <v>0.30853155999999998</v>
      </c>
      <c r="D26">
        <v>0.29923886</v>
      </c>
      <c r="E26">
        <v>0.30234969</v>
      </c>
      <c r="F26">
        <v>0.29503551</v>
      </c>
      <c r="G26">
        <v>0.30842256000000001</v>
      </c>
      <c r="H26">
        <v>0.30606440000000001</v>
      </c>
      <c r="I26">
        <v>0.31020457000000001</v>
      </c>
      <c r="J26">
        <v>0.30437818999999999</v>
      </c>
      <c r="K26">
        <v>0.30779933999999998</v>
      </c>
    </row>
    <row r="27" spans="1:11" x14ac:dyDescent="0.2">
      <c r="A27">
        <v>2007</v>
      </c>
      <c r="B27">
        <v>0.32060390999999999</v>
      </c>
      <c r="C27">
        <v>0.30595865999999999</v>
      </c>
      <c r="D27">
        <v>0.30035157000000001</v>
      </c>
      <c r="E27">
        <v>0.29814550000000001</v>
      </c>
      <c r="F27">
        <v>0.29374159</v>
      </c>
      <c r="G27">
        <v>0.30580048999999998</v>
      </c>
      <c r="H27">
        <v>0.30263780000000001</v>
      </c>
      <c r="I27">
        <v>0.30697069999999999</v>
      </c>
      <c r="J27">
        <v>0.30380196999999998</v>
      </c>
      <c r="K27">
        <v>0.30783361999999997</v>
      </c>
    </row>
    <row r="28" spans="1:11" x14ac:dyDescent="0.2">
      <c r="A28">
        <v>2008</v>
      </c>
      <c r="B28">
        <v>0.31190726000000002</v>
      </c>
      <c r="C28">
        <v>0.31002712999999998</v>
      </c>
      <c r="D28">
        <v>0.29119962999999999</v>
      </c>
      <c r="E28">
        <v>0.28428511000000001</v>
      </c>
      <c r="F28">
        <v>0.27625053999999999</v>
      </c>
      <c r="G28">
        <v>0.30991745999999998</v>
      </c>
      <c r="H28">
        <v>0.30180848999999998</v>
      </c>
      <c r="I28">
        <v>0.31274545999999998</v>
      </c>
      <c r="J28">
        <v>0.29967493000000001</v>
      </c>
      <c r="K28">
        <v>0.30938714</v>
      </c>
    </row>
    <row r="29" spans="1:11" x14ac:dyDescent="0.2">
      <c r="A29">
        <v>2009</v>
      </c>
      <c r="B29">
        <v>0.29843563000000001</v>
      </c>
      <c r="C29">
        <v>0.31655655999999999</v>
      </c>
      <c r="D29">
        <v>0.30389480000000002</v>
      </c>
      <c r="E29">
        <v>0.32665714000000001</v>
      </c>
      <c r="F29">
        <v>0.29812222999999999</v>
      </c>
      <c r="G29">
        <v>0.31633392999999999</v>
      </c>
      <c r="H29">
        <v>0.32049514000000001</v>
      </c>
      <c r="I29">
        <v>0.31229161</v>
      </c>
      <c r="J29">
        <v>0.31677040000000001</v>
      </c>
      <c r="K29">
        <v>0.31892760999999997</v>
      </c>
    </row>
    <row r="30" spans="1:11" x14ac:dyDescent="0.2">
      <c r="A30">
        <v>2010</v>
      </c>
      <c r="B30">
        <v>0.28271027999999998</v>
      </c>
      <c r="C30">
        <v>0.29285655999999999</v>
      </c>
      <c r="D30">
        <v>0.27610203</v>
      </c>
      <c r="E30">
        <v>0.28536077999999998</v>
      </c>
      <c r="F30">
        <v>0.26394442000000001</v>
      </c>
      <c r="G30">
        <v>0.29267626000000002</v>
      </c>
      <c r="H30">
        <v>0.29063130999999998</v>
      </c>
      <c r="I30">
        <v>0.29343196999999999</v>
      </c>
      <c r="J30">
        <v>0.27774842999999999</v>
      </c>
      <c r="K30">
        <v>0.29218420000000001</v>
      </c>
    </row>
    <row r="31" spans="1:11" x14ac:dyDescent="0.2">
      <c r="A31">
        <v>2011</v>
      </c>
      <c r="B31">
        <v>0.27611044000000001</v>
      </c>
      <c r="C31">
        <v>0.30248712999999999</v>
      </c>
      <c r="D31">
        <v>0.27448069000000003</v>
      </c>
      <c r="E31">
        <v>0.30923893000000002</v>
      </c>
      <c r="F31">
        <v>0.26191430999999998</v>
      </c>
      <c r="G31">
        <v>0.30273373999999997</v>
      </c>
      <c r="H31">
        <v>0.30501932999999998</v>
      </c>
      <c r="I31">
        <v>0.30382948999999998</v>
      </c>
      <c r="J31">
        <v>0.2919156</v>
      </c>
      <c r="K31">
        <v>0.29866348999999998</v>
      </c>
    </row>
    <row r="32" spans="1:11" x14ac:dyDescent="0.2">
      <c r="A32">
        <v>2012</v>
      </c>
      <c r="B32">
        <v>0.31108596999999999</v>
      </c>
      <c r="C32">
        <v>0.29335123000000002</v>
      </c>
      <c r="D32">
        <v>0.30549218</v>
      </c>
      <c r="E32">
        <v>0.30416586000000001</v>
      </c>
      <c r="F32">
        <v>0.29561554000000001</v>
      </c>
      <c r="G32">
        <v>0.29287039999999998</v>
      </c>
      <c r="H32">
        <v>0.29521857000000001</v>
      </c>
      <c r="I32">
        <v>0.28749996</v>
      </c>
      <c r="J32">
        <v>0.30339051</v>
      </c>
      <c r="K32">
        <v>0.30226354999999999</v>
      </c>
    </row>
    <row r="33" spans="1:11" x14ac:dyDescent="0.2">
      <c r="A33">
        <v>2013</v>
      </c>
      <c r="B33">
        <v>0.30536913999999998</v>
      </c>
      <c r="C33">
        <v>0.30643783000000002</v>
      </c>
      <c r="D33">
        <v>0.28358789000000001</v>
      </c>
      <c r="E33">
        <v>0.30610635000000003</v>
      </c>
      <c r="F33">
        <v>0.27002156999999999</v>
      </c>
      <c r="G33">
        <v>0.30617877999999998</v>
      </c>
      <c r="H33">
        <v>0.30675014</v>
      </c>
      <c r="I33">
        <v>0.30194784000000002</v>
      </c>
      <c r="J33">
        <v>0.29709570000000002</v>
      </c>
      <c r="K33">
        <v>0.30777251</v>
      </c>
    </row>
    <row r="34" spans="1:11" x14ac:dyDescent="0.2">
      <c r="A34">
        <v>2014</v>
      </c>
      <c r="B34">
        <v>0.28554501999999998</v>
      </c>
      <c r="C34">
        <v>0.29170566999999997</v>
      </c>
      <c r="D34">
        <v>0.27846439000000001</v>
      </c>
      <c r="E34">
        <v>0.27954167000000002</v>
      </c>
      <c r="F34">
        <v>0.26853670000000002</v>
      </c>
      <c r="G34">
        <v>0.29176627999999999</v>
      </c>
      <c r="H34">
        <v>0.28829315999999999</v>
      </c>
      <c r="I34">
        <v>0.29033647000000001</v>
      </c>
      <c r="J34">
        <v>0.28725778000000002</v>
      </c>
      <c r="K34">
        <v>0.29132576999999998</v>
      </c>
    </row>
    <row r="35" spans="1:11" x14ac:dyDescent="0.2">
      <c r="A35">
        <v>2015</v>
      </c>
      <c r="B35">
        <v>0.27521929000000001</v>
      </c>
      <c r="C35">
        <v>0.27844118000000001</v>
      </c>
      <c r="D35">
        <v>0.25442723</v>
      </c>
      <c r="E35">
        <v>0.26987587000000002</v>
      </c>
      <c r="F35">
        <v>0.24505333000000001</v>
      </c>
      <c r="G35">
        <v>0.27795725999999998</v>
      </c>
      <c r="H35">
        <v>0.27619649000000002</v>
      </c>
      <c r="I35">
        <v>0.27581320999999998</v>
      </c>
      <c r="J35">
        <v>0.26416968000000002</v>
      </c>
      <c r="K35">
        <v>0.28075952999999998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F25" sqref="F25"/>
    </sheetView>
  </sheetViews>
  <sheetFormatPr baseColWidth="10" defaultColWidth="8.83203125" defaultRowHeight="15" x14ac:dyDescent="0.2"/>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
      <c r="A2">
        <v>1982</v>
      </c>
      <c r="B2">
        <v>1.4282135292887688E-2</v>
      </c>
      <c r="C2">
        <v>-1.6992844641208649E-2</v>
      </c>
      <c r="D2">
        <v>9.2666223645210266E-3</v>
      </c>
      <c r="E2">
        <v>-4.3212484568357468E-2</v>
      </c>
      <c r="F2">
        <v>6.3660480082035065E-2</v>
      </c>
      <c r="G2">
        <v>-4.6433575451374054E-2</v>
      </c>
      <c r="H2">
        <v>4.7910448163747787E-2</v>
      </c>
      <c r="I2">
        <v>3.1476609408855438E-2</v>
      </c>
      <c r="J2">
        <v>1.2342025525867939E-2</v>
      </c>
      <c r="K2">
        <v>3.54163758456707E-2</v>
      </c>
      <c r="L2">
        <v>4.0776945650577545E-2</v>
      </c>
      <c r="M2">
        <v>-2.8242161497473717E-2</v>
      </c>
      <c r="N2">
        <v>-9.5640923827886581E-3</v>
      </c>
      <c r="O2">
        <v>-2.7177585288882256E-2</v>
      </c>
      <c r="P2">
        <v>2.0309166982769966E-2</v>
      </c>
      <c r="Q2">
        <v>3.8520045578479767E-2</v>
      </c>
      <c r="R2">
        <v>-2.3390976712107658E-2</v>
      </c>
      <c r="S2">
        <v>4.540695995092392E-2</v>
      </c>
      <c r="T2">
        <v>-3.8464076817035675E-2</v>
      </c>
      <c r="U2">
        <v>-5.0199560821056366E-2</v>
      </c>
      <c r="V2">
        <v>1.4124191366136074E-3</v>
      </c>
      <c r="W2">
        <v>5.7075358927249908E-3</v>
      </c>
      <c r="X2">
        <v>-1.7843130975961685E-2</v>
      </c>
      <c r="Y2">
        <v>-3.4268070012331009E-3</v>
      </c>
      <c r="Z2">
        <v>-2.590100048109889E-3</v>
      </c>
      <c r="AA2">
        <v>2.467193640768528E-3</v>
      </c>
    </row>
    <row r="3" spans="1:27" x14ac:dyDescent="0.2">
      <c r="A3">
        <v>1983</v>
      </c>
      <c r="B3">
        <v>9.6195591613650322E-3</v>
      </c>
      <c r="C3">
        <v>-1.753825880587101E-2</v>
      </c>
      <c r="D3">
        <v>-1.00812166929245E-2</v>
      </c>
      <c r="E3">
        <v>-1.2128229252994061E-2</v>
      </c>
      <c r="F3">
        <v>-1.1684855446219444E-2</v>
      </c>
      <c r="G3">
        <v>1.5987655147910118E-2</v>
      </c>
      <c r="H3">
        <v>8.6866170167922974E-3</v>
      </c>
      <c r="I3">
        <v>1.8251944333314896E-2</v>
      </c>
      <c r="J3">
        <v>-1.5373671427369118E-2</v>
      </c>
      <c r="K3">
        <v>-1.5131946420297027E-3</v>
      </c>
      <c r="L3">
        <v>2.4118127301335335E-2</v>
      </c>
      <c r="M3">
        <v>-2.1476546302437782E-2</v>
      </c>
      <c r="N3">
        <v>-8.4510780870914459E-3</v>
      </c>
      <c r="O3">
        <v>-1.214579027146101E-2</v>
      </c>
      <c r="P3">
        <v>3.6691143177449703E-3</v>
      </c>
      <c r="Q3">
        <v>2.249671146273613E-2</v>
      </c>
      <c r="R3">
        <v>2.5958843529224396E-2</v>
      </c>
      <c r="S3">
        <v>4.163656011223793E-2</v>
      </c>
      <c r="T3">
        <v>-1.3296399265527725E-2</v>
      </c>
      <c r="U3">
        <v>3.4769531339406967E-3</v>
      </c>
      <c r="V3">
        <v>-1.463620737195015E-2</v>
      </c>
      <c r="W3">
        <v>5.422605574131012E-2</v>
      </c>
      <c r="X3">
        <v>-3.382915398105979E-3</v>
      </c>
      <c r="Y3">
        <v>-3.0172049999237061E-2</v>
      </c>
      <c r="Z3">
        <v>-7.8383255749940872E-3</v>
      </c>
      <c r="AA3">
        <v>9.2495472927112132E-5</v>
      </c>
    </row>
    <row r="4" spans="1:27" x14ac:dyDescent="0.2">
      <c r="A4">
        <v>1984</v>
      </c>
      <c r="B4">
        <v>-7.3016560636460781E-3</v>
      </c>
      <c r="C4">
        <v>-4.933398962020874E-2</v>
      </c>
      <c r="D4">
        <v>2.9133951757103205E-3</v>
      </c>
      <c r="E4">
        <v>-3.4180842339992523E-2</v>
      </c>
      <c r="F4">
        <v>-3.2107855658978224E-3</v>
      </c>
      <c r="G4">
        <v>-8.4929605945944786E-3</v>
      </c>
      <c r="H4">
        <v>5.4530244320631027E-2</v>
      </c>
      <c r="I4">
        <v>-1.3049391098320484E-2</v>
      </c>
      <c r="J4">
        <v>3.9502460509538651E-2</v>
      </c>
      <c r="K4">
        <v>4.526287317276001E-2</v>
      </c>
      <c r="L4">
        <v>-4.6835687011480331E-2</v>
      </c>
      <c r="M4">
        <v>-2.3808985948562622E-2</v>
      </c>
      <c r="N4">
        <v>-3.3633921295404434E-2</v>
      </c>
      <c r="O4">
        <v>-4.6228229999542236E-2</v>
      </c>
      <c r="P4">
        <v>4.5280519872903824E-2</v>
      </c>
      <c r="Q4">
        <v>6.6904626786708832E-2</v>
      </c>
      <c r="R4">
        <v>-2.8825355693697929E-3</v>
      </c>
      <c r="S4">
        <v>4.6258624643087387E-2</v>
      </c>
      <c r="T4">
        <v>4.055529460310936E-2</v>
      </c>
      <c r="U4">
        <v>-1.8335899338126183E-2</v>
      </c>
      <c r="V4">
        <v>3.9385668933391571E-3</v>
      </c>
      <c r="W4">
        <v>1.2741739861667156E-2</v>
      </c>
      <c r="X4">
        <v>-2.7061387896537781E-2</v>
      </c>
      <c r="Y4">
        <v>-4.5127309858798981E-2</v>
      </c>
      <c r="Z4">
        <v>-2.3069445043802261E-2</v>
      </c>
      <c r="AA4">
        <v>-1.2589715188369155E-3</v>
      </c>
    </row>
    <row r="5" spans="1:27" x14ac:dyDescent="0.2">
      <c r="A5">
        <v>1985</v>
      </c>
      <c r="B5">
        <v>-3.651405917480588E-3</v>
      </c>
      <c r="C5">
        <v>-3.2180655747652054E-2</v>
      </c>
      <c r="D5">
        <v>-2.6426420663483441E-4</v>
      </c>
      <c r="E5">
        <v>-1.7334332689642906E-2</v>
      </c>
      <c r="F5">
        <v>1.0075994767248631E-2</v>
      </c>
      <c r="G5">
        <v>3.1441885512322187E-3</v>
      </c>
      <c r="H5">
        <v>-1.9124671816825867E-2</v>
      </c>
      <c r="I5">
        <v>2.6660049334168434E-2</v>
      </c>
      <c r="J5">
        <v>1.9796581938862801E-2</v>
      </c>
      <c r="K5">
        <v>2.2155502811074257E-3</v>
      </c>
      <c r="L5">
        <v>2.2872986271977425E-2</v>
      </c>
      <c r="M5">
        <v>-2.5935513898730278E-2</v>
      </c>
      <c r="N5">
        <v>6.6934577189385891E-3</v>
      </c>
      <c r="O5">
        <v>2.7235059067606926E-2</v>
      </c>
      <c r="P5">
        <v>2.8474453836679459E-2</v>
      </c>
      <c r="Q5">
        <v>1.0416602715849876E-2</v>
      </c>
      <c r="R5">
        <v>-2.5226199068129063E-3</v>
      </c>
      <c r="S5">
        <v>5.0524458289146423E-2</v>
      </c>
      <c r="T5">
        <v>-2.8565095271915197E-3</v>
      </c>
      <c r="U5">
        <v>6.9136801175773144E-3</v>
      </c>
      <c r="V5">
        <v>-1.9090432673692703E-2</v>
      </c>
      <c r="W5">
        <v>-5.8408096432685852E-2</v>
      </c>
      <c r="X5">
        <v>5.4837781935930252E-3</v>
      </c>
      <c r="Y5">
        <v>-1.7400365322828293E-2</v>
      </c>
      <c r="Z5">
        <v>-1.4062633737921715E-2</v>
      </c>
      <c r="AA5">
        <v>1.1907309271919075E-5</v>
      </c>
    </row>
    <row r="6" spans="1:27" x14ac:dyDescent="0.2">
      <c r="A6">
        <v>1986</v>
      </c>
      <c r="B6">
        <v>4.3145925737917423E-3</v>
      </c>
      <c r="C6">
        <v>-6.1984527856111526E-2</v>
      </c>
      <c r="D6">
        <v>-2.0244445651769638E-2</v>
      </c>
      <c r="E6">
        <v>-1.3040751218795776E-2</v>
      </c>
      <c r="F6">
        <v>-3.1434055417776108E-2</v>
      </c>
      <c r="G6">
        <v>9.4992741942405701E-3</v>
      </c>
      <c r="H6">
        <v>-1.2566182762384415E-2</v>
      </c>
      <c r="I6">
        <v>-2.6641737204045057E-3</v>
      </c>
      <c r="J6">
        <v>-1.5697585418820381E-2</v>
      </c>
      <c r="K6">
        <v>1.9685927778482437E-2</v>
      </c>
      <c r="L6">
        <v>3.0379729345440865E-2</v>
      </c>
      <c r="M6">
        <v>-7.6265729963779449E-2</v>
      </c>
      <c r="N6">
        <v>4.1398100554943085E-2</v>
      </c>
      <c r="O6">
        <v>8.1750275567173958E-3</v>
      </c>
      <c r="P6">
        <v>-1.5413451474159956E-3</v>
      </c>
      <c r="Q6">
        <v>-5.046476423740387E-2</v>
      </c>
      <c r="R6">
        <v>-4.7227967530488968E-2</v>
      </c>
      <c r="S6">
        <v>0.11614846438169479</v>
      </c>
      <c r="T6">
        <v>3.0716501176357269E-2</v>
      </c>
      <c r="U6">
        <v>5.2932746708393097E-2</v>
      </c>
      <c r="V6">
        <v>-4.1610658168792725E-2</v>
      </c>
      <c r="W6">
        <v>5.6587252765893936E-2</v>
      </c>
      <c r="X6">
        <v>-3.7547159008681774E-3</v>
      </c>
      <c r="Y6">
        <v>-1.8313394859433174E-2</v>
      </c>
      <c r="Z6">
        <v>-3.9663668721914291E-2</v>
      </c>
      <c r="AA6">
        <v>1.2754396535456181E-2</v>
      </c>
    </row>
    <row r="7" spans="1:27" x14ac:dyDescent="0.2">
      <c r="A7">
        <v>1987</v>
      </c>
      <c r="B7">
        <v>-1.2323739938437939E-2</v>
      </c>
      <c r="C7">
        <v>-6.228778138756752E-2</v>
      </c>
      <c r="D7">
        <v>5.943424254655838E-2</v>
      </c>
      <c r="E7">
        <v>-4.0647711604833603E-2</v>
      </c>
      <c r="F7">
        <v>-2.5776604190468788E-2</v>
      </c>
      <c r="G7">
        <v>-1.0888597927987576E-2</v>
      </c>
      <c r="H7">
        <v>-2.4937456473708153E-2</v>
      </c>
      <c r="I7">
        <v>3.7161514163017273E-2</v>
      </c>
      <c r="J7">
        <v>-2.1668907254934311E-2</v>
      </c>
      <c r="K7">
        <v>1.8862431868910789E-2</v>
      </c>
      <c r="L7">
        <v>-2.4555556592531502E-4</v>
      </c>
      <c r="M7">
        <v>-1.5899211168289185E-2</v>
      </c>
      <c r="N7">
        <v>-2.1184002980589867E-4</v>
      </c>
      <c r="O7">
        <v>1.1917723342776299E-2</v>
      </c>
      <c r="P7">
        <v>-8.8861454278230667E-3</v>
      </c>
      <c r="Q7">
        <v>2.0665744319558144E-2</v>
      </c>
      <c r="R7">
        <v>-6.3520908355712891E-2</v>
      </c>
      <c r="S7">
        <v>4.7685686498880386E-2</v>
      </c>
      <c r="T7">
        <v>-2.0939288660883904E-2</v>
      </c>
      <c r="U7">
        <v>4.2109102010726929E-2</v>
      </c>
      <c r="V7">
        <v>-2.4898601695895195E-2</v>
      </c>
      <c r="W7">
        <v>2.7106977999210358E-2</v>
      </c>
      <c r="X7">
        <v>2.4753890931606293E-2</v>
      </c>
      <c r="Y7">
        <v>6.3006384298205376E-3</v>
      </c>
      <c r="Z7">
        <v>-1.4553331770002842E-2</v>
      </c>
      <c r="AA7">
        <v>1.9976023584604263E-2</v>
      </c>
    </row>
    <row r="8" spans="1:27" x14ac:dyDescent="0.2">
      <c r="A8">
        <v>1988</v>
      </c>
      <c r="B8">
        <v>-9.8919868469238281E-3</v>
      </c>
      <c r="C8">
        <v>-0.1238149106502533</v>
      </c>
      <c r="D8">
        <v>5.1244672387838364E-2</v>
      </c>
      <c r="E8">
        <v>1.2067629955708981E-2</v>
      </c>
      <c r="F8">
        <v>5.6994208134710789E-3</v>
      </c>
      <c r="G8">
        <v>7.9955281689763069E-3</v>
      </c>
      <c r="H8">
        <v>2.2972080856561661E-2</v>
      </c>
      <c r="I8">
        <v>-2.692605834454298E-3</v>
      </c>
      <c r="J8">
        <v>2.0197827368974686E-2</v>
      </c>
      <c r="K8">
        <v>1.0562914423644543E-2</v>
      </c>
      <c r="L8">
        <v>-5.6461426429450512E-3</v>
      </c>
      <c r="M8">
        <v>-8.614598773419857E-3</v>
      </c>
      <c r="N8">
        <v>-2.1447289735078812E-2</v>
      </c>
      <c r="O8">
        <v>1.1911269277334213E-2</v>
      </c>
      <c r="P8">
        <v>-3.7421651184558868E-2</v>
      </c>
      <c r="Q8">
        <v>-6.6765740513801575E-2</v>
      </c>
      <c r="R8">
        <v>-1.1534587480127811E-2</v>
      </c>
      <c r="S8">
        <v>4.5498285442590714E-2</v>
      </c>
      <c r="T8">
        <v>4.2183030396699905E-2</v>
      </c>
      <c r="U8">
        <v>8.6456984281539917E-3</v>
      </c>
      <c r="V8">
        <v>-7.2694476693868637E-3</v>
      </c>
      <c r="W8">
        <v>4.9605678766965866E-2</v>
      </c>
      <c r="X8">
        <v>1.0689792223274708E-2</v>
      </c>
      <c r="Y8">
        <v>-4.7654945403337479E-2</v>
      </c>
      <c r="Z8">
        <v>-5.9267651289701462E-2</v>
      </c>
      <c r="AA8">
        <v>-1.3945811660960317E-3</v>
      </c>
    </row>
    <row r="9" spans="1:27" x14ac:dyDescent="0.2">
      <c r="A9">
        <v>1989</v>
      </c>
      <c r="B9">
        <v>4.0731996297836304E-2</v>
      </c>
      <c r="C9">
        <v>-9.8437890410423279E-2</v>
      </c>
      <c r="D9">
        <v>5.3872205317020416E-2</v>
      </c>
      <c r="E9">
        <v>-2.9498487710952759E-2</v>
      </c>
      <c r="F9">
        <v>1.1836609803140163E-2</v>
      </c>
      <c r="G9">
        <v>-2.5675183162093163E-2</v>
      </c>
      <c r="H9">
        <v>2.0245581399649382E-3</v>
      </c>
      <c r="I9">
        <v>6.4945081248879433E-3</v>
      </c>
      <c r="J9">
        <v>4.8369958996772766E-2</v>
      </c>
      <c r="K9">
        <v>4.0342599153518677E-2</v>
      </c>
      <c r="L9">
        <v>-2.7127141132950783E-2</v>
      </c>
      <c r="M9">
        <v>1.632349006831646E-2</v>
      </c>
      <c r="N9">
        <v>-6.5454423427581787E-2</v>
      </c>
      <c r="O9">
        <v>-4.547886922955513E-2</v>
      </c>
      <c r="P9">
        <v>-3.0545560643076897E-2</v>
      </c>
      <c r="Q9">
        <v>-8.8683683425188065E-3</v>
      </c>
      <c r="R9">
        <v>-8.5391506552696228E-2</v>
      </c>
      <c r="S9">
        <v>1.0398435406386852E-2</v>
      </c>
      <c r="T9">
        <v>7.6372072100639343E-2</v>
      </c>
      <c r="U9">
        <v>-9.8830834031105042E-3</v>
      </c>
      <c r="V9">
        <v>2.4417292326688766E-2</v>
      </c>
      <c r="W9">
        <v>-3.5168327391147614E-2</v>
      </c>
      <c r="X9">
        <v>-2.9615152627229691E-2</v>
      </c>
      <c r="Y9">
        <v>-6.5060757100582123E-2</v>
      </c>
      <c r="Z9">
        <v>-8.2788979634642601E-3</v>
      </c>
      <c r="AA9">
        <v>-1.0531466454267502E-2</v>
      </c>
    </row>
    <row r="10" spans="1:27" x14ac:dyDescent="0.2">
      <c r="A10">
        <v>1990</v>
      </c>
      <c r="B10">
        <v>3.3876795321702957E-2</v>
      </c>
      <c r="C10">
        <v>-6.6300101578235626E-2</v>
      </c>
      <c r="D10">
        <v>8.2743555307388306E-2</v>
      </c>
      <c r="E10">
        <v>-3.215443342924118E-2</v>
      </c>
      <c r="F10">
        <v>-1.1026760563254356E-2</v>
      </c>
      <c r="G10">
        <v>8.4924036636948586E-3</v>
      </c>
      <c r="H10">
        <v>-4.8480629920959473E-2</v>
      </c>
      <c r="I10">
        <v>1.5235058031976223E-2</v>
      </c>
      <c r="J10">
        <v>-2.5714060291647911E-2</v>
      </c>
      <c r="K10">
        <v>6.0028694570064545E-2</v>
      </c>
      <c r="L10">
        <v>-1.9353395327925682E-2</v>
      </c>
      <c r="M10">
        <v>-1.5436439774930477E-2</v>
      </c>
      <c r="N10">
        <v>-5.5922355502843857E-2</v>
      </c>
      <c r="O10">
        <v>1.9739653915166855E-2</v>
      </c>
      <c r="P10">
        <v>-3.5192716866731644E-2</v>
      </c>
      <c r="Q10">
        <v>1.5765199437737465E-2</v>
      </c>
      <c r="R10">
        <v>-9.1026999056339264E-2</v>
      </c>
      <c r="S10">
        <v>4.8366766422986984E-2</v>
      </c>
      <c r="T10">
        <v>-4.8620011657476425E-2</v>
      </c>
      <c r="U10">
        <v>4.7203514724969864E-2</v>
      </c>
      <c r="V10">
        <v>-1.8780265003442764E-2</v>
      </c>
      <c r="W10">
        <v>3.3205926418304443E-2</v>
      </c>
      <c r="X10">
        <v>3.0234286561608315E-2</v>
      </c>
      <c r="Y10">
        <v>-1.9933935254812241E-2</v>
      </c>
      <c r="Z10">
        <v>4.5609045773744583E-2</v>
      </c>
      <c r="AA10">
        <v>1.9982947036623955E-2</v>
      </c>
    </row>
    <row r="11" spans="1:27" x14ac:dyDescent="0.2">
      <c r="A11">
        <v>1991</v>
      </c>
      <c r="B11">
        <v>-8.0607328563928604E-3</v>
      </c>
      <c r="C11">
        <v>-4.7947656363248825E-2</v>
      </c>
      <c r="D11">
        <v>-4.2351288720965385E-3</v>
      </c>
      <c r="E11">
        <v>-7.9958261922001839E-3</v>
      </c>
      <c r="F11">
        <v>-3.0073306988924742E-3</v>
      </c>
      <c r="G11">
        <v>-4.4275680556893349E-3</v>
      </c>
      <c r="H11">
        <v>1.7278179526329041E-2</v>
      </c>
      <c r="I11">
        <v>-1.31430858746171E-2</v>
      </c>
      <c r="J11">
        <v>-1.0968374088406563E-2</v>
      </c>
      <c r="K11">
        <v>1.4184712199494243E-3</v>
      </c>
      <c r="L11">
        <v>-8.6346687749028206E-3</v>
      </c>
      <c r="M11">
        <v>3.4976836293935776E-2</v>
      </c>
      <c r="N11">
        <v>1.8838313408195972E-3</v>
      </c>
      <c r="O11">
        <v>7.2755268774926662E-3</v>
      </c>
      <c r="P11">
        <v>-2.4103451520204544E-2</v>
      </c>
      <c r="Q11">
        <v>1.0289923287928104E-2</v>
      </c>
      <c r="R11">
        <v>-2.6700621470808983E-2</v>
      </c>
      <c r="S11">
        <v>-1.6172718023881316E-3</v>
      </c>
      <c r="T11">
        <v>-1.1867647059261799E-2</v>
      </c>
      <c r="U11">
        <v>1.8549435772001743E-3</v>
      </c>
      <c r="V11">
        <v>1.7047480214387178E-3</v>
      </c>
      <c r="W11">
        <v>-9.3168001621961594E-3</v>
      </c>
      <c r="X11">
        <v>-1.8032013904303312E-3</v>
      </c>
      <c r="Y11">
        <v>-2.2182732820510864E-2</v>
      </c>
      <c r="Z11">
        <v>1.3864831998944283E-2</v>
      </c>
      <c r="AA11">
        <v>-1.065293254214339E-4</v>
      </c>
    </row>
    <row r="12" spans="1:27" x14ac:dyDescent="0.2">
      <c r="A12">
        <v>1992</v>
      </c>
      <c r="B12">
        <v>1.7701121047139168E-2</v>
      </c>
      <c r="C12">
        <v>3.3556520938873291E-2</v>
      </c>
      <c r="D12">
        <v>-1.7050957540050149E-3</v>
      </c>
      <c r="E12">
        <v>2.0618688315153122E-2</v>
      </c>
      <c r="F12">
        <v>-1.0998331941664219E-2</v>
      </c>
      <c r="G12">
        <v>9.4434674829244614E-3</v>
      </c>
      <c r="H12">
        <v>-3.2156556844711304E-2</v>
      </c>
      <c r="I12">
        <v>2.9068170115351677E-2</v>
      </c>
      <c r="J12">
        <v>-3.7239596247673035E-2</v>
      </c>
      <c r="K12">
        <v>1.3751162216067314E-2</v>
      </c>
      <c r="L12">
        <v>-5.6522175669670105E-2</v>
      </c>
      <c r="M12">
        <v>-1.6027152538299561E-2</v>
      </c>
      <c r="N12">
        <v>-3.528643399477005E-2</v>
      </c>
      <c r="O12">
        <v>-3.6521155387163162E-2</v>
      </c>
      <c r="P12">
        <v>-1.6429724637418985E-3</v>
      </c>
      <c r="Q12">
        <v>4.129420593380928E-2</v>
      </c>
      <c r="R12">
        <v>-4.952022060751915E-2</v>
      </c>
      <c r="S12">
        <v>3.8664024323225021E-2</v>
      </c>
      <c r="T12">
        <v>1.5329919755458832E-2</v>
      </c>
      <c r="U12">
        <v>-2.5732897222042084E-2</v>
      </c>
      <c r="V12">
        <v>2.4393871426582336E-2</v>
      </c>
      <c r="W12">
        <v>-2.8323007747530937E-2</v>
      </c>
      <c r="X12">
        <v>-1.9305041059851646E-2</v>
      </c>
      <c r="Y12">
        <v>-5.0918508321046829E-2</v>
      </c>
      <c r="Z12">
        <v>-1.3746233657002449E-2</v>
      </c>
      <c r="AA12">
        <v>-8.8515477254986763E-3</v>
      </c>
    </row>
    <row r="13" spans="1:27" x14ac:dyDescent="0.2">
      <c r="A13">
        <v>1993</v>
      </c>
      <c r="B13">
        <v>-1.0004216805100441E-2</v>
      </c>
      <c r="C13">
        <v>1.841704361140728E-2</v>
      </c>
      <c r="D13">
        <v>-4.4718794524669647E-3</v>
      </c>
      <c r="E13">
        <v>-5.7107326574623585E-3</v>
      </c>
      <c r="F13">
        <v>-2.0625248551368713E-2</v>
      </c>
      <c r="G13">
        <v>4.7201346606016159E-3</v>
      </c>
      <c r="H13">
        <v>-3.4377839416265488E-2</v>
      </c>
      <c r="I13">
        <v>-2.2764026653021574E-4</v>
      </c>
      <c r="J13">
        <v>2.2906763479113579E-2</v>
      </c>
      <c r="K13">
        <v>-1.0589761659502983E-3</v>
      </c>
      <c r="L13">
        <v>-3.6723222583532333E-2</v>
      </c>
      <c r="M13">
        <v>9.7219750750809908E-4</v>
      </c>
      <c r="N13">
        <v>3.1341300345957279E-3</v>
      </c>
      <c r="O13">
        <v>-1.6210636124014854E-2</v>
      </c>
      <c r="P13">
        <v>-2.0307045429944992E-2</v>
      </c>
      <c r="Q13">
        <v>6.4642955549061298E-3</v>
      </c>
      <c r="R13">
        <v>1.7848866060376167E-2</v>
      </c>
      <c r="S13">
        <v>3.0609380453824997E-2</v>
      </c>
      <c r="T13">
        <v>-1.6593147069215775E-2</v>
      </c>
      <c r="U13">
        <v>-5.8309007436037064E-3</v>
      </c>
      <c r="V13">
        <v>2.6218591257929802E-2</v>
      </c>
      <c r="W13">
        <v>2.4231910705566406E-2</v>
      </c>
      <c r="X13">
        <v>2.7004978619515896E-4</v>
      </c>
      <c r="Y13">
        <v>-3.4539926797151566E-2</v>
      </c>
      <c r="Z13">
        <v>-5.5101411417126656E-3</v>
      </c>
      <c r="AA13">
        <v>8.2745420513674617E-5</v>
      </c>
    </row>
    <row r="14" spans="1:27" x14ac:dyDescent="0.2">
      <c r="A14">
        <v>1994</v>
      </c>
      <c r="B14">
        <v>3.3727370202541351E-2</v>
      </c>
      <c r="C14">
        <v>9.3961462378501892E-2</v>
      </c>
      <c r="D14">
        <v>8.359421044588089E-4</v>
      </c>
      <c r="E14">
        <v>7.7266558073461056E-3</v>
      </c>
      <c r="F14">
        <v>4.3969850987195969E-2</v>
      </c>
      <c r="G14">
        <v>4.3586692772805691E-3</v>
      </c>
      <c r="H14">
        <v>6.4304345287382603E-3</v>
      </c>
      <c r="I14">
        <v>1.9778463989496231E-2</v>
      </c>
      <c r="J14">
        <v>-1.8969109281897545E-2</v>
      </c>
      <c r="K14">
        <v>1.3924530707299709E-2</v>
      </c>
      <c r="L14">
        <v>-2.4922218173742294E-2</v>
      </c>
      <c r="M14">
        <v>3.5810414701700211E-2</v>
      </c>
      <c r="N14">
        <v>-2.0987633615732193E-2</v>
      </c>
      <c r="O14">
        <v>-2.3556100204586983E-2</v>
      </c>
      <c r="P14">
        <v>-8.0004461109638214E-2</v>
      </c>
      <c r="Q14">
        <v>8.1728901714086533E-3</v>
      </c>
      <c r="R14">
        <v>-2.2197479382157326E-2</v>
      </c>
      <c r="S14">
        <v>-2.3421216756105423E-2</v>
      </c>
      <c r="T14">
        <v>-5.0324577838182449E-2</v>
      </c>
      <c r="U14">
        <v>-8.2167834043502808E-3</v>
      </c>
      <c r="V14">
        <v>7.9429708421230316E-2</v>
      </c>
      <c r="W14">
        <v>-5.5183548480272293E-2</v>
      </c>
      <c r="X14">
        <v>5.9486038982868195E-2</v>
      </c>
      <c r="Y14">
        <v>-2.3577045649290085E-2</v>
      </c>
      <c r="Z14">
        <v>1.3646156527101994E-2</v>
      </c>
      <c r="AA14">
        <v>6.7466502077877522E-3</v>
      </c>
    </row>
    <row r="15" spans="1:27" x14ac:dyDescent="0.2">
      <c r="A15">
        <v>1995</v>
      </c>
      <c r="B15">
        <v>1.4790806919336319E-2</v>
      </c>
      <c r="C15">
        <v>0.11056067049503326</v>
      </c>
      <c r="D15">
        <v>5.2897310815751553E-3</v>
      </c>
      <c r="E15">
        <v>-2.196180447936058E-2</v>
      </c>
      <c r="F15">
        <v>3.1494613736867905E-2</v>
      </c>
      <c r="G15">
        <v>1.5094425529241562E-2</v>
      </c>
      <c r="H15">
        <v>2.7922259643673897E-2</v>
      </c>
      <c r="I15">
        <v>4.0802128612995148E-2</v>
      </c>
      <c r="J15">
        <v>-9.1261982917785645E-2</v>
      </c>
      <c r="K15">
        <v>1.6650194302201271E-2</v>
      </c>
      <c r="L15">
        <v>-4.635528102517128E-2</v>
      </c>
      <c r="M15">
        <v>-2.0440101623535156E-2</v>
      </c>
      <c r="N15">
        <v>3.4328710287809372E-2</v>
      </c>
      <c r="O15">
        <v>-4.7753460705280304E-2</v>
      </c>
      <c r="P15">
        <v>-5.2694734185934067E-2</v>
      </c>
      <c r="Q15">
        <v>1.5792069956660271E-2</v>
      </c>
      <c r="R15">
        <v>-3.7035789340734482E-2</v>
      </c>
      <c r="S15">
        <v>4.0773402899503708E-2</v>
      </c>
      <c r="T15">
        <v>-3.9281390607357025E-2</v>
      </c>
      <c r="U15">
        <v>-3.5725753754377365E-2</v>
      </c>
      <c r="V15">
        <v>3.6339703947305679E-2</v>
      </c>
      <c r="W15">
        <v>-6.594211608171463E-2</v>
      </c>
      <c r="X15">
        <v>3.8124177604913712E-2</v>
      </c>
      <c r="Y15">
        <v>-1.9332192838191986E-2</v>
      </c>
      <c r="Z15">
        <v>2.0746601745486259E-2</v>
      </c>
      <c r="AA15">
        <v>1.7757529392838478E-2</v>
      </c>
    </row>
    <row r="16" spans="1:27" x14ac:dyDescent="0.2">
      <c r="A16">
        <v>1996</v>
      </c>
      <c r="B16">
        <v>7.8896759077906609E-3</v>
      </c>
      <c r="C16">
        <v>5.065072700381279E-2</v>
      </c>
      <c r="D16">
        <v>6.2220976687967777E-3</v>
      </c>
      <c r="E16">
        <v>-8.4285447373986244E-3</v>
      </c>
      <c r="F16">
        <v>3.5974495112895966E-2</v>
      </c>
      <c r="G16">
        <v>-2.2315580397844315E-2</v>
      </c>
      <c r="H16">
        <v>3.2075010240077972E-2</v>
      </c>
      <c r="I16">
        <v>3.5287879407405853E-2</v>
      </c>
      <c r="J16">
        <v>-5.3182099014520645E-2</v>
      </c>
      <c r="K16">
        <v>-1.2206170940771699E-3</v>
      </c>
      <c r="L16">
        <v>2.9552537947893143E-2</v>
      </c>
      <c r="M16">
        <v>2.10234634578228E-2</v>
      </c>
      <c r="N16">
        <v>3.8669310510158539E-2</v>
      </c>
      <c r="O16">
        <v>-1.7376527190208435E-2</v>
      </c>
      <c r="P16">
        <v>-6.45279660820961E-2</v>
      </c>
      <c r="Q16">
        <v>1.2629863806068897E-2</v>
      </c>
      <c r="R16">
        <v>-3.5994984209537506E-2</v>
      </c>
      <c r="S16">
        <v>1.634187251329422E-2</v>
      </c>
      <c r="T16">
        <v>-0.13969810307025909</v>
      </c>
      <c r="U16">
        <v>-3.2077785581350327E-2</v>
      </c>
      <c r="V16">
        <v>-5.6814104318618774E-2</v>
      </c>
      <c r="W16">
        <v>2.6282127946615219E-2</v>
      </c>
      <c r="X16">
        <v>5.1400266587734222E-2</v>
      </c>
      <c r="Y16">
        <v>2.9101159423589706E-2</v>
      </c>
      <c r="Z16">
        <v>3.9665054529905319E-2</v>
      </c>
      <c r="AA16">
        <v>-1.624801941215992E-2</v>
      </c>
    </row>
    <row r="17" spans="1:27" x14ac:dyDescent="0.2">
      <c r="A17">
        <v>1997</v>
      </c>
      <c r="B17">
        <v>-5.0955560058355331E-2</v>
      </c>
      <c r="C17">
        <v>5.5143203586339951E-2</v>
      </c>
      <c r="D17">
        <v>2.7138091623783112E-2</v>
      </c>
      <c r="E17">
        <v>-5.1978481933474541E-3</v>
      </c>
      <c r="F17">
        <v>3.4443404525518417E-2</v>
      </c>
      <c r="G17">
        <v>2.0654687657952309E-2</v>
      </c>
      <c r="H17">
        <v>9.0183578431606293E-3</v>
      </c>
      <c r="I17">
        <v>-8.1269377842545509E-3</v>
      </c>
      <c r="J17">
        <v>1.2562238611280918E-2</v>
      </c>
      <c r="K17">
        <v>1.7449716106057167E-2</v>
      </c>
      <c r="L17">
        <v>-2.8102847281843424E-3</v>
      </c>
      <c r="M17">
        <v>-3.4472562372684479E-2</v>
      </c>
      <c r="N17">
        <v>-1.0209600441157818E-2</v>
      </c>
      <c r="O17">
        <v>1.0341544635593891E-2</v>
      </c>
      <c r="P17">
        <v>1.1085969395935535E-2</v>
      </c>
      <c r="Q17">
        <v>1.2519786832854152E-3</v>
      </c>
      <c r="R17">
        <v>1.1750119738280773E-3</v>
      </c>
      <c r="S17">
        <v>5.6365050375461578E-2</v>
      </c>
      <c r="T17">
        <v>-5.6862369179725647E-2</v>
      </c>
      <c r="U17">
        <v>-4.3418757617473602E-2</v>
      </c>
      <c r="V17">
        <v>-1.0020874440670013E-2</v>
      </c>
      <c r="W17">
        <v>-2.8954820707440376E-2</v>
      </c>
      <c r="X17">
        <v>5.1485183648765087E-3</v>
      </c>
      <c r="Y17">
        <v>-3.5347798839211464E-3</v>
      </c>
      <c r="Z17">
        <v>-3.6403876729309559E-3</v>
      </c>
      <c r="AA17">
        <v>-9.7364550456404686E-3</v>
      </c>
    </row>
    <row r="18" spans="1:27" x14ac:dyDescent="0.2">
      <c r="A18">
        <v>1998</v>
      </c>
      <c r="B18">
        <v>-1.0311925783753395E-2</v>
      </c>
      <c r="C18">
        <v>5.3236905485391617E-2</v>
      </c>
      <c r="D18">
        <v>1.293477974832058E-2</v>
      </c>
      <c r="E18">
        <v>-3.8955576717853546E-2</v>
      </c>
      <c r="F18">
        <v>5.0966493785381317E-2</v>
      </c>
      <c r="G18">
        <v>5.3161557763814926E-2</v>
      </c>
      <c r="H18">
        <v>-6.2276646494865417E-3</v>
      </c>
      <c r="I18">
        <v>-4.632272943854332E-2</v>
      </c>
      <c r="J18">
        <v>7.8834956511855125E-3</v>
      </c>
      <c r="K18">
        <v>9.2870909720659256E-3</v>
      </c>
      <c r="L18">
        <v>1.6941968351602554E-2</v>
      </c>
      <c r="M18">
        <v>-1.050120685249567E-2</v>
      </c>
      <c r="N18">
        <v>2.6338594034314156E-2</v>
      </c>
      <c r="O18">
        <v>-5.8416616171598434E-2</v>
      </c>
      <c r="P18">
        <v>8.9691104367375374E-3</v>
      </c>
      <c r="Q18">
        <v>-2.8294641524553299E-2</v>
      </c>
      <c r="R18">
        <v>-1.1755121871829033E-2</v>
      </c>
      <c r="S18">
        <v>3.1527537852525711E-2</v>
      </c>
      <c r="T18">
        <v>-6.1640620231628418E-2</v>
      </c>
      <c r="U18">
        <v>-1.0750743560492992E-2</v>
      </c>
      <c r="V18">
        <v>1.130412332713604E-2</v>
      </c>
      <c r="W18">
        <v>-2.8646055608987808E-2</v>
      </c>
      <c r="X18">
        <v>5.2634244784712791E-3</v>
      </c>
      <c r="Y18">
        <v>2.1507111378014088E-3</v>
      </c>
      <c r="Z18">
        <v>3.0747134238481522E-2</v>
      </c>
      <c r="AA18">
        <v>-2.0769404247403145E-2</v>
      </c>
    </row>
    <row r="19" spans="1:27" x14ac:dyDescent="0.2">
      <c r="A19">
        <v>1999</v>
      </c>
      <c r="B19">
        <v>4.5814947225153446E-3</v>
      </c>
      <c r="C19">
        <v>4.1388008743524551E-2</v>
      </c>
      <c r="D19">
        <v>1.8533332273364067E-2</v>
      </c>
      <c r="E19">
        <v>-2.1430531051009893E-3</v>
      </c>
      <c r="F19">
        <v>3.2289288938045502E-2</v>
      </c>
      <c r="G19">
        <v>2.122284471988678E-2</v>
      </c>
      <c r="H19">
        <v>1.2475877068936825E-2</v>
      </c>
      <c r="I19">
        <v>-1.0956268524751067E-3</v>
      </c>
      <c r="J19">
        <v>-4.4961674138903618E-3</v>
      </c>
      <c r="K19">
        <v>2.4530116934329271E-4</v>
      </c>
      <c r="L19">
        <v>-1.4973967336118221E-2</v>
      </c>
      <c r="M19">
        <v>9.8193082958459854E-3</v>
      </c>
      <c r="N19">
        <v>-4.9062486505135894E-4</v>
      </c>
      <c r="O19">
        <v>6.3237263821065426E-3</v>
      </c>
      <c r="P19">
        <v>6.1921682208776474E-3</v>
      </c>
      <c r="Q19">
        <v>-2.7219833806157112E-2</v>
      </c>
      <c r="R19">
        <v>6.7961486056447029E-3</v>
      </c>
      <c r="S19">
        <v>1.3576474040746689E-2</v>
      </c>
      <c r="T19">
        <v>-8.2758881151676178E-2</v>
      </c>
      <c r="U19">
        <v>8.4110809257254004E-4</v>
      </c>
      <c r="V19">
        <v>7.2586745955049992E-3</v>
      </c>
      <c r="W19">
        <v>-3.4123007208108902E-2</v>
      </c>
      <c r="X19">
        <v>-9.5416675321757793E-4</v>
      </c>
      <c r="Y19">
        <v>1.8295558169484138E-2</v>
      </c>
      <c r="Z19">
        <v>1.4580347342416644E-3</v>
      </c>
      <c r="AA19">
        <v>-2.4302443489432335E-4</v>
      </c>
    </row>
    <row r="20" spans="1:27" x14ac:dyDescent="0.2">
      <c r="A20">
        <v>2000</v>
      </c>
      <c r="B20">
        <v>-2.6905701961368322E-3</v>
      </c>
      <c r="C20">
        <v>6.9966912269592285E-2</v>
      </c>
      <c r="D20">
        <v>6.8864956498146057E-2</v>
      </c>
      <c r="E20">
        <v>-1.6641579568386078E-2</v>
      </c>
      <c r="F20">
        <v>3.8705773651599884E-2</v>
      </c>
      <c r="G20">
        <v>-1.3264637673273683E-3</v>
      </c>
      <c r="H20">
        <v>-7.4380445294082165E-3</v>
      </c>
      <c r="I20">
        <v>3.5195082426071167E-2</v>
      </c>
      <c r="J20">
        <v>-1.3259735889732838E-2</v>
      </c>
      <c r="K20">
        <v>3.8412086665630341E-2</v>
      </c>
      <c r="L20">
        <v>-3.6755941808223724E-2</v>
      </c>
      <c r="M20">
        <v>3.1861372292041779E-2</v>
      </c>
      <c r="N20">
        <v>-5.1835593767464161E-3</v>
      </c>
      <c r="O20">
        <v>-4.5373495668172836E-2</v>
      </c>
      <c r="P20">
        <v>-8.3054294809699059E-3</v>
      </c>
      <c r="Q20">
        <v>3.8401342928409576E-2</v>
      </c>
      <c r="R20">
        <v>-6.0707543045282364E-2</v>
      </c>
      <c r="S20">
        <v>-1.1286845430731773E-2</v>
      </c>
      <c r="T20">
        <v>-7.4229851365089417E-2</v>
      </c>
      <c r="U20">
        <v>2.5414196774363518E-2</v>
      </c>
      <c r="V20">
        <v>-5.7067688554525375E-2</v>
      </c>
      <c r="W20">
        <v>-3.5654649138450623E-2</v>
      </c>
      <c r="X20">
        <v>3.676995262503624E-2</v>
      </c>
      <c r="Y20">
        <v>1.978547777980566E-3</v>
      </c>
      <c r="Z20">
        <v>1.9331514835357666E-2</v>
      </c>
      <c r="AA20">
        <v>7.7341101132333279E-3</v>
      </c>
    </row>
    <row r="21" spans="1:27" x14ac:dyDescent="0.2">
      <c r="A21">
        <v>2001</v>
      </c>
      <c r="B21">
        <v>-1.0643030516803265E-2</v>
      </c>
      <c r="C21">
        <v>0.13711065053939819</v>
      </c>
      <c r="D21">
        <v>-1.7315354198217392E-2</v>
      </c>
      <c r="E21">
        <v>-3.8748972117900848E-2</v>
      </c>
      <c r="F21">
        <v>3.2749675214290619E-2</v>
      </c>
      <c r="G21">
        <v>2.8093697503209114E-2</v>
      </c>
      <c r="H21">
        <v>2.4848358705639839E-2</v>
      </c>
      <c r="I21">
        <v>2.9122345149517059E-2</v>
      </c>
      <c r="J21">
        <v>-6.5337240695953369E-2</v>
      </c>
      <c r="K21">
        <v>8.5644356906414032E-2</v>
      </c>
      <c r="L21">
        <v>-3.1011174432933331E-3</v>
      </c>
      <c r="M21">
        <v>-5.2466350607573986E-3</v>
      </c>
      <c r="N21">
        <v>-9.5792720094323158E-3</v>
      </c>
      <c r="O21">
        <v>-8.4819765761494637E-3</v>
      </c>
      <c r="P21">
        <v>-7.3751723393797874E-3</v>
      </c>
      <c r="Q21">
        <v>-2.3360313847661018E-2</v>
      </c>
      <c r="R21">
        <v>-1.545824808999896E-3</v>
      </c>
      <c r="S21">
        <v>4.6665798872709274E-2</v>
      </c>
      <c r="T21">
        <v>-4.5942302793264389E-2</v>
      </c>
      <c r="U21">
        <v>-2.5518422946333885E-2</v>
      </c>
      <c r="V21">
        <v>-0.14968068897724152</v>
      </c>
      <c r="W21">
        <v>-7.8299850225448608E-2</v>
      </c>
      <c r="X21">
        <v>-9.6882972866296768E-3</v>
      </c>
      <c r="Y21">
        <v>2.6659814640879631E-2</v>
      </c>
      <c r="Z21">
        <v>-1.8935967236757278E-2</v>
      </c>
      <c r="AA21">
        <v>1.5117344446480274E-2</v>
      </c>
    </row>
    <row r="22" spans="1:27" x14ac:dyDescent="0.2">
      <c r="A22">
        <v>2002</v>
      </c>
      <c r="B22">
        <v>-2.0587995648384094E-2</v>
      </c>
      <c r="C22">
        <v>6.6497556865215302E-2</v>
      </c>
      <c r="D22">
        <v>-1.4198899269104004E-2</v>
      </c>
      <c r="E22">
        <v>2.6913909241557121E-2</v>
      </c>
      <c r="F22">
        <v>8.4071299061179161E-3</v>
      </c>
      <c r="G22">
        <v>1.1434758082032204E-2</v>
      </c>
      <c r="H22">
        <v>5.0129160284996033E-2</v>
      </c>
      <c r="I22">
        <v>5.7775158435106277E-2</v>
      </c>
      <c r="J22">
        <v>-9.4511032104492188E-2</v>
      </c>
      <c r="K22">
        <v>6.7479252815246582E-2</v>
      </c>
      <c r="L22">
        <v>-1.9464736804366112E-2</v>
      </c>
      <c r="M22">
        <v>-4.5895976945757866E-3</v>
      </c>
      <c r="N22">
        <v>-2.6571618393063545E-2</v>
      </c>
      <c r="O22">
        <v>-1.9109921529889107E-2</v>
      </c>
      <c r="P22">
        <v>-4.4794632121920586E-3</v>
      </c>
      <c r="Q22">
        <v>-6.5399049781262875E-3</v>
      </c>
      <c r="R22">
        <v>2.3173205554485321E-2</v>
      </c>
      <c r="S22">
        <v>4.2702704668045044E-2</v>
      </c>
      <c r="T22">
        <v>-6.078115850687027E-2</v>
      </c>
      <c r="U22">
        <v>4.2305430397391319E-3</v>
      </c>
      <c r="V22">
        <v>-0.10955949872732162</v>
      </c>
      <c r="W22">
        <v>-7.6898686587810516E-2</v>
      </c>
      <c r="X22">
        <v>3.5785086452960968E-2</v>
      </c>
      <c r="Y22">
        <v>9.1709336265921593E-3</v>
      </c>
      <c r="Z22">
        <v>-1.7997408285737038E-2</v>
      </c>
      <c r="AA22">
        <v>-6.2319892458617687E-3</v>
      </c>
    </row>
    <row r="23" spans="1:27" x14ac:dyDescent="0.2">
      <c r="A23">
        <v>2003</v>
      </c>
      <c r="B23">
        <v>-2.0704593043774366E-3</v>
      </c>
      <c r="C23">
        <v>4.8928286880254745E-2</v>
      </c>
      <c r="D23">
        <v>-5.334177054464817E-3</v>
      </c>
      <c r="E23">
        <v>-3.9209771901369095E-2</v>
      </c>
      <c r="F23">
        <v>2.7300940826535225E-2</v>
      </c>
      <c r="G23">
        <v>3.3748701214790344E-2</v>
      </c>
      <c r="H23">
        <v>9.9298832938075066E-3</v>
      </c>
      <c r="I23">
        <v>5.8161124587059021E-2</v>
      </c>
      <c r="J23">
        <v>-6.7168742418289185E-2</v>
      </c>
      <c r="K23">
        <v>6.9296114146709442E-2</v>
      </c>
      <c r="L23">
        <v>-4.9021519720554352E-2</v>
      </c>
      <c r="M23">
        <v>-2.7741482481360435E-3</v>
      </c>
      <c r="N23">
        <v>5.7722157798707485E-3</v>
      </c>
      <c r="O23">
        <v>-4.1562281548976898E-2</v>
      </c>
      <c r="P23">
        <v>-1.2732654809951782E-2</v>
      </c>
      <c r="Q23">
        <v>-2.8715368360280991E-2</v>
      </c>
      <c r="R23">
        <v>1.1748494580388069E-2</v>
      </c>
      <c r="S23">
        <v>4.0315214544534683E-2</v>
      </c>
      <c r="T23">
        <v>-7.0462897419929504E-2</v>
      </c>
      <c r="U23">
        <v>-2.3518782109022141E-2</v>
      </c>
      <c r="V23">
        <v>-9.0464457869529724E-2</v>
      </c>
      <c r="W23">
        <v>-5.0409134477376938E-2</v>
      </c>
      <c r="X23">
        <v>3.9957102388143539E-2</v>
      </c>
      <c r="Y23">
        <v>4.7727636992931366E-2</v>
      </c>
      <c r="Z23">
        <v>-1.0968685150146484E-2</v>
      </c>
      <c r="AA23">
        <v>2.0341977477073669E-2</v>
      </c>
    </row>
    <row r="24" spans="1:27" x14ac:dyDescent="0.2">
      <c r="A24">
        <v>2004</v>
      </c>
      <c r="B24">
        <v>1.4953166246414185E-2</v>
      </c>
      <c r="C24">
        <v>1.7453493550419807E-2</v>
      </c>
      <c r="D24">
        <v>1.301930658519268E-2</v>
      </c>
      <c r="E24">
        <v>-3.1652443110942841E-2</v>
      </c>
      <c r="F24">
        <v>3.0529437586665154E-2</v>
      </c>
      <c r="G24">
        <v>3.085700236260891E-2</v>
      </c>
      <c r="H24">
        <v>-3.977079875767231E-3</v>
      </c>
      <c r="I24">
        <v>1.4476385898888111E-2</v>
      </c>
      <c r="J24">
        <v>3.1849350780248642E-2</v>
      </c>
      <c r="K24">
        <v>5.4470192641019821E-2</v>
      </c>
      <c r="L24">
        <v>-4.5744303613901138E-2</v>
      </c>
      <c r="M24">
        <v>-5.8160949498414993E-2</v>
      </c>
      <c r="N24">
        <v>-3.2469470053911209E-2</v>
      </c>
      <c r="O24">
        <v>1.1942511424422264E-2</v>
      </c>
      <c r="P24">
        <v>-1.4546852558851242E-2</v>
      </c>
      <c r="Q24">
        <v>-1.6621176153421402E-2</v>
      </c>
      <c r="R24">
        <v>7.1730595082044601E-3</v>
      </c>
      <c r="S24">
        <v>8.1339240074157715E-2</v>
      </c>
      <c r="T24">
        <v>-1.312759704887867E-2</v>
      </c>
      <c r="U24">
        <v>8.0880532041192055E-3</v>
      </c>
      <c r="V24">
        <v>-7.3635995388031006E-2</v>
      </c>
      <c r="W24">
        <v>-2.4292143061757088E-2</v>
      </c>
      <c r="X24">
        <v>-4.9767144955694675E-3</v>
      </c>
      <c r="Y24">
        <v>5.8187502436339855E-3</v>
      </c>
      <c r="Z24">
        <v>-1.5498471446335316E-2</v>
      </c>
      <c r="AA24">
        <v>-1.8220385536551476E-2</v>
      </c>
    </row>
    <row r="25" spans="1:27" x14ac:dyDescent="0.2">
      <c r="A25">
        <v>2005</v>
      </c>
      <c r="B25">
        <v>-2.0097799599170685E-2</v>
      </c>
      <c r="C25">
        <v>7.3824204504489899E-2</v>
      </c>
      <c r="D25">
        <v>-3.9717927575111389E-2</v>
      </c>
      <c r="E25">
        <v>1.0462718084454536E-2</v>
      </c>
      <c r="F25">
        <v>-3.9721196517348289E-3</v>
      </c>
      <c r="G25">
        <v>2.6712631806731224E-2</v>
      </c>
      <c r="H25">
        <v>2.3564610630273819E-2</v>
      </c>
      <c r="I25">
        <v>3.2763027120381594E-3</v>
      </c>
      <c r="J25">
        <v>2.1351031959056854E-2</v>
      </c>
      <c r="K25">
        <v>4.6533934772014618E-2</v>
      </c>
      <c r="L25">
        <v>-1.4830020256340504E-2</v>
      </c>
      <c r="M25">
        <v>1.2587385252118111E-2</v>
      </c>
      <c r="N25">
        <v>1.0599775705486536E-3</v>
      </c>
      <c r="O25">
        <v>-7.3723415844142437E-3</v>
      </c>
      <c r="P25">
        <v>-1.5011575073003769E-2</v>
      </c>
      <c r="Q25">
        <v>4.8690582625567913E-3</v>
      </c>
      <c r="R25">
        <v>1.3777063228189945E-2</v>
      </c>
      <c r="S25">
        <v>2.4262266233563423E-2</v>
      </c>
      <c r="T25">
        <v>-5.729154497385025E-2</v>
      </c>
      <c r="U25">
        <v>-4.8407400026917458E-3</v>
      </c>
      <c r="V25">
        <v>-0.10753633826971054</v>
      </c>
      <c r="W25">
        <v>-4.7797571867704391E-2</v>
      </c>
      <c r="X25">
        <v>4.6172473579645157E-2</v>
      </c>
      <c r="Y25">
        <v>2.9748048633337021E-2</v>
      </c>
      <c r="Z25">
        <v>-3.4304030239582062E-2</v>
      </c>
      <c r="AA25">
        <v>-1.1512257158756256E-2</v>
      </c>
    </row>
    <row r="26" spans="1:27" x14ac:dyDescent="0.2">
      <c r="A26">
        <v>2006</v>
      </c>
      <c r="B26">
        <v>5.2431508898735046E-2</v>
      </c>
      <c r="C26">
        <v>6.1434883624315262E-2</v>
      </c>
      <c r="D26">
        <v>-1.426977850496769E-2</v>
      </c>
      <c r="E26">
        <v>6.9830461870878935E-4</v>
      </c>
      <c r="F26">
        <v>4.2135439813137054E-2</v>
      </c>
      <c r="G26">
        <v>4.0431305766105652E-2</v>
      </c>
      <c r="H26">
        <v>-4.7359175980091095E-2</v>
      </c>
      <c r="I26">
        <v>4.9974825233221054E-3</v>
      </c>
      <c r="J26">
        <v>8.8581489399075508E-3</v>
      </c>
      <c r="K26">
        <v>6.9944649934768677E-2</v>
      </c>
      <c r="L26">
        <v>-4.8024065792560577E-2</v>
      </c>
      <c r="M26">
        <v>3.0195985455065966E-3</v>
      </c>
      <c r="N26">
        <v>2.0394636318087578E-2</v>
      </c>
      <c r="O26">
        <v>-7.9447347670793533E-3</v>
      </c>
      <c r="P26">
        <v>-4.0556676685810089E-2</v>
      </c>
      <c r="Q26">
        <v>1.3982543721795082E-2</v>
      </c>
      <c r="R26">
        <v>-1.4394869096577168E-2</v>
      </c>
      <c r="S26">
        <v>2.6094883680343628E-2</v>
      </c>
      <c r="T26">
        <v>1.3871056027710438E-2</v>
      </c>
      <c r="U26">
        <v>3.6872878670692444E-2</v>
      </c>
      <c r="V26">
        <v>-7.2890251874923706E-2</v>
      </c>
      <c r="W26">
        <v>-6.0484439134597778E-2</v>
      </c>
      <c r="X26">
        <v>1.7748517915606499E-2</v>
      </c>
      <c r="Y26">
        <v>-3.6945310421288013E-3</v>
      </c>
      <c r="Z26">
        <v>-7.0883788168430328E-2</v>
      </c>
      <c r="AA26">
        <v>-1.8933229148387909E-2</v>
      </c>
    </row>
    <row r="27" spans="1:27" x14ac:dyDescent="0.2">
      <c r="A27">
        <v>2007</v>
      </c>
      <c r="B27">
        <v>-6.956406868994236E-4</v>
      </c>
      <c r="C27">
        <v>2.1915089339017868E-2</v>
      </c>
      <c r="D27">
        <v>8.1351790577173233E-3</v>
      </c>
      <c r="E27">
        <v>3.9350185543298721E-3</v>
      </c>
      <c r="F27">
        <v>2.5346582755446434E-2</v>
      </c>
      <c r="G27">
        <v>1.0356076993048191E-2</v>
      </c>
      <c r="H27">
        <v>-8.3201401866972446E-4</v>
      </c>
      <c r="I27">
        <v>3.4192871302366257E-2</v>
      </c>
      <c r="J27">
        <v>-1.2295324122533202E-3</v>
      </c>
      <c r="K27">
        <v>5.8961879462003708E-2</v>
      </c>
      <c r="L27">
        <v>-4.1473349556326866E-3</v>
      </c>
      <c r="M27">
        <v>6.0380767099559307E-3</v>
      </c>
      <c r="N27">
        <v>3.4245647490024567E-2</v>
      </c>
      <c r="O27">
        <v>-3.177318349480629E-2</v>
      </c>
      <c r="P27">
        <v>-1.3853671029210091E-2</v>
      </c>
      <c r="Q27">
        <v>-1.2337874621152878E-2</v>
      </c>
      <c r="R27">
        <v>-2.0073488354682922E-2</v>
      </c>
      <c r="S27">
        <v>3.2356981188058853E-2</v>
      </c>
      <c r="T27">
        <v>-0.10913413017988205</v>
      </c>
      <c r="U27">
        <v>9.2560285702347755E-3</v>
      </c>
      <c r="V27">
        <v>-0.12375128269195557</v>
      </c>
      <c r="W27">
        <v>3.9146114140748978E-2</v>
      </c>
      <c r="X27">
        <v>3.7296339869499207E-2</v>
      </c>
      <c r="Y27">
        <v>4.9244746565818787E-2</v>
      </c>
      <c r="Z27">
        <v>-2.0041044801473618E-2</v>
      </c>
      <c r="AA27">
        <v>-1.4645248651504517E-2</v>
      </c>
    </row>
    <row r="28" spans="1:27" x14ac:dyDescent="0.2">
      <c r="A28">
        <v>2008</v>
      </c>
      <c r="B28">
        <v>7.0409968495368958E-2</v>
      </c>
      <c r="C28">
        <v>5.8131683617830276E-2</v>
      </c>
      <c r="D28">
        <v>-1.3198534026741982E-2</v>
      </c>
      <c r="E28">
        <v>4.3580930680036545E-2</v>
      </c>
      <c r="F28">
        <v>-3.6519442219287157E-3</v>
      </c>
      <c r="G28">
        <v>1.3018952682614326E-2</v>
      </c>
      <c r="H28">
        <v>-8.4982849657535553E-2</v>
      </c>
      <c r="I28">
        <v>6.1112012714147568E-2</v>
      </c>
      <c r="J28">
        <v>-8.8955976068973541E-2</v>
      </c>
      <c r="K28">
        <v>7.932715117931366E-2</v>
      </c>
      <c r="L28">
        <v>-3.3186439424753189E-2</v>
      </c>
      <c r="M28">
        <v>3.2695762813091278E-2</v>
      </c>
      <c r="N28">
        <v>1.3686686754226685E-2</v>
      </c>
      <c r="O28">
        <v>3.4190206788480282E-3</v>
      </c>
      <c r="P28">
        <v>-4.5843847095966339E-2</v>
      </c>
      <c r="Q28">
        <v>2.4241693317890167E-2</v>
      </c>
      <c r="R28">
        <v>-2.8647249564528465E-2</v>
      </c>
      <c r="S28">
        <v>3.451396944001317E-3</v>
      </c>
      <c r="T28">
        <v>-0.10682545602321625</v>
      </c>
      <c r="U28">
        <v>6.1380700208246708E-3</v>
      </c>
      <c r="V28">
        <v>-0.14059688150882721</v>
      </c>
      <c r="W28">
        <v>5.6069162674248219E-3</v>
      </c>
      <c r="X28">
        <v>6.0875855386257172E-2</v>
      </c>
      <c r="Y28">
        <v>2.4172108620405197E-2</v>
      </c>
      <c r="Z28">
        <v>1.3614694587886333E-2</v>
      </c>
      <c r="AA28">
        <v>-1.8801280530169606E-3</v>
      </c>
    </row>
    <row r="29" spans="1:27" x14ac:dyDescent="0.2">
      <c r="A29">
        <v>2009</v>
      </c>
      <c r="B29">
        <v>4.379364475607872E-2</v>
      </c>
      <c r="C29">
        <v>7.6593972742557526E-2</v>
      </c>
      <c r="D29">
        <v>-3.0852165073156357E-2</v>
      </c>
      <c r="E29">
        <v>-6.5100550651550293E-2</v>
      </c>
      <c r="F29">
        <v>1.4127364382147789E-2</v>
      </c>
      <c r="G29">
        <v>4.5363478362560272E-2</v>
      </c>
      <c r="H29">
        <v>-5.0294795073568821E-3</v>
      </c>
      <c r="I29">
        <v>-2.3569324985146523E-2</v>
      </c>
      <c r="J29">
        <v>-1.3330258429050446E-2</v>
      </c>
      <c r="K29">
        <v>5.3994275629520416E-2</v>
      </c>
      <c r="L29">
        <v>1.9936528988182545E-3</v>
      </c>
      <c r="M29">
        <v>-3.4543290734291077E-2</v>
      </c>
      <c r="N29">
        <v>2.484612911939621E-2</v>
      </c>
      <c r="O29">
        <v>4.2832676321268082E-2</v>
      </c>
      <c r="P29">
        <v>-4.9576759338378906E-2</v>
      </c>
      <c r="Q29">
        <v>-3.1538043171167374E-2</v>
      </c>
      <c r="R29">
        <v>4.6414700336754322E-3</v>
      </c>
      <c r="S29">
        <v>7.3700301349163055E-2</v>
      </c>
      <c r="T29">
        <v>-1.5327927656471729E-2</v>
      </c>
      <c r="U29">
        <v>-2.7242466807365417E-2</v>
      </c>
      <c r="V29">
        <v>-8.9027263224124908E-2</v>
      </c>
      <c r="W29">
        <v>-7.3581494390964508E-2</v>
      </c>
      <c r="X29">
        <v>3.1383726745843887E-2</v>
      </c>
      <c r="Y29">
        <v>1.2027439661324024E-2</v>
      </c>
      <c r="Z29">
        <v>2.7956962585449219E-3</v>
      </c>
      <c r="AA29">
        <v>1.8120933324098587E-2</v>
      </c>
    </row>
    <row r="30" spans="1:27" x14ac:dyDescent="0.2">
      <c r="A30">
        <v>2010</v>
      </c>
      <c r="B30">
        <v>4.2208272963762283E-2</v>
      </c>
      <c r="C30">
        <v>-4.1526034474372864E-2</v>
      </c>
      <c r="D30">
        <v>4.9945738166570663E-2</v>
      </c>
      <c r="E30">
        <v>-8.4737585857510567E-3</v>
      </c>
      <c r="F30">
        <v>3.5298265516757965E-2</v>
      </c>
      <c r="G30">
        <v>4.6848591417074203E-2</v>
      </c>
      <c r="H30">
        <v>-5.6574083864688873E-2</v>
      </c>
      <c r="I30">
        <v>2.2479381412267685E-2</v>
      </c>
      <c r="J30">
        <v>-3.581884503364563E-2</v>
      </c>
      <c r="K30">
        <v>7.1425355970859528E-2</v>
      </c>
      <c r="L30">
        <v>1.6907637938857079E-2</v>
      </c>
      <c r="M30">
        <v>8.3536823512986302E-4</v>
      </c>
      <c r="N30">
        <v>1.5718031674623489E-2</v>
      </c>
      <c r="O30">
        <v>-7.7465195208787918E-3</v>
      </c>
      <c r="P30">
        <v>-3.3916927874088287E-2</v>
      </c>
      <c r="Q30">
        <v>1.481783390045166E-2</v>
      </c>
      <c r="R30">
        <v>-6.1195394955575466E-3</v>
      </c>
      <c r="S30">
        <v>2.3490697145462036E-2</v>
      </c>
      <c r="T30">
        <v>-5.3481120616197586E-2</v>
      </c>
      <c r="U30">
        <v>-2.7502771466970444E-2</v>
      </c>
      <c r="V30">
        <v>-0.11765824258327484</v>
      </c>
      <c r="W30">
        <v>7.7374711632728577E-2</v>
      </c>
      <c r="X30">
        <v>4.8894170671701431E-2</v>
      </c>
      <c r="Y30">
        <v>-1.9559025764465332E-2</v>
      </c>
      <c r="Z30">
        <v>1.5531237237155437E-2</v>
      </c>
      <c r="AA30">
        <v>1.0146277025341988E-2</v>
      </c>
    </row>
    <row r="31" spans="1:27" x14ac:dyDescent="0.2">
      <c r="A31">
        <v>2011</v>
      </c>
      <c r="B31">
        <v>3.9486177265644073E-2</v>
      </c>
      <c r="C31">
        <v>2.0449170842766762E-2</v>
      </c>
      <c r="D31">
        <v>-3.9281468838453293E-2</v>
      </c>
      <c r="E31">
        <v>-7.0810750126838684E-2</v>
      </c>
      <c r="F31">
        <v>3.8048919290304184E-2</v>
      </c>
      <c r="G31">
        <v>7.2574079036712646E-2</v>
      </c>
      <c r="H31">
        <v>-1.9382927566766739E-2</v>
      </c>
      <c r="I31">
        <v>-2.912181057035923E-2</v>
      </c>
      <c r="J31">
        <v>1.4216575771570206E-2</v>
      </c>
      <c r="K31">
        <v>4.9901645630598068E-2</v>
      </c>
      <c r="L31">
        <v>2.173176035284996E-2</v>
      </c>
      <c r="M31">
        <v>-5.6556756608188152E-3</v>
      </c>
      <c r="N31">
        <v>6.2077785842120647E-3</v>
      </c>
      <c r="O31">
        <v>-1.2104404158890247E-3</v>
      </c>
      <c r="P31">
        <v>-6.9015301764011383E-2</v>
      </c>
      <c r="Q31">
        <v>2.8904737904667854E-2</v>
      </c>
      <c r="R31">
        <v>3.662419319152832E-2</v>
      </c>
      <c r="S31">
        <v>1.5675053000450134E-2</v>
      </c>
      <c r="T31">
        <v>-4.8118386417627335E-2</v>
      </c>
      <c r="U31">
        <v>-4.4942621141672134E-2</v>
      </c>
      <c r="V31">
        <v>-6.6687062382698059E-2</v>
      </c>
      <c r="W31">
        <v>4.0534418076276779E-2</v>
      </c>
      <c r="X31">
        <v>7.4048809707164764E-2</v>
      </c>
      <c r="Y31">
        <v>1.2887083925306797E-2</v>
      </c>
      <c r="Z31">
        <v>5.3806975483894348E-2</v>
      </c>
      <c r="AA31">
        <v>2.6376694440841675E-2</v>
      </c>
    </row>
    <row r="32" spans="1:27" x14ac:dyDescent="0.2">
      <c r="A32">
        <v>2012</v>
      </c>
      <c r="B32">
        <v>3.5971853882074356E-2</v>
      </c>
      <c r="C32">
        <v>4.1898954659700394E-2</v>
      </c>
      <c r="D32">
        <v>3.1605083495378494E-2</v>
      </c>
      <c r="E32">
        <v>-3.4530032426118851E-2</v>
      </c>
      <c r="F32">
        <v>2.45086420327425E-2</v>
      </c>
      <c r="G32">
        <v>4.8570964485406876E-2</v>
      </c>
      <c r="H32">
        <v>-3.7633900064975023E-3</v>
      </c>
      <c r="I32">
        <v>-1.6038423404097557E-2</v>
      </c>
      <c r="J32">
        <v>1.0512240696698427E-3</v>
      </c>
      <c r="K32">
        <v>6.2216151505708694E-2</v>
      </c>
      <c r="L32">
        <v>4.830130934715271E-2</v>
      </c>
      <c r="M32">
        <v>-2.8977140784263611E-2</v>
      </c>
      <c r="N32">
        <v>6.9856405258178711E-2</v>
      </c>
      <c r="O32">
        <v>-1.1895724572241306E-2</v>
      </c>
      <c r="P32">
        <v>-6.8072497844696045E-2</v>
      </c>
      <c r="Q32">
        <v>-9.7204975783824921E-2</v>
      </c>
      <c r="R32">
        <v>-3.7977669388055801E-2</v>
      </c>
      <c r="S32">
        <v>6.2554039061069489E-2</v>
      </c>
      <c r="T32">
        <v>-9.2442579567432404E-2</v>
      </c>
      <c r="U32">
        <v>2.3592988029122353E-2</v>
      </c>
      <c r="V32">
        <v>-9.1880671679973602E-2</v>
      </c>
      <c r="W32">
        <v>-5.1553435623645782E-3</v>
      </c>
      <c r="X32">
        <v>5.6700918823480606E-2</v>
      </c>
      <c r="Y32">
        <v>3.4985028207302094E-2</v>
      </c>
      <c r="Z32">
        <v>3.4380465745925903E-2</v>
      </c>
      <c r="AA32">
        <v>-1.7734736204147339E-2</v>
      </c>
    </row>
    <row r="33" spans="1:27" x14ac:dyDescent="0.2">
      <c r="A33">
        <v>2013</v>
      </c>
      <c r="B33">
        <v>4.5882858335971832E-2</v>
      </c>
      <c r="C33">
        <v>4.4515576213598251E-2</v>
      </c>
      <c r="D33">
        <v>5.0437613390386105E-3</v>
      </c>
      <c r="E33">
        <v>-7.6839633285999298E-2</v>
      </c>
      <c r="F33">
        <v>2.3074163123965263E-2</v>
      </c>
      <c r="G33">
        <v>4.3917585164308548E-2</v>
      </c>
      <c r="H33">
        <v>-4.1154943406581879E-2</v>
      </c>
      <c r="I33">
        <v>1.6913646832108498E-2</v>
      </c>
      <c r="J33">
        <v>-4.2575754225254059E-2</v>
      </c>
      <c r="K33">
        <v>3.4995615482330322E-2</v>
      </c>
      <c r="L33">
        <v>5.421618465334177E-3</v>
      </c>
      <c r="M33">
        <v>-2.2070677950978279E-2</v>
      </c>
      <c r="N33">
        <v>-1.7455561086535454E-2</v>
      </c>
      <c r="O33">
        <v>3.9611551910638809E-2</v>
      </c>
      <c r="P33">
        <v>-5.451231449842453E-2</v>
      </c>
      <c r="Q33">
        <v>-3.3348344266414642E-2</v>
      </c>
      <c r="R33">
        <v>-1.6054561361670494E-2</v>
      </c>
      <c r="S33">
        <v>5.7879868894815445E-2</v>
      </c>
      <c r="T33">
        <v>-8.2756116986274719E-2</v>
      </c>
      <c r="U33">
        <v>5.4638031870126724E-2</v>
      </c>
      <c r="V33">
        <v>-0.12854857742786407</v>
      </c>
      <c r="W33">
        <v>1.732352003455162E-2</v>
      </c>
      <c r="X33">
        <v>5.6970879435539246E-2</v>
      </c>
      <c r="Y33">
        <v>3.2040134072303772E-2</v>
      </c>
      <c r="Z33">
        <v>5.4723381996154785E-2</v>
      </c>
      <c r="AA33">
        <v>1.0686930036172271E-3</v>
      </c>
    </row>
    <row r="34" spans="1:27" x14ac:dyDescent="0.2">
      <c r="A34">
        <v>2014</v>
      </c>
      <c r="B34">
        <v>4.38682921230793E-2</v>
      </c>
      <c r="C34">
        <v>1.0238456539809704E-2</v>
      </c>
      <c r="D34">
        <v>5.5381688289344311E-3</v>
      </c>
      <c r="E34">
        <v>-2.9846180230379105E-2</v>
      </c>
      <c r="F34">
        <v>2.3452708497643471E-2</v>
      </c>
      <c r="G34">
        <v>1.5293212607502937E-2</v>
      </c>
      <c r="H34">
        <v>-4.1245896369218826E-2</v>
      </c>
      <c r="I34">
        <v>5.8369044214487076E-2</v>
      </c>
      <c r="J34">
        <v>-8.3343656733632088E-3</v>
      </c>
      <c r="K34">
        <v>6.57314732670784E-2</v>
      </c>
      <c r="L34">
        <v>-3.5827662795782089E-2</v>
      </c>
      <c r="M34">
        <v>6.3047930598258972E-3</v>
      </c>
      <c r="N34">
        <v>-8.0952674150466919E-2</v>
      </c>
      <c r="O34">
        <v>5.2185550885042176E-5</v>
      </c>
      <c r="P34">
        <v>-7.6520494185388088E-3</v>
      </c>
      <c r="Q34">
        <v>-1.7937587574124336E-2</v>
      </c>
      <c r="R34">
        <v>-2.3429552093148232E-3</v>
      </c>
      <c r="S34">
        <v>2.1835833787918091E-2</v>
      </c>
      <c r="T34">
        <v>-5.8023888617753983E-2</v>
      </c>
      <c r="U34">
        <v>6.9020867347717285E-2</v>
      </c>
      <c r="V34">
        <v>-9.3266800045967102E-2</v>
      </c>
      <c r="W34">
        <v>-2.3274078965187073E-2</v>
      </c>
      <c r="X34">
        <v>3.8475006818771362E-2</v>
      </c>
      <c r="Y34">
        <v>8.2492846995592117E-3</v>
      </c>
      <c r="Z34">
        <v>3.0387522652745247E-2</v>
      </c>
      <c r="AA34">
        <v>6.1606504023075104E-3</v>
      </c>
    </row>
    <row r="35" spans="1:27" x14ac:dyDescent="0.2">
      <c r="A35">
        <v>2015</v>
      </c>
      <c r="B35">
        <v>-1.2086464092135429E-2</v>
      </c>
      <c r="C35">
        <v>3.7084046751260757E-2</v>
      </c>
      <c r="D35">
        <v>3.8837563246488571E-2</v>
      </c>
      <c r="E35">
        <v>-4.8623625189065933E-2</v>
      </c>
      <c r="F35">
        <v>6.9921733811497688E-3</v>
      </c>
      <c r="G35">
        <v>6.7436615936458111E-3</v>
      </c>
      <c r="H35">
        <v>-3.5430949181318283E-2</v>
      </c>
      <c r="I35">
        <v>5.6859970092773438E-2</v>
      </c>
      <c r="J35">
        <v>-1.8918214365839958E-2</v>
      </c>
      <c r="K35">
        <v>2.3082219995558262E-3</v>
      </c>
      <c r="L35">
        <v>-4.427323117852211E-2</v>
      </c>
      <c r="M35">
        <v>-6.1041701585054398E-2</v>
      </c>
      <c r="N35">
        <v>3.4969378262758255E-2</v>
      </c>
      <c r="O35">
        <v>2.0291643217206001E-2</v>
      </c>
      <c r="P35">
        <v>1.9103677943348885E-2</v>
      </c>
      <c r="Q35">
        <v>-1.7578922212123871E-2</v>
      </c>
      <c r="R35">
        <v>-3.7040513008832932E-2</v>
      </c>
      <c r="S35">
        <v>8.4475286304950714E-2</v>
      </c>
      <c r="T35">
        <v>-6.4810715615749359E-2</v>
      </c>
      <c r="U35">
        <v>3.6610458046197891E-2</v>
      </c>
      <c r="V35">
        <v>-2.1600212901830673E-2</v>
      </c>
      <c r="W35">
        <v>-4.2009837925434113E-2</v>
      </c>
      <c r="X35">
        <v>3.3529307693243027E-2</v>
      </c>
      <c r="Y35">
        <v>1.8515799194574356E-2</v>
      </c>
      <c r="Z35">
        <v>3.2126974314451218E-2</v>
      </c>
      <c r="AA35">
        <v>3.2218929845839739E-3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3"/>
  <sheetViews>
    <sheetView topLeftCell="L1" workbookViewId="0">
      <selection activeCell="B2" sqref="B2:Z2"/>
    </sheetView>
  </sheetViews>
  <sheetFormatPr baseColWidth="10" defaultColWidth="8.83203125" defaultRowHeight="15" x14ac:dyDescent="0.2"/>
  <cols>
    <col min="1" max="1" width="23.5" bestFit="1" customWidth="1"/>
  </cols>
  <sheetData>
    <row r="1" spans="1:44" x14ac:dyDescent="0.2">
      <c r="A1" t="s">
        <v>27</v>
      </c>
      <c r="B1" t="str">
        <f>'Share - Narrow - Placebo Data'!B1</f>
        <v>synth4_diff</v>
      </c>
      <c r="C1" t="str">
        <f>'Share - Narrow - Placebo Data'!C1</f>
        <v>synth5_diff</v>
      </c>
      <c r="D1" t="str">
        <f>'Share - Narrow - Placebo Data'!D1</f>
        <v>synth8_diff</v>
      </c>
      <c r="E1" t="str">
        <f>'Share - Narrow - Placebo Data'!E1</f>
        <v>synth9_diff</v>
      </c>
      <c r="F1" t="str">
        <f>'Share - Narrow - Placebo Data'!F1</f>
        <v>synth12_diff</v>
      </c>
      <c r="G1" t="str">
        <f>'Share - Narrow - Placebo Data'!G1</f>
        <v>synth13_diff</v>
      </c>
      <c r="H1" t="str">
        <f>'Share - Narrow - Placebo Data'!H1</f>
        <v>synth16_diff</v>
      </c>
      <c r="I1" t="str">
        <f>'Share - Narrow - Placebo Data'!I1</f>
        <v>synth18_diff</v>
      </c>
      <c r="J1" t="str">
        <f>'Share - Narrow - Placebo Data'!J1</f>
        <v>synth20_diff</v>
      </c>
      <c r="K1" t="str">
        <f>'Share - Narrow - Placebo Data'!K1</f>
        <v>synth21_diff</v>
      </c>
      <c r="L1" t="str">
        <f>'Share - Narrow - Placebo Data'!L1</f>
        <v>synth22_diff</v>
      </c>
      <c r="M1" t="str">
        <f>'Share - Narrow - Placebo Data'!M1</f>
        <v>synth24_diff</v>
      </c>
      <c r="N1" t="str">
        <f>'Share - Narrow - Placebo Data'!N1</f>
        <v>synth25_diff</v>
      </c>
      <c r="O1" t="str">
        <f>'Share - Narrow - Placebo Data'!O1</f>
        <v>synth27_diff</v>
      </c>
      <c r="P1" t="str">
        <f>'Share - Narrow - Placebo Data'!P1</f>
        <v>synth29_diff</v>
      </c>
      <c r="Q1" t="str">
        <f>'Share - Narrow - Placebo Data'!Q1</f>
        <v>synth31_diff</v>
      </c>
      <c r="R1" t="str">
        <f>'Share - Narrow - Placebo Data'!R1</f>
        <v>synth32_diff</v>
      </c>
      <c r="S1" t="str">
        <f>'Share - Narrow - Placebo Data'!S1</f>
        <v>synth34_diff</v>
      </c>
      <c r="T1" t="str">
        <f>'Share - Narrow - Placebo Data'!T1</f>
        <v>synth38_diff</v>
      </c>
      <c r="U1" t="str">
        <f>'Share - Narrow - Placebo Data'!U1</f>
        <v>synth40_diff</v>
      </c>
      <c r="V1" t="str">
        <f>'Share - Narrow - Placebo Data'!V1</f>
        <v>synth45_diff</v>
      </c>
      <c r="W1" t="str">
        <f>'Share - Narrow - Placebo Data'!W1</f>
        <v>synth46_diff</v>
      </c>
      <c r="X1" t="str">
        <f>'Share - Narrow - Placebo Data'!X1</f>
        <v>synth47_diff</v>
      </c>
      <c r="Y1" t="str">
        <f>'Share - Narrow - Placebo Data'!Y1</f>
        <v>synth48_diff</v>
      </c>
      <c r="Z1" t="str">
        <f>'Share - Narrow - Placebo Data'!Z1</f>
        <v>synth55_diff</v>
      </c>
    </row>
    <row r="2" spans="1:44" x14ac:dyDescent="0.2">
      <c r="A2" t="s">
        <v>134</v>
      </c>
      <c r="B2" s="1" t="str">
        <f>INDEX(States!$B$2:$B$52,MATCH(VALUE(MID(B1,6,FIND("_",B1)-6)),States!$C$2:$C$52,0))</f>
        <v>AZ</v>
      </c>
      <c r="C2" s="1" t="str">
        <f>INDEX(States!$B$2:$B$52,MATCH(VALUE(MID(C1,6,FIND("_",C1)-6)),States!$C$2:$C$52,0))</f>
        <v>AR</v>
      </c>
      <c r="D2" s="1" t="str">
        <f>INDEX(States!$B$2:$B$52,MATCH(VALUE(MID(D1,6,FIND("_",D1)-6)),States!$C$2:$C$52,0))</f>
        <v>CO</v>
      </c>
      <c r="E2" s="1" t="str">
        <f>INDEX(States!$B$2:$B$52,MATCH(VALUE(MID(E1,6,FIND("_",E1)-6)),States!$C$2:$C$52,0))</f>
        <v>CT</v>
      </c>
      <c r="F2" s="1" t="str">
        <f>INDEX(States!$B$2:$B$52,MATCH(VALUE(MID(F1,6,FIND("_",F1)-6)),States!$C$2:$C$52,0))</f>
        <v>FL</v>
      </c>
      <c r="G2" s="1" t="str">
        <f>INDEX(States!$B$2:$B$52,MATCH(VALUE(MID(G1,6,FIND("_",G1)-6)),States!$C$2:$C$52,0))</f>
        <v>GA</v>
      </c>
      <c r="H2" s="1" t="str">
        <f>INDEX(States!$B$2:$B$52,MATCH(VALUE(MID(H1,6,FIND("_",H1)-6)),States!$C$2:$C$52,0))</f>
        <v>ID</v>
      </c>
      <c r="I2" s="1" t="str">
        <f>INDEX(States!$B$2:$B$52,MATCH(VALUE(MID(I1,6,FIND("_",I1)-6)),States!$C$2:$C$52,0))</f>
        <v>IN</v>
      </c>
      <c r="J2" s="1" t="str">
        <f>INDEX(States!$B$2:$B$52,MATCH(VALUE(MID(J1,6,FIND("_",J1)-6)),States!$C$2:$C$52,0))</f>
        <v>KS</v>
      </c>
      <c r="K2" s="1" t="str">
        <f>INDEX(States!$B$2:$B$52,MATCH(VALUE(MID(K1,6,FIND("_",K1)-6)),States!$C$2:$C$52,0))</f>
        <v>KY</v>
      </c>
      <c r="L2" s="1" t="str">
        <f>INDEX(States!$B$2:$B$52,MATCH(VALUE(MID(L1,6,FIND("_",L1)-6)),States!$C$2:$C$52,0))</f>
        <v>LA</v>
      </c>
      <c r="M2" s="1" t="str">
        <f>INDEX(States!$B$2:$B$52,MATCH(VALUE(MID(M1,6,FIND("_",M1)-6)),States!$C$2:$C$52,0))</f>
        <v>MD</v>
      </c>
      <c r="N2" s="1" t="str">
        <f>INDEX(States!$B$2:$B$52,MATCH(VALUE(MID(N1,6,FIND("_",N1)-6)),States!$C$2:$C$52,0))</f>
        <v>MA</v>
      </c>
      <c r="O2" s="1" t="str">
        <f>INDEX(States!$B$2:$B$52,MATCH(VALUE(MID(O1,6,FIND("_",O1)-6)),States!$C$2:$C$52,0))</f>
        <v>MN</v>
      </c>
      <c r="P2" s="1" t="str">
        <f>INDEX(States!$B$2:$B$52,MATCH(VALUE(MID(P1,6,FIND("_",P1)-6)),States!$C$2:$C$52,0))</f>
        <v>MO</v>
      </c>
      <c r="Q2" s="1" t="str">
        <f>INDEX(States!$B$2:$B$52,MATCH(VALUE(MID(Q1,6,FIND("_",Q1)-6)),States!$C$2:$C$52,0))</f>
        <v>NE</v>
      </c>
      <c r="R2" s="1" t="str">
        <f>INDEX(States!$B$2:$B$52,MATCH(VALUE(MID(R1,6,FIND("_",R1)-6)),States!$C$2:$C$52,0))</f>
        <v>NV</v>
      </c>
      <c r="S2" s="1" t="str">
        <f>INDEX(States!$B$2:$B$52,MATCH(VALUE(MID(S1,6,FIND("_",S1)-6)),States!$C$2:$C$52,0))</f>
        <v>NJ</v>
      </c>
      <c r="T2" s="1" t="str">
        <f>INDEX(States!$B$2:$B$52,MATCH(VALUE(MID(T1,6,FIND("_",T1)-6)),States!$C$2:$C$52,0))</f>
        <v>ND</v>
      </c>
      <c r="U2" s="1" t="str">
        <f>INDEX(States!$B$2:$B$52,MATCH(VALUE(MID(U1,6,FIND("_",U1)-6)),States!$C$2:$C$52,0))</f>
        <v>OK</v>
      </c>
      <c r="V2" s="1" t="str">
        <f>INDEX(States!$B$2:$B$52,MATCH(VALUE(MID(V1,6,FIND("_",V1)-6)),States!$C$2:$C$52,0))</f>
        <v>SC</v>
      </c>
      <c r="W2" s="1" t="str">
        <f>INDEX(States!$B$2:$B$52,MATCH(VALUE(MID(W1,6,FIND("_",W1)-6)),States!$C$2:$C$52,0))</f>
        <v>SD</v>
      </c>
      <c r="X2" s="1" t="str">
        <f>INDEX(States!$B$2:$B$52,MATCH(VALUE(MID(X1,6,FIND("_",X1)-6)),States!$C$2:$C$52,0))</f>
        <v>TN</v>
      </c>
      <c r="Y2" s="1" t="str">
        <f>INDEX(States!$B$2:$B$52,MATCH(VALUE(MID(Y1,6,FIND("_",Y1)-6)),States!$C$2:$C$52,0))</f>
        <v>TX</v>
      </c>
      <c r="Z2" s="1" t="str">
        <f>INDEX(States!$B$2:$B$52,MATCH(VALUE(MID(Z1,6,FIND("_",Z1)-6)),States!$C$2:$C$52,0))</f>
        <v>WI</v>
      </c>
      <c r="AB2" s="1"/>
      <c r="AC2" s="1"/>
      <c r="AD2" s="1"/>
      <c r="AE2" s="1"/>
      <c r="AF2" s="1"/>
      <c r="AG2" s="1"/>
      <c r="AH2" s="1"/>
      <c r="AI2" s="1"/>
      <c r="AJ2" s="1"/>
      <c r="AK2" s="1"/>
      <c r="AL2" s="1"/>
      <c r="AM2" s="1"/>
      <c r="AN2" s="1"/>
      <c r="AO2" s="1"/>
      <c r="AP2" s="1"/>
      <c r="AQ2" s="1"/>
      <c r="AR2" s="1"/>
    </row>
    <row r="3" spans="1:44" x14ac:dyDescent="0.2">
      <c r="A3" s="1" t="s">
        <v>28</v>
      </c>
      <c r="B3" s="3">
        <f>SQRT(SUMSQ(INDEX('Share - Narrow - Placebo Data'!$B$2:$AA$19,0,MATCH(B$1,'Share - Narrow - Placebo Data'!$B$1:$AA$1,0)))/COUNT(INDEX('Share - Narrow - Placebo Data'!$B$2:$AA$19,0,MATCH(B$1,'Share - Narrow - Placebo Data'!$B$1:$AA$1,0))))</f>
        <v>2.1159410350139664E-2</v>
      </c>
      <c r="C3" s="3">
        <f>SQRT(SUMSQ(INDEX('Share - Narrow - Placebo Data'!$B$2:$AA$19,0,MATCH(C$1,'Share - Narrow - Placebo Data'!$B$1:$AA$1,0)))/COUNT(INDEX('Share - Narrow - Placebo Data'!$B$2:$AA$19,0,MATCH(C$1,'Share - Narrow - Placebo Data'!$B$1:$AA$1,0))))</f>
        <v>6.5052763074541095E-2</v>
      </c>
      <c r="D3" s="3">
        <f>SQRT(SUMSQ(INDEX('Share - Narrow - Placebo Data'!$B$2:$AA$19,0,MATCH(D$1,'Share - Narrow - Placebo Data'!$B$1:$AA$1,0)))/COUNT(INDEX('Share - Narrow - Placebo Data'!$B$2:$AA$19,0,MATCH(D$1,'Share - Narrow - Placebo Data'!$B$1:$AA$1,0))))</f>
        <v>3.1507104551013E-2</v>
      </c>
      <c r="E3" s="3">
        <f>SQRT(SUMSQ(INDEX('Share - Narrow - Placebo Data'!$B$2:$AA$19,0,MATCH(E$1,'Share - Narrow - Placebo Data'!$B$1:$AA$1,0)))/COUNT(INDEX('Share - Narrow - Placebo Data'!$B$2:$AA$19,0,MATCH(E$1,'Share - Narrow - Placebo Data'!$B$1:$AA$1,0))))</f>
        <v>2.3616262351848088E-2</v>
      </c>
      <c r="F3" s="3">
        <f>SQRT(SUMSQ(INDEX('Share - Narrow - Placebo Data'!$B$2:$AA$19,0,MATCH(F$1,'Share - Narrow - Placebo Data'!$B$1:$AA$1,0)))/COUNT(INDEX('Share - Narrow - Placebo Data'!$B$2:$AA$19,0,MATCH(F$1,'Share - Narrow - Placebo Data'!$B$1:$AA$1,0))))</f>
        <v>2.9673313413906176E-2</v>
      </c>
      <c r="G3" s="3">
        <f>SQRT(SUMSQ(INDEX('Share - Narrow - Placebo Data'!$B$2:$AA$19,0,MATCH(G$1,'Share - Narrow - Placebo Data'!$B$1:$AA$1,0)))/COUNT(INDEX('Share - Narrow - Placebo Data'!$B$2:$AA$19,0,MATCH(G$1,'Share - Narrow - Placebo Data'!$B$1:$AA$1,0))))</f>
        <v>2.11828336480974E-2</v>
      </c>
      <c r="H3" s="3">
        <f>SQRT(SUMSQ(INDEX('Share - Narrow - Placebo Data'!$B$2:$AA$19,0,MATCH(H$1,'Share - Narrow - Placebo Data'!$B$1:$AA$1,0)))/COUNT(INDEX('Share - Narrow - Placebo Data'!$B$2:$AA$19,0,MATCH(H$1,'Share - Narrow - Placebo Data'!$B$1:$AA$1,0))))</f>
        <v>2.7900745110740154E-2</v>
      </c>
      <c r="I3" s="3">
        <f>SQRT(SUMSQ(INDEX('Share - Narrow - Placebo Data'!$B$2:$AA$19,0,MATCH(I$1,'Share - Narrow - Placebo Data'!$B$1:$AA$1,0)))/COUNT(INDEX('Share - Narrow - Placebo Data'!$B$2:$AA$19,0,MATCH(I$1,'Share - Narrow - Placebo Data'!$B$1:$AA$1,0))))</f>
        <v>2.404463043674018E-2</v>
      </c>
      <c r="J3" s="3">
        <f>SQRT(SUMSQ(INDEX('Share - Narrow - Placebo Data'!$B$2:$AA$19,0,MATCH(J$1,'Share - Narrow - Placebo Data'!$B$1:$AA$1,0)))/COUNT(INDEX('Share - Narrow - Placebo Data'!$B$2:$AA$19,0,MATCH(J$1,'Share - Narrow - Placebo Data'!$B$1:$AA$1,0))))</f>
        <v>3.35449101327355E-2</v>
      </c>
      <c r="K3" s="3">
        <f>SQRT(SUMSQ(INDEX('Share - Narrow - Placebo Data'!$B$2:$AA$19,0,MATCH(K$1,'Share - Narrow - Placebo Data'!$B$1:$AA$1,0)))/COUNT(INDEX('Share - Narrow - Placebo Data'!$B$2:$AA$19,0,MATCH(K$1,'Share - Narrow - Placebo Data'!$B$1:$AA$1,0))))</f>
        <v>2.4096749116425564E-2</v>
      </c>
      <c r="L3" s="3">
        <f>SQRT(SUMSQ(INDEX('Share - Narrow - Placebo Data'!$B$2:$AA$19,0,MATCH(L$1,'Share - Narrow - Placebo Data'!$B$1:$AA$1,0)))/COUNT(INDEX('Share - Narrow - Placebo Data'!$B$2:$AA$19,0,MATCH(L$1,'Share - Narrow - Placebo Data'!$B$1:$AA$1,0))))</f>
        <v>2.9633726531652565E-2</v>
      </c>
      <c r="M3" s="3">
        <f>SQRT(SUMSQ(INDEX('Share - Narrow - Placebo Data'!$B$2:$AA$19,0,MATCH(M$1,'Share - Narrow - Placebo Data'!$B$1:$AA$1,0)))/COUNT(INDEX('Share - Narrow - Placebo Data'!$B$2:$AA$19,0,MATCH(M$1,'Share - Narrow - Placebo Data'!$B$1:$AA$1,0))))</f>
        <v>2.8052523522882726E-2</v>
      </c>
      <c r="N3" s="3">
        <f>SQRT(SUMSQ(INDEX('Share - Narrow - Placebo Data'!$B$2:$AA$19,0,MATCH(N$1,'Share - Narrow - Placebo Data'!$B$1:$AA$1,0)))/COUNT(INDEX('Share - Narrow - Placebo Data'!$B$2:$AA$19,0,MATCH(N$1,'Share - Narrow - Placebo Data'!$B$1:$AA$1,0))))</f>
        <v>2.9902916757842974E-2</v>
      </c>
      <c r="O3" s="3">
        <f>SQRT(SUMSQ(INDEX('Share - Narrow - Placebo Data'!$B$2:$AA$19,0,MATCH(O$1,'Share - Narrow - Placebo Data'!$B$1:$AA$1,0)))/COUNT(INDEX('Share - Narrow - Placebo Data'!$B$2:$AA$19,0,MATCH(O$1,'Share - Narrow - Placebo Data'!$B$1:$AA$1,0))))</f>
        <v>2.8790275705613915E-2</v>
      </c>
      <c r="P3" s="3">
        <f>SQRT(SUMSQ(INDEX('Share - Narrow - Placebo Data'!$B$2:$AA$19,0,MATCH(P$1,'Share - Narrow - Placebo Data'!$B$1:$AA$1,0)))/COUNT(INDEX('Share - Narrow - Placebo Data'!$B$2:$AA$19,0,MATCH(P$1,'Share - Narrow - Placebo Data'!$B$1:$AA$1,0))))</f>
        <v>3.457629905372387E-2</v>
      </c>
      <c r="Q3" s="3">
        <f>SQRT(SUMSQ(INDEX('Share - Narrow - Placebo Data'!$B$2:$AA$19,0,MATCH(Q$1,'Share - Narrow - Placebo Data'!$B$1:$AA$1,0)))/COUNT(INDEX('Share - Narrow - Placebo Data'!$B$2:$AA$19,0,MATCH(Q$1,'Share - Narrow - Placebo Data'!$B$1:$AA$1,0))))</f>
        <v>3.1802256489862908E-2</v>
      </c>
      <c r="R3" s="3">
        <f>SQRT(SUMSQ(INDEX('Share - Narrow - Placebo Data'!$B$2:$AA$19,0,MATCH(R$1,'Share - Narrow - Placebo Data'!$B$1:$AA$1,0)))/COUNT(INDEX('Share - Narrow - Placebo Data'!$B$2:$AA$19,0,MATCH(R$1,'Share - Narrow - Placebo Data'!$B$1:$AA$1,0))))</f>
        <v>4.0852889636523997E-2</v>
      </c>
      <c r="S3" s="3">
        <f>SQRT(SUMSQ(INDEX('Share - Narrow - Placebo Data'!$B$2:$AA$19,0,MATCH(S$1,'Share - Narrow - Placebo Data'!$B$1:$AA$1,0)))/COUNT(INDEX('Share - Narrow - Placebo Data'!$B$2:$AA$19,0,MATCH(S$1,'Share - Narrow - Placebo Data'!$B$1:$AA$1,0))))</f>
        <v>4.5969672781944568E-2</v>
      </c>
      <c r="T3" s="3">
        <f>SQRT(SUMSQ(INDEX('Share - Narrow - Placebo Data'!$B$2:$AA$19,0,MATCH(T$1,'Share - Narrow - Placebo Data'!$B$1:$AA$1,0)))/COUNT(INDEX('Share - Narrow - Placebo Data'!$B$2:$AA$19,0,MATCH(T$1,'Share - Narrow - Placebo Data'!$B$1:$AA$1,0))))</f>
        <v>5.415584176186776E-2</v>
      </c>
      <c r="U3" s="3">
        <f>SQRT(SUMSQ(INDEX('Share - Narrow - Placebo Data'!$B$2:$AA$19,0,MATCH(U$1,'Share - Narrow - Placebo Data'!$B$1:$AA$1,0)))/COUNT(INDEX('Share - Narrow - Placebo Data'!$B$2:$AA$19,0,MATCH(U$1,'Share - Narrow - Placebo Data'!$B$1:$AA$1,0))))</f>
        <v>2.8834453441375231E-2</v>
      </c>
      <c r="V3" s="3">
        <f>SQRT(SUMSQ(INDEX('Share - Narrow - Placebo Data'!$B$2:$AA$19,0,MATCH(V$1,'Share - Narrow - Placebo Data'!$B$1:$AA$1,0)))/COUNT(INDEX('Share - Narrow - Placebo Data'!$B$2:$AA$19,0,MATCH(V$1,'Share - Narrow - Placebo Data'!$B$1:$AA$1,0))))</f>
        <v>3.0159825471693238E-2</v>
      </c>
      <c r="W3" s="3">
        <f>SQRT(SUMSQ(INDEX('Share - Narrow - Placebo Data'!$B$2:$AA$19,0,MATCH(W$1,'Share - Narrow - Placebo Data'!$B$1:$AA$1,0)))/COUNT(INDEX('Share - Narrow - Placebo Data'!$B$2:$AA$19,0,MATCH(W$1,'Share - Narrow - Placebo Data'!$B$1:$AA$1,0))))</f>
        <v>3.9205900979912285E-2</v>
      </c>
      <c r="X3" s="3">
        <f>SQRT(SUMSQ(INDEX('Share - Narrow - Placebo Data'!$B$2:$AA$19,0,MATCH(X$1,'Share - Narrow - Placebo Data'!$B$1:$AA$1,0)))/COUNT(INDEX('Share - Narrow - Placebo Data'!$B$2:$AA$19,0,MATCH(X$1,'Share - Narrow - Placebo Data'!$B$1:$AA$1,0))))</f>
        <v>2.5483835328381742E-2</v>
      </c>
      <c r="Y3" s="3">
        <f>SQRT(SUMSQ(INDEX('Share - Narrow - Placebo Data'!$B$2:$AA$19,0,MATCH(Y$1,'Share - Narrow - Placebo Data'!$B$1:$AA$1,0)))/COUNT(INDEX('Share - Narrow - Placebo Data'!$B$2:$AA$19,0,MATCH(Y$1,'Share - Narrow - Placebo Data'!$B$1:$AA$1,0))))</f>
        <v>3.0680965133846279E-2</v>
      </c>
      <c r="Z3" s="3">
        <f>SQRT(SUMSQ(INDEX('Share - Narrow - Placebo Data'!$B$2:$AA$19,0,MATCH(Z$1,'Share - Narrow - Placebo Data'!$B$1:$AA$1,0)))/COUNT(INDEX('Share - Narrow - Placebo Data'!$B$2:$AA$19,0,MATCH(Z$1,'Share - Narrow - Placebo Data'!$B$1:$AA$1,0))))</f>
        <v>2.5611157555100666E-2</v>
      </c>
    </row>
    <row r="4" spans="1:44" x14ac:dyDescent="0.2">
      <c r="A4" s="6" t="s">
        <v>135</v>
      </c>
      <c r="B4">
        <f t="shared" ref="B4:Z4" si="0">IF(B$3&lt;$B11,1,0)</f>
        <v>1</v>
      </c>
      <c r="C4">
        <f t="shared" si="0"/>
        <v>1</v>
      </c>
      <c r="D4">
        <f t="shared" si="0"/>
        <v>1</v>
      </c>
      <c r="E4">
        <f t="shared" si="0"/>
        <v>1</v>
      </c>
      <c r="F4">
        <f t="shared" si="0"/>
        <v>1</v>
      </c>
      <c r="G4">
        <f t="shared" si="0"/>
        <v>1</v>
      </c>
      <c r="H4">
        <f t="shared" si="0"/>
        <v>1</v>
      </c>
      <c r="I4">
        <f t="shared" si="0"/>
        <v>1</v>
      </c>
      <c r="J4">
        <f t="shared" si="0"/>
        <v>1</v>
      </c>
      <c r="K4">
        <f t="shared" si="0"/>
        <v>1</v>
      </c>
      <c r="L4">
        <f t="shared" si="0"/>
        <v>1</v>
      </c>
      <c r="M4">
        <f t="shared" si="0"/>
        <v>1</v>
      </c>
      <c r="N4">
        <f t="shared" si="0"/>
        <v>1</v>
      </c>
      <c r="O4">
        <f t="shared" si="0"/>
        <v>1</v>
      </c>
      <c r="P4">
        <f t="shared" si="0"/>
        <v>1</v>
      </c>
      <c r="Q4">
        <f t="shared" si="0"/>
        <v>1</v>
      </c>
      <c r="R4">
        <f t="shared" si="0"/>
        <v>1</v>
      </c>
      <c r="S4">
        <f t="shared" si="0"/>
        <v>1</v>
      </c>
      <c r="T4">
        <f t="shared" si="0"/>
        <v>1</v>
      </c>
      <c r="U4">
        <f t="shared" si="0"/>
        <v>1</v>
      </c>
      <c r="V4">
        <f t="shared" si="0"/>
        <v>1</v>
      </c>
      <c r="W4">
        <f t="shared" si="0"/>
        <v>1</v>
      </c>
      <c r="X4">
        <f t="shared" si="0"/>
        <v>1</v>
      </c>
      <c r="Y4">
        <f t="shared" si="0"/>
        <v>1</v>
      </c>
      <c r="Z4">
        <f t="shared" si="0"/>
        <v>1</v>
      </c>
    </row>
    <row r="5" spans="1:44" x14ac:dyDescent="0.2">
      <c r="A5" s="6" t="s">
        <v>136</v>
      </c>
      <c r="B5">
        <f t="shared" ref="B5:Z5" si="1">IF(B$3&lt;$B12,1,0)</f>
        <v>1</v>
      </c>
      <c r="C5">
        <f t="shared" si="1"/>
        <v>0</v>
      </c>
      <c r="D5">
        <f t="shared" si="1"/>
        <v>1</v>
      </c>
      <c r="E5">
        <f t="shared" si="1"/>
        <v>1</v>
      </c>
      <c r="F5">
        <f t="shared" si="1"/>
        <v>1</v>
      </c>
      <c r="G5">
        <f t="shared" si="1"/>
        <v>1</v>
      </c>
      <c r="H5">
        <f t="shared" si="1"/>
        <v>1</v>
      </c>
      <c r="I5">
        <f t="shared" si="1"/>
        <v>1</v>
      </c>
      <c r="J5">
        <f t="shared" si="1"/>
        <v>1</v>
      </c>
      <c r="K5">
        <f t="shared" si="1"/>
        <v>1</v>
      </c>
      <c r="L5">
        <f t="shared" si="1"/>
        <v>1</v>
      </c>
      <c r="M5">
        <f t="shared" si="1"/>
        <v>1</v>
      </c>
      <c r="N5">
        <f t="shared" si="1"/>
        <v>1</v>
      </c>
      <c r="O5">
        <f t="shared" si="1"/>
        <v>1</v>
      </c>
      <c r="P5">
        <f t="shared" si="1"/>
        <v>1</v>
      </c>
      <c r="Q5">
        <f t="shared" si="1"/>
        <v>1</v>
      </c>
      <c r="R5">
        <f t="shared" si="1"/>
        <v>1</v>
      </c>
      <c r="S5">
        <f t="shared" si="1"/>
        <v>1</v>
      </c>
      <c r="T5">
        <f t="shared" si="1"/>
        <v>1</v>
      </c>
      <c r="U5">
        <f t="shared" si="1"/>
        <v>1</v>
      </c>
      <c r="V5">
        <f t="shared" si="1"/>
        <v>1</v>
      </c>
      <c r="W5">
        <f t="shared" si="1"/>
        <v>1</v>
      </c>
      <c r="X5">
        <f t="shared" si="1"/>
        <v>1</v>
      </c>
      <c r="Y5">
        <f t="shared" si="1"/>
        <v>1</v>
      </c>
      <c r="Z5">
        <f t="shared" si="1"/>
        <v>1</v>
      </c>
    </row>
    <row r="6" spans="1:44" x14ac:dyDescent="0.2">
      <c r="A6" s="6" t="s">
        <v>137</v>
      </c>
      <c r="B6">
        <f t="shared" ref="B6:Z6" si="2">IF(B$3&lt;$B13,1,0)</f>
        <v>1</v>
      </c>
      <c r="C6">
        <f t="shared" si="2"/>
        <v>0</v>
      </c>
      <c r="D6">
        <f t="shared" si="2"/>
        <v>0</v>
      </c>
      <c r="E6">
        <f t="shared" si="2"/>
        <v>0</v>
      </c>
      <c r="F6">
        <f t="shared" si="2"/>
        <v>0</v>
      </c>
      <c r="G6">
        <f t="shared" si="2"/>
        <v>1</v>
      </c>
      <c r="H6">
        <f t="shared" si="2"/>
        <v>0</v>
      </c>
      <c r="I6">
        <f t="shared" si="2"/>
        <v>0</v>
      </c>
      <c r="J6">
        <f t="shared" si="2"/>
        <v>0</v>
      </c>
      <c r="K6">
        <f t="shared" si="2"/>
        <v>0</v>
      </c>
      <c r="L6">
        <f t="shared" si="2"/>
        <v>0</v>
      </c>
      <c r="M6">
        <f t="shared" si="2"/>
        <v>0</v>
      </c>
      <c r="N6">
        <f t="shared" si="2"/>
        <v>0</v>
      </c>
      <c r="O6">
        <f t="shared" si="2"/>
        <v>0</v>
      </c>
      <c r="P6">
        <f t="shared" si="2"/>
        <v>0</v>
      </c>
      <c r="Q6">
        <f t="shared" si="2"/>
        <v>0</v>
      </c>
      <c r="R6">
        <f t="shared" si="2"/>
        <v>0</v>
      </c>
      <c r="S6">
        <f t="shared" si="2"/>
        <v>0</v>
      </c>
      <c r="T6">
        <f t="shared" si="2"/>
        <v>0</v>
      </c>
      <c r="U6">
        <f t="shared" si="2"/>
        <v>0</v>
      </c>
      <c r="V6">
        <f t="shared" si="2"/>
        <v>0</v>
      </c>
      <c r="W6">
        <f t="shared" si="2"/>
        <v>0</v>
      </c>
      <c r="X6">
        <f t="shared" si="2"/>
        <v>0</v>
      </c>
      <c r="Y6">
        <f t="shared" si="2"/>
        <v>0</v>
      </c>
      <c r="Z6">
        <f t="shared" si="2"/>
        <v>0</v>
      </c>
    </row>
    <row r="8" spans="1:44" x14ac:dyDescent="0.2">
      <c r="A8" t="s">
        <v>27</v>
      </c>
      <c r="B8" s="4" t="str">
        <f>'Share - Narrow - Placebo Data'!AA1</f>
        <v>IL_diff</v>
      </c>
    </row>
    <row r="9" spans="1:44" x14ac:dyDescent="0.2">
      <c r="A9" t="s">
        <v>134</v>
      </c>
      <c r="B9" s="5" t="s">
        <v>40</v>
      </c>
    </row>
    <row r="10" spans="1:44" x14ac:dyDescent="0.2">
      <c r="A10" s="1" t="s">
        <v>28</v>
      </c>
      <c r="B10" s="3">
        <f>SQRT(SUMSQ(INDEX('Share - Narrow - Placebo Data'!$B$2:$AA$19,0,MATCH(B$8,'Share - Narrow - Placebo Data'!$B$1:$AA$1,0)))/COUNT(INDEX('Share - Narrow - Placebo Data'!$B$2:$AA$19,0,MATCH(B$8,'Share - Narrow - Placebo Data'!$B$1:$AA$1,0))))</f>
        <v>1.1330908690877092E-2</v>
      </c>
    </row>
    <row r="11" spans="1:44" x14ac:dyDescent="0.2">
      <c r="A11" s="6" t="s">
        <v>135</v>
      </c>
      <c r="B11" s="3">
        <f>$B$10*20</f>
        <v>0.22661817381754185</v>
      </c>
    </row>
    <row r="12" spans="1:44" x14ac:dyDescent="0.2">
      <c r="A12" s="6" t="s">
        <v>136</v>
      </c>
      <c r="B12" s="3">
        <f>$B$10*5</f>
        <v>5.6654543454385461E-2</v>
      </c>
    </row>
    <row r="13" spans="1:44" x14ac:dyDescent="0.2">
      <c r="A13" s="6" t="s">
        <v>137</v>
      </c>
      <c r="B13" s="3">
        <f>$B$10*2</f>
        <v>2.2661817381754185E-2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AP38"/>
  <sheetViews>
    <sheetView topLeftCell="A2" workbookViewId="0">
      <selection activeCell="P4" sqref="P4"/>
    </sheetView>
  </sheetViews>
  <sheetFormatPr baseColWidth="10" defaultColWidth="8.83203125" defaultRowHeight="15" x14ac:dyDescent="0.2"/>
  <cols>
    <col min="12" max="13" width="9.1640625" customWidth="1"/>
  </cols>
  <sheetData>
    <row r="1" spans="13:42" x14ac:dyDescent="0.2">
      <c r="P1" t="str">
        <f>'Share - Narrow - Placebo Data'!A1</f>
        <v>_time</v>
      </c>
      <c r="Q1" s="2" t="str">
        <f>'Share - Narrow - Placebo Data'!B1</f>
        <v>synth4_diff</v>
      </c>
      <c r="R1" t="str">
        <f>'Share - Narrow - Placebo Data'!C1</f>
        <v>synth5_diff</v>
      </c>
      <c r="S1" t="str">
        <f>'Share - Narrow - Placebo Data'!D1</f>
        <v>synth8_diff</v>
      </c>
      <c r="T1" t="str">
        <f>'Share - Narrow - Placebo Data'!E1</f>
        <v>synth9_diff</v>
      </c>
      <c r="U1" t="str">
        <f>'Share - Narrow - Placebo Data'!F1</f>
        <v>synth12_diff</v>
      </c>
      <c r="V1" t="str">
        <f>'Share - Narrow - Placebo Data'!G1</f>
        <v>synth13_diff</v>
      </c>
      <c r="W1" t="str">
        <f>'Share - Narrow - Placebo Data'!H1</f>
        <v>synth16_diff</v>
      </c>
      <c r="X1" t="str">
        <f>'Share - Narrow - Placebo Data'!I1</f>
        <v>synth18_diff</v>
      </c>
      <c r="Y1" t="str">
        <f>'Share - Narrow - Placebo Data'!J1</f>
        <v>synth20_diff</v>
      </c>
      <c r="Z1" t="str">
        <f>'Share - Narrow - Placebo Data'!K1</f>
        <v>synth21_diff</v>
      </c>
      <c r="AA1" t="str">
        <f>'Share - Narrow - Placebo Data'!L1</f>
        <v>synth22_diff</v>
      </c>
      <c r="AB1" t="str">
        <f>'Share - Narrow - Placebo Data'!M1</f>
        <v>synth24_diff</v>
      </c>
      <c r="AC1" t="str">
        <f>'Share - Narrow - Placebo Data'!N1</f>
        <v>synth25_diff</v>
      </c>
      <c r="AD1" t="str">
        <f>'Share - Narrow - Placebo Data'!O1</f>
        <v>synth27_diff</v>
      </c>
      <c r="AE1" t="str">
        <f>'Share - Narrow - Placebo Data'!P1</f>
        <v>synth29_diff</v>
      </c>
      <c r="AF1" t="str">
        <f>'Share - Narrow - Placebo Data'!Q1</f>
        <v>synth31_diff</v>
      </c>
      <c r="AG1" t="str">
        <f>'Share - Narrow - Placebo Data'!R1</f>
        <v>synth32_diff</v>
      </c>
      <c r="AH1" t="str">
        <f>'Share - Narrow - Placebo Data'!S1</f>
        <v>synth34_diff</v>
      </c>
      <c r="AI1" t="str">
        <f>'Share - Narrow - Placebo Data'!T1</f>
        <v>synth38_diff</v>
      </c>
      <c r="AJ1" t="str">
        <f>'Share - Narrow - Placebo Data'!U1</f>
        <v>synth40_diff</v>
      </c>
      <c r="AK1" t="str">
        <f>'Share - Narrow - Placebo Data'!V1</f>
        <v>synth45_diff</v>
      </c>
      <c r="AL1" t="str">
        <f>'Share - Narrow - Placebo Data'!W1</f>
        <v>synth46_diff</v>
      </c>
      <c r="AM1" t="str">
        <f>'Share - Narrow - Placebo Data'!X1</f>
        <v>synth47_diff</v>
      </c>
      <c r="AN1" t="str">
        <f>'Share - Narrow - Placebo Data'!Y1</f>
        <v>synth48_diff</v>
      </c>
      <c r="AO1" t="str">
        <f>'Share - Narrow - Placebo Data'!Z1</f>
        <v>synth55_diff</v>
      </c>
      <c r="AP1" t="str">
        <f>'Share - Narrow - Placebo Data'!AA1</f>
        <v>IL_diff</v>
      </c>
    </row>
    <row r="2" spans="13:42" x14ac:dyDescent="0.2">
      <c r="P2" s="6" t="s">
        <v>138</v>
      </c>
      <c r="Q2" s="3">
        <f>SQRT(SUMSQ(INDEX('Share - Narrow - Placebo Data'!$B$2:$AA$19,0,MATCH(Q$1,'Share - Narrow - Placebo Data'!$B$1:$AA$1,0)))/COUNT(INDEX('Share - Narrow - Placebo Data'!$B$2:$AA$19,0,MATCH(Q$1,'Share - Narrow - Placebo Data'!$B$1:$AA$1,0))))</f>
        <v>2.1159410350139664E-2</v>
      </c>
      <c r="R2" s="3">
        <f>SQRT(SUMSQ(INDEX('Share - Narrow - Placebo Data'!$B$2:$AA$19,0,MATCH(R$1,'Share - Narrow - Placebo Data'!$B$1:$AA$1,0)))/COUNT(INDEX('Share - Narrow - Placebo Data'!$B$2:$AA$19,0,MATCH(R$1,'Share - Narrow - Placebo Data'!$B$1:$AA$1,0))))</f>
        <v>6.5052763074541095E-2</v>
      </c>
      <c r="S2" s="3">
        <f>SQRT(SUMSQ(INDEX('Share - Narrow - Placebo Data'!$B$2:$AA$19,0,MATCH(S$1,'Share - Narrow - Placebo Data'!$B$1:$AA$1,0)))/COUNT(INDEX('Share - Narrow - Placebo Data'!$B$2:$AA$19,0,MATCH(S$1,'Share - Narrow - Placebo Data'!$B$1:$AA$1,0))))</f>
        <v>3.1507104551013E-2</v>
      </c>
      <c r="T2" s="3">
        <f>SQRT(SUMSQ(INDEX('Share - Narrow - Placebo Data'!$B$2:$AA$19,0,MATCH(T$1,'Share - Narrow - Placebo Data'!$B$1:$AA$1,0)))/COUNT(INDEX('Share - Narrow - Placebo Data'!$B$2:$AA$19,0,MATCH(T$1,'Share - Narrow - Placebo Data'!$B$1:$AA$1,0))))</f>
        <v>2.3616262351848088E-2</v>
      </c>
      <c r="U2" s="3">
        <f>SQRT(SUMSQ(INDEX('Share - Narrow - Placebo Data'!$B$2:$AA$19,0,MATCH(U$1,'Share - Narrow - Placebo Data'!$B$1:$AA$1,0)))/COUNT(INDEX('Share - Narrow - Placebo Data'!$B$2:$AA$19,0,MATCH(U$1,'Share - Narrow - Placebo Data'!$B$1:$AA$1,0))))</f>
        <v>2.9673313413906176E-2</v>
      </c>
      <c r="V2" s="3">
        <f>SQRT(SUMSQ(INDEX('Share - Narrow - Placebo Data'!$B$2:$AA$19,0,MATCH(V$1,'Share - Narrow - Placebo Data'!$B$1:$AA$1,0)))/COUNT(INDEX('Share - Narrow - Placebo Data'!$B$2:$AA$19,0,MATCH(V$1,'Share - Narrow - Placebo Data'!$B$1:$AA$1,0))))</f>
        <v>2.11828336480974E-2</v>
      </c>
      <c r="W2" s="3">
        <f>SQRT(SUMSQ(INDEX('Share - Narrow - Placebo Data'!$B$2:$AA$19,0,MATCH(W$1,'Share - Narrow - Placebo Data'!$B$1:$AA$1,0)))/COUNT(INDEX('Share - Narrow - Placebo Data'!$B$2:$AA$19,0,MATCH(W$1,'Share - Narrow - Placebo Data'!$B$1:$AA$1,0))))</f>
        <v>2.7900745110740154E-2</v>
      </c>
      <c r="X2" s="3">
        <f>SQRT(SUMSQ(INDEX('Share - Narrow - Placebo Data'!$B$2:$AA$19,0,MATCH(X$1,'Share - Narrow - Placebo Data'!$B$1:$AA$1,0)))/COUNT(INDEX('Share - Narrow - Placebo Data'!$B$2:$AA$19,0,MATCH(X$1,'Share - Narrow - Placebo Data'!$B$1:$AA$1,0))))</f>
        <v>2.404463043674018E-2</v>
      </c>
      <c r="Y2" s="3">
        <f>SQRT(SUMSQ(INDEX('Share - Narrow - Placebo Data'!$B$2:$AA$19,0,MATCH(Y$1,'Share - Narrow - Placebo Data'!$B$1:$AA$1,0)))/COUNT(INDEX('Share - Narrow - Placebo Data'!$B$2:$AA$19,0,MATCH(Y$1,'Share - Narrow - Placebo Data'!$B$1:$AA$1,0))))</f>
        <v>3.35449101327355E-2</v>
      </c>
      <c r="Z2" s="3">
        <f>SQRT(SUMSQ(INDEX('Share - Narrow - Placebo Data'!$B$2:$AA$19,0,MATCH(Z$1,'Share - Narrow - Placebo Data'!$B$1:$AA$1,0)))/COUNT(INDEX('Share - Narrow - Placebo Data'!$B$2:$AA$19,0,MATCH(Z$1,'Share - Narrow - Placebo Data'!$B$1:$AA$1,0))))</f>
        <v>2.4096749116425564E-2</v>
      </c>
      <c r="AA2" s="3">
        <f>SQRT(SUMSQ(INDEX('Share - Narrow - Placebo Data'!$B$2:$AA$19,0,MATCH(AA$1,'Share - Narrow - Placebo Data'!$B$1:$AA$1,0)))/COUNT(INDEX('Share - Narrow - Placebo Data'!$B$2:$AA$19,0,MATCH(AA$1,'Share - Narrow - Placebo Data'!$B$1:$AA$1,0))))</f>
        <v>2.9633726531652565E-2</v>
      </c>
      <c r="AB2" s="3">
        <f>SQRT(SUMSQ(INDEX('Share - Narrow - Placebo Data'!$B$2:$AA$19,0,MATCH(AB$1,'Share - Narrow - Placebo Data'!$B$1:$AA$1,0)))/COUNT(INDEX('Share - Narrow - Placebo Data'!$B$2:$AA$19,0,MATCH(AB$1,'Share - Narrow - Placebo Data'!$B$1:$AA$1,0))))</f>
        <v>2.8052523522882726E-2</v>
      </c>
      <c r="AC2" s="3">
        <f>SQRT(SUMSQ(INDEX('Share - Narrow - Placebo Data'!$B$2:$AA$19,0,MATCH(AC$1,'Share - Narrow - Placebo Data'!$B$1:$AA$1,0)))/COUNT(INDEX('Share - Narrow - Placebo Data'!$B$2:$AA$19,0,MATCH(AC$1,'Share - Narrow - Placebo Data'!$B$1:$AA$1,0))))</f>
        <v>2.9902916757842974E-2</v>
      </c>
      <c r="AD2" s="3">
        <f>SQRT(SUMSQ(INDEX('Share - Narrow - Placebo Data'!$B$2:$AA$19,0,MATCH(AD$1,'Share - Narrow - Placebo Data'!$B$1:$AA$1,0)))/COUNT(INDEX('Share - Narrow - Placebo Data'!$B$2:$AA$19,0,MATCH(AD$1,'Share - Narrow - Placebo Data'!$B$1:$AA$1,0))))</f>
        <v>2.8790275705613915E-2</v>
      </c>
      <c r="AE2" s="3">
        <f>SQRT(SUMSQ(INDEX('Share - Narrow - Placebo Data'!$B$2:$AA$19,0,MATCH(AE$1,'Share - Narrow - Placebo Data'!$B$1:$AA$1,0)))/COUNT(INDEX('Share - Narrow - Placebo Data'!$B$2:$AA$19,0,MATCH(AE$1,'Share - Narrow - Placebo Data'!$B$1:$AA$1,0))))</f>
        <v>3.457629905372387E-2</v>
      </c>
      <c r="AF2" s="3">
        <f>SQRT(SUMSQ(INDEX('Share - Narrow - Placebo Data'!$B$2:$AA$19,0,MATCH(AF$1,'Share - Narrow - Placebo Data'!$B$1:$AA$1,0)))/COUNT(INDEX('Share - Narrow - Placebo Data'!$B$2:$AA$19,0,MATCH(AF$1,'Share - Narrow - Placebo Data'!$B$1:$AA$1,0))))</f>
        <v>3.1802256489862908E-2</v>
      </c>
      <c r="AG2" s="3">
        <f>SQRT(SUMSQ(INDEX('Share - Narrow - Placebo Data'!$B$2:$AA$19,0,MATCH(AG$1,'Share - Narrow - Placebo Data'!$B$1:$AA$1,0)))/COUNT(INDEX('Share - Narrow - Placebo Data'!$B$2:$AA$19,0,MATCH(AG$1,'Share - Narrow - Placebo Data'!$B$1:$AA$1,0))))</f>
        <v>4.0852889636523997E-2</v>
      </c>
      <c r="AH2" s="3">
        <f>SQRT(SUMSQ(INDEX('Share - Narrow - Placebo Data'!$B$2:$AA$19,0,MATCH(AH$1,'Share - Narrow - Placebo Data'!$B$1:$AA$1,0)))/COUNT(INDEX('Share - Narrow - Placebo Data'!$B$2:$AA$19,0,MATCH(AH$1,'Share - Narrow - Placebo Data'!$B$1:$AA$1,0))))</f>
        <v>4.5969672781944568E-2</v>
      </c>
      <c r="AI2" s="3">
        <f>SQRT(SUMSQ(INDEX('Share - Narrow - Placebo Data'!$B$2:$AA$19,0,MATCH(AI$1,'Share - Narrow - Placebo Data'!$B$1:$AA$1,0)))/COUNT(INDEX('Share - Narrow - Placebo Data'!$B$2:$AA$19,0,MATCH(AI$1,'Share - Narrow - Placebo Data'!$B$1:$AA$1,0))))</f>
        <v>5.415584176186776E-2</v>
      </c>
      <c r="AJ2" s="3">
        <f>SQRT(SUMSQ(INDEX('Share - Narrow - Placebo Data'!$B$2:$AA$19,0,MATCH(AJ$1,'Share - Narrow - Placebo Data'!$B$1:$AA$1,0)))/COUNT(INDEX('Share - Narrow - Placebo Data'!$B$2:$AA$19,0,MATCH(AJ$1,'Share - Narrow - Placebo Data'!$B$1:$AA$1,0))))</f>
        <v>2.8834453441375231E-2</v>
      </c>
      <c r="AK2" s="3">
        <f>SQRT(SUMSQ(INDEX('Share - Narrow - Placebo Data'!$B$2:$AA$19,0,MATCH(AK$1,'Share - Narrow - Placebo Data'!$B$1:$AA$1,0)))/COUNT(INDEX('Share - Narrow - Placebo Data'!$B$2:$AA$19,0,MATCH(AK$1,'Share - Narrow - Placebo Data'!$B$1:$AA$1,0))))</f>
        <v>3.0159825471693238E-2</v>
      </c>
      <c r="AL2" s="3">
        <f>SQRT(SUMSQ(INDEX('Share - Narrow - Placebo Data'!$B$2:$AA$19,0,MATCH(AL$1,'Share - Narrow - Placebo Data'!$B$1:$AA$1,0)))/COUNT(INDEX('Share - Narrow - Placebo Data'!$B$2:$AA$19,0,MATCH(AL$1,'Share - Narrow - Placebo Data'!$B$1:$AA$1,0))))</f>
        <v>3.9205900979912285E-2</v>
      </c>
      <c r="AM2" s="3">
        <f>SQRT(SUMSQ(INDEX('Share - Narrow - Placebo Data'!$B$2:$AA$19,0,MATCH(AM$1,'Share - Narrow - Placebo Data'!$B$1:$AA$1,0)))/COUNT(INDEX('Share - Narrow - Placebo Data'!$B$2:$AA$19,0,MATCH(AM$1,'Share - Narrow - Placebo Data'!$B$1:$AA$1,0))))</f>
        <v>2.5483835328381742E-2</v>
      </c>
      <c r="AN2" s="3">
        <f>SQRT(SUMSQ(INDEX('Share - Narrow - Placebo Data'!$B$2:$AA$19,0,MATCH(AN$1,'Share - Narrow - Placebo Data'!$B$1:$AA$1,0)))/COUNT(INDEX('Share - Narrow - Placebo Data'!$B$2:$AA$19,0,MATCH(AN$1,'Share - Narrow - Placebo Data'!$B$1:$AA$1,0))))</f>
        <v>3.0680965133846279E-2</v>
      </c>
      <c r="AO2" s="3">
        <f>SQRT(SUMSQ(INDEX('Share - Narrow - Placebo Data'!$B$2:$AA$19,0,MATCH(AO$1,'Share - Narrow - Placebo Data'!$B$1:$AA$1,0)))/COUNT(INDEX('Share - Narrow - Placebo Data'!$B$2:$AA$19,0,MATCH(AO$1,'Share - Narrow - Placebo Data'!$B$1:$AA$1,0))))</f>
        <v>2.5611157555100666E-2</v>
      </c>
      <c r="AP2" s="3">
        <f>SQRT(SUMSQ(INDEX('Share - Narrow - Placebo Data'!$B$2:$AA$19,0,MATCH(AP$1,'Share - Narrow - Placebo Data'!$B$1:$AA$1,0)))/COUNT(INDEX('Share - Narrow - Placebo Data'!$B$2:$AA$19,0,MATCH(AP$1,'Share - Narrow - Placebo Data'!$B$1:$AA$1,0))))</f>
        <v>1.1330908690877092E-2</v>
      </c>
    </row>
    <row r="3" spans="13:42" x14ac:dyDescent="0.2">
      <c r="M3" s="10" t="s">
        <v>144</v>
      </c>
      <c r="O3" s="9" t="s">
        <v>143</v>
      </c>
      <c r="P3" s="8">
        <v>20</v>
      </c>
      <c r="Q3" s="7">
        <f t="shared" ref="Q3:AP3" si="0">IF(Q$2&lt;$AP$2*$P$3,1,0)</f>
        <v>1</v>
      </c>
      <c r="R3" s="7">
        <f t="shared" si="0"/>
        <v>1</v>
      </c>
      <c r="S3" s="7">
        <f t="shared" si="0"/>
        <v>1</v>
      </c>
      <c r="T3" s="7">
        <f t="shared" si="0"/>
        <v>1</v>
      </c>
      <c r="U3" s="7">
        <f t="shared" si="0"/>
        <v>1</v>
      </c>
      <c r="V3" s="7">
        <f t="shared" si="0"/>
        <v>1</v>
      </c>
      <c r="W3" s="7">
        <f t="shared" si="0"/>
        <v>1</v>
      </c>
      <c r="X3" s="7">
        <f t="shared" si="0"/>
        <v>1</v>
      </c>
      <c r="Y3" s="7">
        <f t="shared" si="0"/>
        <v>1</v>
      </c>
      <c r="Z3" s="7">
        <f t="shared" si="0"/>
        <v>1</v>
      </c>
      <c r="AA3" s="7">
        <f t="shared" si="0"/>
        <v>1</v>
      </c>
      <c r="AB3" s="7">
        <f t="shared" si="0"/>
        <v>1</v>
      </c>
      <c r="AC3" s="7">
        <f t="shared" si="0"/>
        <v>1</v>
      </c>
      <c r="AD3" s="7">
        <f t="shared" si="0"/>
        <v>1</v>
      </c>
      <c r="AE3" s="7">
        <f t="shared" si="0"/>
        <v>1</v>
      </c>
      <c r="AF3" s="7">
        <f t="shared" si="0"/>
        <v>1</v>
      </c>
      <c r="AG3" s="7">
        <f t="shared" si="0"/>
        <v>1</v>
      </c>
      <c r="AH3" s="7">
        <f t="shared" si="0"/>
        <v>1</v>
      </c>
      <c r="AI3" s="7">
        <f t="shared" si="0"/>
        <v>1</v>
      </c>
      <c r="AJ3" s="7">
        <f t="shared" si="0"/>
        <v>1</v>
      </c>
      <c r="AK3" s="7">
        <f t="shared" si="0"/>
        <v>1</v>
      </c>
      <c r="AL3" s="7">
        <f t="shared" si="0"/>
        <v>1</v>
      </c>
      <c r="AM3" s="7">
        <f t="shared" si="0"/>
        <v>1</v>
      </c>
      <c r="AN3" s="7">
        <f t="shared" si="0"/>
        <v>1</v>
      </c>
      <c r="AO3" s="7">
        <f t="shared" si="0"/>
        <v>1</v>
      </c>
      <c r="AP3" s="7">
        <f t="shared" si="0"/>
        <v>1</v>
      </c>
    </row>
    <row r="4" spans="13:42" x14ac:dyDescent="0.2">
      <c r="P4" s="6" t="s">
        <v>27</v>
      </c>
      <c r="Q4" s="1" t="str">
        <f>INDEX(States!$B$2:$B$52,MATCH(VALUE(MID(Q1,6,FIND("_",Q1)-6)),States!$C$2:$C$52,0))</f>
        <v>AZ</v>
      </c>
      <c r="R4" s="1" t="str">
        <f>INDEX(States!$B$2:$B$52,MATCH(VALUE(MID(R1,6,FIND("_",R1)-6)),States!$C$2:$C$52,0))</f>
        <v>AR</v>
      </c>
      <c r="S4" s="1" t="str">
        <f>INDEX(States!$B$2:$B$52,MATCH(VALUE(MID(S1,6,FIND("_",S1)-6)),States!$C$2:$C$52,0))</f>
        <v>CO</v>
      </c>
      <c r="T4" s="1" t="str">
        <f>INDEX(States!$B$2:$B$52,MATCH(VALUE(MID(T1,6,FIND("_",T1)-6)),States!$C$2:$C$52,0))</f>
        <v>CT</v>
      </c>
      <c r="U4" s="1" t="str">
        <f>INDEX(States!$B$2:$B$52,MATCH(VALUE(MID(U1,6,FIND("_",U1)-6)),States!$C$2:$C$52,0))</f>
        <v>FL</v>
      </c>
      <c r="V4" s="1" t="str">
        <f>INDEX(States!$B$2:$B$52,MATCH(VALUE(MID(V1,6,FIND("_",V1)-6)),States!$C$2:$C$52,0))</f>
        <v>GA</v>
      </c>
      <c r="W4" s="1" t="str">
        <f>INDEX(States!$B$2:$B$52,MATCH(VALUE(MID(W1,6,FIND("_",W1)-6)),States!$C$2:$C$52,0))</f>
        <v>ID</v>
      </c>
      <c r="X4" s="1" t="str">
        <f>INDEX(States!$B$2:$B$52,MATCH(VALUE(MID(X1,6,FIND("_",X1)-6)),States!$C$2:$C$52,0))</f>
        <v>IN</v>
      </c>
      <c r="Y4" s="1" t="str">
        <f>INDEX(States!$B$2:$B$52,MATCH(VALUE(MID(Y1,6,FIND("_",Y1)-6)),States!$C$2:$C$52,0))</f>
        <v>KS</v>
      </c>
      <c r="Z4" s="1" t="str">
        <f>INDEX(States!$B$2:$B$52,MATCH(VALUE(MID(Z1,6,FIND("_",Z1)-6)),States!$C$2:$C$52,0))</f>
        <v>KY</v>
      </c>
      <c r="AA4" s="1" t="str">
        <f>INDEX(States!$B$2:$B$52,MATCH(VALUE(MID(AA1,6,FIND("_",AA1)-6)),States!$C$2:$C$52,0))</f>
        <v>LA</v>
      </c>
      <c r="AB4" s="1" t="str">
        <f>INDEX(States!$B$2:$B$52,MATCH(VALUE(MID(AB1,6,FIND("_",AB1)-6)),States!$C$2:$C$52,0))</f>
        <v>MD</v>
      </c>
      <c r="AC4" s="1" t="str">
        <f>INDEX(States!$B$2:$B$52,MATCH(VALUE(MID(AC1,6,FIND("_",AC1)-6)),States!$C$2:$C$52,0))</f>
        <v>MA</v>
      </c>
      <c r="AD4" s="1" t="str">
        <f>INDEX(States!$B$2:$B$52,MATCH(VALUE(MID(AD1,6,FIND("_",AD1)-6)),States!$C$2:$C$52,0))</f>
        <v>MN</v>
      </c>
      <c r="AE4" s="1" t="str">
        <f>INDEX(States!$B$2:$B$52,MATCH(VALUE(MID(AE1,6,FIND("_",AE1)-6)),States!$C$2:$C$52,0))</f>
        <v>MO</v>
      </c>
      <c r="AF4" s="1" t="str">
        <f>INDEX(States!$B$2:$B$52,MATCH(VALUE(MID(AF1,6,FIND("_",AF1)-6)),States!$C$2:$C$52,0))</f>
        <v>NE</v>
      </c>
      <c r="AG4" s="1" t="str">
        <f>INDEX(States!$B$2:$B$52,MATCH(VALUE(MID(AG1,6,FIND("_",AG1)-6)),States!$C$2:$C$52,0))</f>
        <v>NV</v>
      </c>
      <c r="AH4" s="1" t="str">
        <f>INDEX(States!$B$2:$B$52,MATCH(VALUE(MID(AH1,6,FIND("_",AH1)-6)),States!$C$2:$C$52,0))</f>
        <v>NJ</v>
      </c>
      <c r="AI4" s="1" t="str">
        <f>INDEX(States!$B$2:$B$52,MATCH(VALUE(MID(AI1,6,FIND("_",AI1)-6)),States!$C$2:$C$52,0))</f>
        <v>ND</v>
      </c>
      <c r="AJ4" s="1" t="str">
        <f>INDEX(States!$B$2:$B$52,MATCH(VALUE(MID(AJ1,6,FIND("_",AJ1)-6)),States!$C$2:$C$52,0))</f>
        <v>OK</v>
      </c>
      <c r="AK4" s="1" t="str">
        <f>INDEX(States!$B$2:$B$52,MATCH(VALUE(MID(AK1,6,FIND("_",AK1)-6)),States!$C$2:$C$52,0))</f>
        <v>SC</v>
      </c>
      <c r="AL4" s="1" t="str">
        <f>INDEX(States!$B$2:$B$52,MATCH(VALUE(MID(AL1,6,FIND("_",AL1)-6)),States!$C$2:$C$52,0))</f>
        <v>SD</v>
      </c>
      <c r="AM4" s="1" t="str">
        <f>INDEX(States!$B$2:$B$52,MATCH(VALUE(MID(AM1,6,FIND("_",AM1)-6)),States!$C$2:$C$52,0))</f>
        <v>TN</v>
      </c>
      <c r="AN4" s="1" t="str">
        <f>INDEX(States!$B$2:$B$52,MATCH(VALUE(MID(AN1,6,FIND("_",AN1)-6)),States!$C$2:$C$52,0))</f>
        <v>TX</v>
      </c>
      <c r="AO4" s="1" t="str">
        <f>INDEX(States!$B$2:$B$52,MATCH(VALUE(MID(AO1,6,FIND("_",AO1)-6)),States!$C$2:$C$52,0))</f>
        <v>WI</v>
      </c>
      <c r="AP4" s="1" t="s">
        <v>40</v>
      </c>
    </row>
    <row r="5" spans="13:42" x14ac:dyDescent="0.2">
      <c r="P5">
        <f>'Share - Narrow - Placebo Data'!A2</f>
        <v>1982</v>
      </c>
      <c r="Q5" s="2">
        <f>'Share - Narrow - Placebo Data'!B2*Q$3</f>
        <v>1.4282135292887688E-2</v>
      </c>
      <c r="R5" s="2">
        <f>'Share - Narrow - Placebo Data'!C2*R$3</f>
        <v>-1.6992844641208649E-2</v>
      </c>
      <c r="S5" s="2">
        <f>'Share - Narrow - Placebo Data'!D2*S$3</f>
        <v>9.2666223645210266E-3</v>
      </c>
      <c r="T5" s="2">
        <f>'Share - Narrow - Placebo Data'!E2*T$3</f>
        <v>-4.3212484568357468E-2</v>
      </c>
      <c r="U5" s="2">
        <f>'Share - Narrow - Placebo Data'!F2*U$3</f>
        <v>6.3660480082035065E-2</v>
      </c>
      <c r="V5" s="2">
        <f>'Share - Narrow - Placebo Data'!G2*V$3</f>
        <v>-4.6433575451374054E-2</v>
      </c>
      <c r="W5" s="2">
        <f>'Share - Narrow - Placebo Data'!H2*W$3</f>
        <v>4.7910448163747787E-2</v>
      </c>
      <c r="X5" s="2">
        <f>'Share - Narrow - Placebo Data'!I2*X$3</f>
        <v>3.1476609408855438E-2</v>
      </c>
      <c r="Y5" s="2">
        <f>'Share - Narrow - Placebo Data'!J2*Y$3</f>
        <v>1.2342025525867939E-2</v>
      </c>
      <c r="Z5" s="2">
        <f>'Share - Narrow - Placebo Data'!K2*Z$3</f>
        <v>3.54163758456707E-2</v>
      </c>
      <c r="AA5" s="2">
        <f>'Share - Narrow - Placebo Data'!L2*AA$3</f>
        <v>4.0776945650577545E-2</v>
      </c>
      <c r="AB5" s="2">
        <f>'Share - Narrow - Placebo Data'!M2*AB$3</f>
        <v>-2.8242161497473717E-2</v>
      </c>
      <c r="AC5" s="2">
        <f>'Share - Narrow - Placebo Data'!N2*AC$3</f>
        <v>-9.5640923827886581E-3</v>
      </c>
      <c r="AD5" s="2">
        <f>'Share - Narrow - Placebo Data'!O2*AD$3</f>
        <v>-2.7177585288882256E-2</v>
      </c>
      <c r="AE5" s="2">
        <f>'Share - Narrow - Placebo Data'!P2*AE$3</f>
        <v>2.0309166982769966E-2</v>
      </c>
      <c r="AF5" s="2">
        <f>'Share - Narrow - Placebo Data'!Q2*AF$3</f>
        <v>3.8520045578479767E-2</v>
      </c>
      <c r="AG5" s="2">
        <f>'Share - Narrow - Placebo Data'!R2*AG$3</f>
        <v>-2.3390976712107658E-2</v>
      </c>
      <c r="AH5" s="2">
        <f>'Share - Narrow - Placebo Data'!S2*AH$3</f>
        <v>4.540695995092392E-2</v>
      </c>
      <c r="AI5" s="2">
        <f>'Share - Narrow - Placebo Data'!T2*AI$3</f>
        <v>-3.8464076817035675E-2</v>
      </c>
      <c r="AJ5" s="2">
        <f>'Share - Narrow - Placebo Data'!U2*AJ$3</f>
        <v>-5.0199560821056366E-2</v>
      </c>
      <c r="AK5" s="2">
        <f>'Share - Narrow - Placebo Data'!V2*AK$3</f>
        <v>1.4124191366136074E-3</v>
      </c>
      <c r="AL5" s="2">
        <f>'Share - Narrow - Placebo Data'!W2*AL$3</f>
        <v>5.7075358927249908E-3</v>
      </c>
      <c r="AM5" s="2">
        <f>'Share - Narrow - Placebo Data'!X2*AM$3</f>
        <v>-1.7843130975961685E-2</v>
      </c>
      <c r="AN5" s="2">
        <f>'Share - Narrow - Placebo Data'!Y2*AN$3</f>
        <v>-3.4268070012331009E-3</v>
      </c>
      <c r="AO5" s="2">
        <f>'Share - Narrow - Placebo Data'!Z2*AO$3</f>
        <v>-2.590100048109889E-3</v>
      </c>
      <c r="AP5" s="2">
        <f>'Share - Narrow - Placebo Data'!AA2*AP$3</f>
        <v>2.467193640768528E-3</v>
      </c>
    </row>
    <row r="6" spans="13:42" x14ac:dyDescent="0.2">
      <c r="P6">
        <f>'Share - Narrow - Placebo Data'!A3</f>
        <v>1983</v>
      </c>
      <c r="Q6" s="2">
        <f>'Share - Narrow - Placebo Data'!B3*Q$3</f>
        <v>9.6195591613650322E-3</v>
      </c>
      <c r="R6" s="2">
        <f>'Share - Narrow - Placebo Data'!C3*R$3</f>
        <v>-1.753825880587101E-2</v>
      </c>
      <c r="S6" s="2">
        <f>'Share - Narrow - Placebo Data'!D3*S$3</f>
        <v>-1.00812166929245E-2</v>
      </c>
      <c r="T6" s="2">
        <f>'Share - Narrow - Placebo Data'!E3*T$3</f>
        <v>-1.2128229252994061E-2</v>
      </c>
      <c r="U6" s="2">
        <f>'Share - Narrow - Placebo Data'!F3*U$3</f>
        <v>-1.1684855446219444E-2</v>
      </c>
      <c r="V6" s="2">
        <f>'Share - Narrow - Placebo Data'!G3*V$3</f>
        <v>1.5987655147910118E-2</v>
      </c>
      <c r="W6" s="2">
        <f>'Share - Narrow - Placebo Data'!H3*W$3</f>
        <v>8.6866170167922974E-3</v>
      </c>
      <c r="X6" s="2">
        <f>'Share - Narrow - Placebo Data'!I3*X$3</f>
        <v>1.8251944333314896E-2</v>
      </c>
      <c r="Y6" s="2">
        <f>'Share - Narrow - Placebo Data'!J3*Y$3</f>
        <v>-1.5373671427369118E-2</v>
      </c>
      <c r="Z6" s="2">
        <f>'Share - Narrow - Placebo Data'!K3*Z$3</f>
        <v>-1.5131946420297027E-3</v>
      </c>
      <c r="AA6" s="2">
        <f>'Share - Narrow - Placebo Data'!L3*AA$3</f>
        <v>2.4118127301335335E-2</v>
      </c>
      <c r="AB6" s="2">
        <f>'Share - Narrow - Placebo Data'!M3*AB$3</f>
        <v>-2.1476546302437782E-2</v>
      </c>
      <c r="AC6" s="2">
        <f>'Share - Narrow - Placebo Data'!N3*AC$3</f>
        <v>-8.4510780870914459E-3</v>
      </c>
      <c r="AD6" s="2">
        <f>'Share - Narrow - Placebo Data'!O3*AD$3</f>
        <v>-1.214579027146101E-2</v>
      </c>
      <c r="AE6" s="2">
        <f>'Share - Narrow - Placebo Data'!P3*AE$3</f>
        <v>3.6691143177449703E-3</v>
      </c>
      <c r="AF6" s="2">
        <f>'Share - Narrow - Placebo Data'!Q3*AF$3</f>
        <v>2.249671146273613E-2</v>
      </c>
      <c r="AG6" s="2">
        <f>'Share - Narrow - Placebo Data'!R3*AG$3</f>
        <v>2.5958843529224396E-2</v>
      </c>
      <c r="AH6" s="2">
        <f>'Share - Narrow - Placebo Data'!S3*AH$3</f>
        <v>4.163656011223793E-2</v>
      </c>
      <c r="AI6" s="2">
        <f>'Share - Narrow - Placebo Data'!T3*AI$3</f>
        <v>-1.3296399265527725E-2</v>
      </c>
      <c r="AJ6" s="2">
        <f>'Share - Narrow - Placebo Data'!U3*AJ$3</f>
        <v>3.4769531339406967E-3</v>
      </c>
      <c r="AK6" s="2">
        <f>'Share - Narrow - Placebo Data'!V3*AK$3</f>
        <v>-1.463620737195015E-2</v>
      </c>
      <c r="AL6" s="2">
        <f>'Share - Narrow - Placebo Data'!W3*AL$3</f>
        <v>5.422605574131012E-2</v>
      </c>
      <c r="AM6" s="2">
        <f>'Share - Narrow - Placebo Data'!X3*AM$3</f>
        <v>-3.382915398105979E-3</v>
      </c>
      <c r="AN6" s="2">
        <f>'Share - Narrow - Placebo Data'!Y3*AN$3</f>
        <v>-3.0172049999237061E-2</v>
      </c>
      <c r="AO6" s="2">
        <f>'Share - Narrow - Placebo Data'!Z3*AO$3</f>
        <v>-7.8383255749940872E-3</v>
      </c>
      <c r="AP6" s="2">
        <f>'Share - Narrow - Placebo Data'!AA3*AP$3</f>
        <v>9.2495472927112132E-5</v>
      </c>
    </row>
    <row r="7" spans="13:42" x14ac:dyDescent="0.2">
      <c r="P7">
        <f>'Share - Narrow - Placebo Data'!A4</f>
        <v>1984</v>
      </c>
      <c r="Q7" s="2">
        <f>'Share - Narrow - Placebo Data'!B4*Q$3</f>
        <v>-7.3016560636460781E-3</v>
      </c>
      <c r="R7" s="2">
        <f>'Share - Narrow - Placebo Data'!C4*R$3</f>
        <v>-4.933398962020874E-2</v>
      </c>
      <c r="S7" s="2">
        <f>'Share - Narrow - Placebo Data'!D4*S$3</f>
        <v>2.9133951757103205E-3</v>
      </c>
      <c r="T7" s="2">
        <f>'Share - Narrow - Placebo Data'!E4*T$3</f>
        <v>-3.4180842339992523E-2</v>
      </c>
      <c r="U7" s="2">
        <f>'Share - Narrow - Placebo Data'!F4*U$3</f>
        <v>-3.2107855658978224E-3</v>
      </c>
      <c r="V7" s="2">
        <f>'Share - Narrow - Placebo Data'!G4*V$3</f>
        <v>-8.4929605945944786E-3</v>
      </c>
      <c r="W7" s="2">
        <f>'Share - Narrow - Placebo Data'!H4*W$3</f>
        <v>5.4530244320631027E-2</v>
      </c>
      <c r="X7" s="2">
        <f>'Share - Narrow - Placebo Data'!I4*X$3</f>
        <v>-1.3049391098320484E-2</v>
      </c>
      <c r="Y7" s="2">
        <f>'Share - Narrow - Placebo Data'!J4*Y$3</f>
        <v>3.9502460509538651E-2</v>
      </c>
      <c r="Z7" s="2">
        <f>'Share - Narrow - Placebo Data'!K4*Z$3</f>
        <v>4.526287317276001E-2</v>
      </c>
      <c r="AA7" s="2">
        <f>'Share - Narrow - Placebo Data'!L4*AA$3</f>
        <v>-4.6835687011480331E-2</v>
      </c>
      <c r="AB7" s="2">
        <f>'Share - Narrow - Placebo Data'!M4*AB$3</f>
        <v>-2.3808985948562622E-2</v>
      </c>
      <c r="AC7" s="2">
        <f>'Share - Narrow - Placebo Data'!N4*AC$3</f>
        <v>-3.3633921295404434E-2</v>
      </c>
      <c r="AD7" s="2">
        <f>'Share - Narrow - Placebo Data'!O4*AD$3</f>
        <v>-4.6228229999542236E-2</v>
      </c>
      <c r="AE7" s="2">
        <f>'Share - Narrow - Placebo Data'!P4*AE$3</f>
        <v>4.5280519872903824E-2</v>
      </c>
      <c r="AF7" s="2">
        <f>'Share - Narrow - Placebo Data'!Q4*AF$3</f>
        <v>6.6904626786708832E-2</v>
      </c>
      <c r="AG7" s="2">
        <f>'Share - Narrow - Placebo Data'!R4*AG$3</f>
        <v>-2.8825355693697929E-3</v>
      </c>
      <c r="AH7" s="2">
        <f>'Share - Narrow - Placebo Data'!S4*AH$3</f>
        <v>4.6258624643087387E-2</v>
      </c>
      <c r="AI7" s="2">
        <f>'Share - Narrow - Placebo Data'!T4*AI$3</f>
        <v>4.055529460310936E-2</v>
      </c>
      <c r="AJ7" s="2">
        <f>'Share - Narrow - Placebo Data'!U4*AJ$3</f>
        <v>-1.8335899338126183E-2</v>
      </c>
      <c r="AK7" s="2">
        <f>'Share - Narrow - Placebo Data'!V4*AK$3</f>
        <v>3.9385668933391571E-3</v>
      </c>
      <c r="AL7" s="2">
        <f>'Share - Narrow - Placebo Data'!W4*AL$3</f>
        <v>1.2741739861667156E-2</v>
      </c>
      <c r="AM7" s="2">
        <f>'Share - Narrow - Placebo Data'!X4*AM$3</f>
        <v>-2.7061387896537781E-2</v>
      </c>
      <c r="AN7" s="2">
        <f>'Share - Narrow - Placebo Data'!Y4*AN$3</f>
        <v>-4.5127309858798981E-2</v>
      </c>
      <c r="AO7" s="2">
        <f>'Share - Narrow - Placebo Data'!Z4*AO$3</f>
        <v>-2.3069445043802261E-2</v>
      </c>
      <c r="AP7" s="2">
        <f>'Share - Narrow - Placebo Data'!AA4*AP$3</f>
        <v>-1.2589715188369155E-3</v>
      </c>
    </row>
    <row r="8" spans="13:42" x14ac:dyDescent="0.2">
      <c r="P8">
        <f>'Share - Narrow - Placebo Data'!A5</f>
        <v>1985</v>
      </c>
      <c r="Q8" s="2">
        <f>'Share - Narrow - Placebo Data'!B5*Q$3</f>
        <v>-3.651405917480588E-3</v>
      </c>
      <c r="R8" s="2">
        <f>'Share - Narrow - Placebo Data'!C5*R$3</f>
        <v>-3.2180655747652054E-2</v>
      </c>
      <c r="S8" s="2">
        <f>'Share - Narrow - Placebo Data'!D5*S$3</f>
        <v>-2.6426420663483441E-4</v>
      </c>
      <c r="T8" s="2">
        <f>'Share - Narrow - Placebo Data'!E5*T$3</f>
        <v>-1.7334332689642906E-2</v>
      </c>
      <c r="U8" s="2">
        <f>'Share - Narrow - Placebo Data'!F5*U$3</f>
        <v>1.0075994767248631E-2</v>
      </c>
      <c r="V8" s="2">
        <f>'Share - Narrow - Placebo Data'!G5*V$3</f>
        <v>3.1441885512322187E-3</v>
      </c>
      <c r="W8" s="2">
        <f>'Share - Narrow - Placebo Data'!H5*W$3</f>
        <v>-1.9124671816825867E-2</v>
      </c>
      <c r="X8" s="2">
        <f>'Share - Narrow - Placebo Data'!I5*X$3</f>
        <v>2.6660049334168434E-2</v>
      </c>
      <c r="Y8" s="2">
        <f>'Share - Narrow - Placebo Data'!J5*Y$3</f>
        <v>1.9796581938862801E-2</v>
      </c>
      <c r="Z8" s="2">
        <f>'Share - Narrow - Placebo Data'!K5*Z$3</f>
        <v>2.2155502811074257E-3</v>
      </c>
      <c r="AA8" s="2">
        <f>'Share - Narrow - Placebo Data'!L5*AA$3</f>
        <v>2.2872986271977425E-2</v>
      </c>
      <c r="AB8" s="2">
        <f>'Share - Narrow - Placebo Data'!M5*AB$3</f>
        <v>-2.5935513898730278E-2</v>
      </c>
      <c r="AC8" s="2">
        <f>'Share - Narrow - Placebo Data'!N5*AC$3</f>
        <v>6.6934577189385891E-3</v>
      </c>
      <c r="AD8" s="2">
        <f>'Share - Narrow - Placebo Data'!O5*AD$3</f>
        <v>2.7235059067606926E-2</v>
      </c>
      <c r="AE8" s="2">
        <f>'Share - Narrow - Placebo Data'!P5*AE$3</f>
        <v>2.8474453836679459E-2</v>
      </c>
      <c r="AF8" s="2">
        <f>'Share - Narrow - Placebo Data'!Q5*AF$3</f>
        <v>1.0416602715849876E-2</v>
      </c>
      <c r="AG8" s="2">
        <f>'Share - Narrow - Placebo Data'!R5*AG$3</f>
        <v>-2.5226199068129063E-3</v>
      </c>
      <c r="AH8" s="2">
        <f>'Share - Narrow - Placebo Data'!S5*AH$3</f>
        <v>5.0524458289146423E-2</v>
      </c>
      <c r="AI8" s="2">
        <f>'Share - Narrow - Placebo Data'!T5*AI$3</f>
        <v>-2.8565095271915197E-3</v>
      </c>
      <c r="AJ8" s="2">
        <f>'Share - Narrow - Placebo Data'!U5*AJ$3</f>
        <v>6.9136801175773144E-3</v>
      </c>
      <c r="AK8" s="2">
        <f>'Share - Narrow - Placebo Data'!V5*AK$3</f>
        <v>-1.9090432673692703E-2</v>
      </c>
      <c r="AL8" s="2">
        <f>'Share - Narrow - Placebo Data'!W5*AL$3</f>
        <v>-5.8408096432685852E-2</v>
      </c>
      <c r="AM8" s="2">
        <f>'Share - Narrow - Placebo Data'!X5*AM$3</f>
        <v>5.4837781935930252E-3</v>
      </c>
      <c r="AN8" s="2">
        <f>'Share - Narrow - Placebo Data'!Y5*AN$3</f>
        <v>-1.7400365322828293E-2</v>
      </c>
      <c r="AO8" s="2">
        <f>'Share - Narrow - Placebo Data'!Z5*AO$3</f>
        <v>-1.4062633737921715E-2</v>
      </c>
      <c r="AP8" s="2">
        <f>'Share - Narrow - Placebo Data'!AA5*AP$3</f>
        <v>1.1907309271919075E-5</v>
      </c>
    </row>
    <row r="9" spans="13:42" x14ac:dyDescent="0.2">
      <c r="P9">
        <f>'Share - Narrow - Placebo Data'!A6</f>
        <v>1986</v>
      </c>
      <c r="Q9" s="2">
        <f>'Share - Narrow - Placebo Data'!B6*Q$3</f>
        <v>4.3145925737917423E-3</v>
      </c>
      <c r="R9" s="2">
        <f>'Share - Narrow - Placebo Data'!C6*R$3</f>
        <v>-6.1984527856111526E-2</v>
      </c>
      <c r="S9" s="2">
        <f>'Share - Narrow - Placebo Data'!D6*S$3</f>
        <v>-2.0244445651769638E-2</v>
      </c>
      <c r="T9" s="2">
        <f>'Share - Narrow - Placebo Data'!E6*T$3</f>
        <v>-1.3040751218795776E-2</v>
      </c>
      <c r="U9" s="2">
        <f>'Share - Narrow - Placebo Data'!F6*U$3</f>
        <v>-3.1434055417776108E-2</v>
      </c>
      <c r="V9" s="2">
        <f>'Share - Narrow - Placebo Data'!G6*V$3</f>
        <v>9.4992741942405701E-3</v>
      </c>
      <c r="W9" s="2">
        <f>'Share - Narrow - Placebo Data'!H6*W$3</f>
        <v>-1.2566182762384415E-2</v>
      </c>
      <c r="X9" s="2">
        <f>'Share - Narrow - Placebo Data'!I6*X$3</f>
        <v>-2.6641737204045057E-3</v>
      </c>
      <c r="Y9" s="2">
        <f>'Share - Narrow - Placebo Data'!J6*Y$3</f>
        <v>-1.5697585418820381E-2</v>
      </c>
      <c r="Z9" s="2">
        <f>'Share - Narrow - Placebo Data'!K6*Z$3</f>
        <v>1.9685927778482437E-2</v>
      </c>
      <c r="AA9" s="2">
        <f>'Share - Narrow - Placebo Data'!L6*AA$3</f>
        <v>3.0379729345440865E-2</v>
      </c>
      <c r="AB9" s="2">
        <f>'Share - Narrow - Placebo Data'!M6*AB$3</f>
        <v>-7.6265729963779449E-2</v>
      </c>
      <c r="AC9" s="2">
        <f>'Share - Narrow - Placebo Data'!N6*AC$3</f>
        <v>4.1398100554943085E-2</v>
      </c>
      <c r="AD9" s="2">
        <f>'Share - Narrow - Placebo Data'!O6*AD$3</f>
        <v>8.1750275567173958E-3</v>
      </c>
      <c r="AE9" s="2">
        <f>'Share - Narrow - Placebo Data'!P6*AE$3</f>
        <v>-1.5413451474159956E-3</v>
      </c>
      <c r="AF9" s="2">
        <f>'Share - Narrow - Placebo Data'!Q6*AF$3</f>
        <v>-5.046476423740387E-2</v>
      </c>
      <c r="AG9" s="2">
        <f>'Share - Narrow - Placebo Data'!R6*AG$3</f>
        <v>-4.7227967530488968E-2</v>
      </c>
      <c r="AH9" s="2">
        <f>'Share - Narrow - Placebo Data'!S6*AH$3</f>
        <v>0.11614846438169479</v>
      </c>
      <c r="AI9" s="2">
        <f>'Share - Narrow - Placebo Data'!T6*AI$3</f>
        <v>3.0716501176357269E-2</v>
      </c>
      <c r="AJ9" s="2">
        <f>'Share - Narrow - Placebo Data'!U6*AJ$3</f>
        <v>5.2932746708393097E-2</v>
      </c>
      <c r="AK9" s="2">
        <f>'Share - Narrow - Placebo Data'!V6*AK$3</f>
        <v>-4.1610658168792725E-2</v>
      </c>
      <c r="AL9" s="2">
        <f>'Share - Narrow - Placebo Data'!W6*AL$3</f>
        <v>5.6587252765893936E-2</v>
      </c>
      <c r="AM9" s="2">
        <f>'Share - Narrow - Placebo Data'!X6*AM$3</f>
        <v>-3.7547159008681774E-3</v>
      </c>
      <c r="AN9" s="2">
        <f>'Share - Narrow - Placebo Data'!Y6*AN$3</f>
        <v>-1.8313394859433174E-2</v>
      </c>
      <c r="AO9" s="2">
        <f>'Share - Narrow - Placebo Data'!Z6*AO$3</f>
        <v>-3.9663668721914291E-2</v>
      </c>
      <c r="AP9" s="2">
        <f>'Share - Narrow - Placebo Data'!AA6*AP$3</f>
        <v>1.2754396535456181E-2</v>
      </c>
    </row>
    <row r="10" spans="13:42" x14ac:dyDescent="0.2">
      <c r="P10">
        <f>'Share - Narrow - Placebo Data'!A7</f>
        <v>1987</v>
      </c>
      <c r="Q10" s="2">
        <f>'Share - Narrow - Placebo Data'!B7*Q$3</f>
        <v>-1.2323739938437939E-2</v>
      </c>
      <c r="R10" s="2">
        <f>'Share - Narrow - Placebo Data'!C7*R$3</f>
        <v>-6.228778138756752E-2</v>
      </c>
      <c r="S10" s="2">
        <f>'Share - Narrow - Placebo Data'!D7*S$3</f>
        <v>5.943424254655838E-2</v>
      </c>
      <c r="T10" s="2">
        <f>'Share - Narrow - Placebo Data'!E7*T$3</f>
        <v>-4.0647711604833603E-2</v>
      </c>
      <c r="U10" s="2">
        <f>'Share - Narrow - Placebo Data'!F7*U$3</f>
        <v>-2.5776604190468788E-2</v>
      </c>
      <c r="V10" s="2">
        <f>'Share - Narrow - Placebo Data'!G7*V$3</f>
        <v>-1.0888597927987576E-2</v>
      </c>
      <c r="W10" s="2">
        <f>'Share - Narrow - Placebo Data'!H7*W$3</f>
        <v>-2.4937456473708153E-2</v>
      </c>
      <c r="X10" s="2">
        <f>'Share - Narrow - Placebo Data'!I7*X$3</f>
        <v>3.7161514163017273E-2</v>
      </c>
      <c r="Y10" s="2">
        <f>'Share - Narrow - Placebo Data'!J7*Y$3</f>
        <v>-2.1668907254934311E-2</v>
      </c>
      <c r="Z10" s="2">
        <f>'Share - Narrow - Placebo Data'!K7*Z$3</f>
        <v>1.8862431868910789E-2</v>
      </c>
      <c r="AA10" s="2">
        <f>'Share - Narrow - Placebo Data'!L7*AA$3</f>
        <v>-2.4555556592531502E-4</v>
      </c>
      <c r="AB10" s="2">
        <f>'Share - Narrow - Placebo Data'!M7*AB$3</f>
        <v>-1.5899211168289185E-2</v>
      </c>
      <c r="AC10" s="2">
        <f>'Share - Narrow - Placebo Data'!N7*AC$3</f>
        <v>-2.1184002980589867E-4</v>
      </c>
      <c r="AD10" s="2">
        <f>'Share - Narrow - Placebo Data'!O7*AD$3</f>
        <v>1.1917723342776299E-2</v>
      </c>
      <c r="AE10" s="2">
        <f>'Share - Narrow - Placebo Data'!P7*AE$3</f>
        <v>-8.8861454278230667E-3</v>
      </c>
      <c r="AF10" s="2">
        <f>'Share - Narrow - Placebo Data'!Q7*AF$3</f>
        <v>2.0665744319558144E-2</v>
      </c>
      <c r="AG10" s="2">
        <f>'Share - Narrow - Placebo Data'!R7*AG$3</f>
        <v>-6.3520908355712891E-2</v>
      </c>
      <c r="AH10" s="2">
        <f>'Share - Narrow - Placebo Data'!S7*AH$3</f>
        <v>4.7685686498880386E-2</v>
      </c>
      <c r="AI10" s="2">
        <f>'Share - Narrow - Placebo Data'!T7*AI$3</f>
        <v>-2.0939288660883904E-2</v>
      </c>
      <c r="AJ10" s="2">
        <f>'Share - Narrow - Placebo Data'!U7*AJ$3</f>
        <v>4.2109102010726929E-2</v>
      </c>
      <c r="AK10" s="2">
        <f>'Share - Narrow - Placebo Data'!V7*AK$3</f>
        <v>-2.4898601695895195E-2</v>
      </c>
      <c r="AL10" s="2">
        <f>'Share - Narrow - Placebo Data'!W7*AL$3</f>
        <v>2.7106977999210358E-2</v>
      </c>
      <c r="AM10" s="2">
        <f>'Share - Narrow - Placebo Data'!X7*AM$3</f>
        <v>2.4753890931606293E-2</v>
      </c>
      <c r="AN10" s="2">
        <f>'Share - Narrow - Placebo Data'!Y7*AN$3</f>
        <v>6.3006384298205376E-3</v>
      </c>
      <c r="AO10" s="2">
        <f>'Share - Narrow - Placebo Data'!Z7*AO$3</f>
        <v>-1.4553331770002842E-2</v>
      </c>
      <c r="AP10" s="2">
        <f>'Share - Narrow - Placebo Data'!AA7*AP$3</f>
        <v>1.9976023584604263E-2</v>
      </c>
    </row>
    <row r="11" spans="13:42" x14ac:dyDescent="0.2">
      <c r="P11">
        <f>'Share - Narrow - Placebo Data'!A8</f>
        <v>1988</v>
      </c>
      <c r="Q11" s="2">
        <f>'Share - Narrow - Placebo Data'!B8*Q$3</f>
        <v>-9.8919868469238281E-3</v>
      </c>
      <c r="R11" s="2">
        <f>'Share - Narrow - Placebo Data'!C8*R$3</f>
        <v>-0.1238149106502533</v>
      </c>
      <c r="S11" s="2">
        <f>'Share - Narrow - Placebo Data'!D8*S$3</f>
        <v>5.1244672387838364E-2</v>
      </c>
      <c r="T11" s="2">
        <f>'Share - Narrow - Placebo Data'!E8*T$3</f>
        <v>1.2067629955708981E-2</v>
      </c>
      <c r="U11" s="2">
        <f>'Share - Narrow - Placebo Data'!F8*U$3</f>
        <v>5.6994208134710789E-3</v>
      </c>
      <c r="V11" s="2">
        <f>'Share - Narrow - Placebo Data'!G8*V$3</f>
        <v>7.9955281689763069E-3</v>
      </c>
      <c r="W11" s="2">
        <f>'Share - Narrow - Placebo Data'!H8*W$3</f>
        <v>2.2972080856561661E-2</v>
      </c>
      <c r="X11" s="2">
        <f>'Share - Narrow - Placebo Data'!I8*X$3</f>
        <v>-2.692605834454298E-3</v>
      </c>
      <c r="Y11" s="2">
        <f>'Share - Narrow - Placebo Data'!J8*Y$3</f>
        <v>2.0197827368974686E-2</v>
      </c>
      <c r="Z11" s="2">
        <f>'Share - Narrow - Placebo Data'!K8*Z$3</f>
        <v>1.0562914423644543E-2</v>
      </c>
      <c r="AA11" s="2">
        <f>'Share - Narrow - Placebo Data'!L8*AA$3</f>
        <v>-5.6461426429450512E-3</v>
      </c>
      <c r="AB11" s="2">
        <f>'Share - Narrow - Placebo Data'!M8*AB$3</f>
        <v>-8.614598773419857E-3</v>
      </c>
      <c r="AC11" s="2">
        <f>'Share - Narrow - Placebo Data'!N8*AC$3</f>
        <v>-2.1447289735078812E-2</v>
      </c>
      <c r="AD11" s="2">
        <f>'Share - Narrow - Placebo Data'!O8*AD$3</f>
        <v>1.1911269277334213E-2</v>
      </c>
      <c r="AE11" s="2">
        <f>'Share - Narrow - Placebo Data'!P8*AE$3</f>
        <v>-3.7421651184558868E-2</v>
      </c>
      <c r="AF11" s="2">
        <f>'Share - Narrow - Placebo Data'!Q8*AF$3</f>
        <v>-6.6765740513801575E-2</v>
      </c>
      <c r="AG11" s="2">
        <f>'Share - Narrow - Placebo Data'!R8*AG$3</f>
        <v>-1.1534587480127811E-2</v>
      </c>
      <c r="AH11" s="2">
        <f>'Share - Narrow - Placebo Data'!S8*AH$3</f>
        <v>4.5498285442590714E-2</v>
      </c>
      <c r="AI11" s="2">
        <f>'Share - Narrow - Placebo Data'!T8*AI$3</f>
        <v>4.2183030396699905E-2</v>
      </c>
      <c r="AJ11" s="2">
        <f>'Share - Narrow - Placebo Data'!U8*AJ$3</f>
        <v>8.6456984281539917E-3</v>
      </c>
      <c r="AK11" s="2">
        <f>'Share - Narrow - Placebo Data'!V8*AK$3</f>
        <v>-7.2694476693868637E-3</v>
      </c>
      <c r="AL11" s="2">
        <f>'Share - Narrow - Placebo Data'!W8*AL$3</f>
        <v>4.9605678766965866E-2</v>
      </c>
      <c r="AM11" s="2">
        <f>'Share - Narrow - Placebo Data'!X8*AM$3</f>
        <v>1.0689792223274708E-2</v>
      </c>
      <c r="AN11" s="2">
        <f>'Share - Narrow - Placebo Data'!Y8*AN$3</f>
        <v>-4.7654945403337479E-2</v>
      </c>
      <c r="AO11" s="2">
        <f>'Share - Narrow - Placebo Data'!Z8*AO$3</f>
        <v>-5.9267651289701462E-2</v>
      </c>
      <c r="AP11" s="2">
        <f>'Share - Narrow - Placebo Data'!AA8*AP$3</f>
        <v>-1.3945811660960317E-3</v>
      </c>
    </row>
    <row r="12" spans="13:42" x14ac:dyDescent="0.2">
      <c r="P12">
        <f>'Share - Narrow - Placebo Data'!A9</f>
        <v>1989</v>
      </c>
      <c r="Q12" s="2">
        <f>'Share - Narrow - Placebo Data'!B9*Q$3</f>
        <v>4.0731996297836304E-2</v>
      </c>
      <c r="R12" s="2">
        <f>'Share - Narrow - Placebo Data'!C9*R$3</f>
        <v>-9.8437890410423279E-2</v>
      </c>
      <c r="S12" s="2">
        <f>'Share - Narrow - Placebo Data'!D9*S$3</f>
        <v>5.3872205317020416E-2</v>
      </c>
      <c r="T12" s="2">
        <f>'Share - Narrow - Placebo Data'!E9*T$3</f>
        <v>-2.9498487710952759E-2</v>
      </c>
      <c r="U12" s="2">
        <f>'Share - Narrow - Placebo Data'!F9*U$3</f>
        <v>1.1836609803140163E-2</v>
      </c>
      <c r="V12" s="2">
        <f>'Share - Narrow - Placebo Data'!G9*V$3</f>
        <v>-2.5675183162093163E-2</v>
      </c>
      <c r="W12" s="2">
        <f>'Share - Narrow - Placebo Data'!H9*W$3</f>
        <v>2.0245581399649382E-3</v>
      </c>
      <c r="X12" s="2">
        <f>'Share - Narrow - Placebo Data'!I9*X$3</f>
        <v>6.4945081248879433E-3</v>
      </c>
      <c r="Y12" s="2">
        <f>'Share - Narrow - Placebo Data'!J9*Y$3</f>
        <v>4.8369958996772766E-2</v>
      </c>
      <c r="Z12" s="2">
        <f>'Share - Narrow - Placebo Data'!K9*Z$3</f>
        <v>4.0342599153518677E-2</v>
      </c>
      <c r="AA12" s="2">
        <f>'Share - Narrow - Placebo Data'!L9*AA$3</f>
        <v>-2.7127141132950783E-2</v>
      </c>
      <c r="AB12" s="2">
        <f>'Share - Narrow - Placebo Data'!M9*AB$3</f>
        <v>1.632349006831646E-2</v>
      </c>
      <c r="AC12" s="2">
        <f>'Share - Narrow - Placebo Data'!N9*AC$3</f>
        <v>-6.5454423427581787E-2</v>
      </c>
      <c r="AD12" s="2">
        <f>'Share - Narrow - Placebo Data'!O9*AD$3</f>
        <v>-4.547886922955513E-2</v>
      </c>
      <c r="AE12" s="2">
        <f>'Share - Narrow - Placebo Data'!P9*AE$3</f>
        <v>-3.0545560643076897E-2</v>
      </c>
      <c r="AF12" s="2">
        <f>'Share - Narrow - Placebo Data'!Q9*AF$3</f>
        <v>-8.8683683425188065E-3</v>
      </c>
      <c r="AG12" s="2">
        <f>'Share - Narrow - Placebo Data'!R9*AG$3</f>
        <v>-8.5391506552696228E-2</v>
      </c>
      <c r="AH12" s="2">
        <f>'Share - Narrow - Placebo Data'!S9*AH$3</f>
        <v>1.0398435406386852E-2</v>
      </c>
      <c r="AI12" s="2">
        <f>'Share - Narrow - Placebo Data'!T9*AI$3</f>
        <v>7.6372072100639343E-2</v>
      </c>
      <c r="AJ12" s="2">
        <f>'Share - Narrow - Placebo Data'!U9*AJ$3</f>
        <v>-9.8830834031105042E-3</v>
      </c>
      <c r="AK12" s="2">
        <f>'Share - Narrow - Placebo Data'!V9*AK$3</f>
        <v>2.4417292326688766E-2</v>
      </c>
      <c r="AL12" s="2">
        <f>'Share - Narrow - Placebo Data'!W9*AL$3</f>
        <v>-3.5168327391147614E-2</v>
      </c>
      <c r="AM12" s="2">
        <f>'Share - Narrow - Placebo Data'!X9*AM$3</f>
        <v>-2.9615152627229691E-2</v>
      </c>
      <c r="AN12" s="2">
        <f>'Share - Narrow - Placebo Data'!Y9*AN$3</f>
        <v>-6.5060757100582123E-2</v>
      </c>
      <c r="AO12" s="2">
        <f>'Share - Narrow - Placebo Data'!Z9*AO$3</f>
        <v>-8.2788979634642601E-3</v>
      </c>
      <c r="AP12" s="2">
        <f>'Share - Narrow - Placebo Data'!AA9*AP$3</f>
        <v>-1.0531466454267502E-2</v>
      </c>
    </row>
    <row r="13" spans="13:42" x14ac:dyDescent="0.2">
      <c r="P13">
        <f>'Share - Narrow - Placebo Data'!A10</f>
        <v>1990</v>
      </c>
      <c r="Q13" s="2">
        <f>'Share - Narrow - Placebo Data'!B10*Q$3</f>
        <v>3.3876795321702957E-2</v>
      </c>
      <c r="R13" s="2">
        <f>'Share - Narrow - Placebo Data'!C10*R$3</f>
        <v>-6.6300101578235626E-2</v>
      </c>
      <c r="S13" s="2">
        <f>'Share - Narrow - Placebo Data'!D10*S$3</f>
        <v>8.2743555307388306E-2</v>
      </c>
      <c r="T13" s="2">
        <f>'Share - Narrow - Placebo Data'!E10*T$3</f>
        <v>-3.215443342924118E-2</v>
      </c>
      <c r="U13" s="2">
        <f>'Share - Narrow - Placebo Data'!F10*U$3</f>
        <v>-1.1026760563254356E-2</v>
      </c>
      <c r="V13" s="2">
        <f>'Share - Narrow - Placebo Data'!G10*V$3</f>
        <v>8.4924036636948586E-3</v>
      </c>
      <c r="W13" s="2">
        <f>'Share - Narrow - Placebo Data'!H10*W$3</f>
        <v>-4.8480629920959473E-2</v>
      </c>
      <c r="X13" s="2">
        <f>'Share - Narrow - Placebo Data'!I10*X$3</f>
        <v>1.5235058031976223E-2</v>
      </c>
      <c r="Y13" s="2">
        <f>'Share - Narrow - Placebo Data'!J10*Y$3</f>
        <v>-2.5714060291647911E-2</v>
      </c>
      <c r="Z13" s="2">
        <f>'Share - Narrow - Placebo Data'!K10*Z$3</f>
        <v>6.0028694570064545E-2</v>
      </c>
      <c r="AA13" s="2">
        <f>'Share - Narrow - Placebo Data'!L10*AA$3</f>
        <v>-1.9353395327925682E-2</v>
      </c>
      <c r="AB13" s="2">
        <f>'Share - Narrow - Placebo Data'!M10*AB$3</f>
        <v>-1.5436439774930477E-2</v>
      </c>
      <c r="AC13" s="2">
        <f>'Share - Narrow - Placebo Data'!N10*AC$3</f>
        <v>-5.5922355502843857E-2</v>
      </c>
      <c r="AD13" s="2">
        <f>'Share - Narrow - Placebo Data'!O10*AD$3</f>
        <v>1.9739653915166855E-2</v>
      </c>
      <c r="AE13" s="2">
        <f>'Share - Narrow - Placebo Data'!P10*AE$3</f>
        <v>-3.5192716866731644E-2</v>
      </c>
      <c r="AF13" s="2">
        <f>'Share - Narrow - Placebo Data'!Q10*AF$3</f>
        <v>1.5765199437737465E-2</v>
      </c>
      <c r="AG13" s="2">
        <f>'Share - Narrow - Placebo Data'!R10*AG$3</f>
        <v>-9.1026999056339264E-2</v>
      </c>
      <c r="AH13" s="2">
        <f>'Share - Narrow - Placebo Data'!S10*AH$3</f>
        <v>4.8366766422986984E-2</v>
      </c>
      <c r="AI13" s="2">
        <f>'Share - Narrow - Placebo Data'!T10*AI$3</f>
        <v>-4.8620011657476425E-2</v>
      </c>
      <c r="AJ13" s="2">
        <f>'Share - Narrow - Placebo Data'!U10*AJ$3</f>
        <v>4.7203514724969864E-2</v>
      </c>
      <c r="AK13" s="2">
        <f>'Share - Narrow - Placebo Data'!V10*AK$3</f>
        <v>-1.8780265003442764E-2</v>
      </c>
      <c r="AL13" s="2">
        <f>'Share - Narrow - Placebo Data'!W10*AL$3</f>
        <v>3.3205926418304443E-2</v>
      </c>
      <c r="AM13" s="2">
        <f>'Share - Narrow - Placebo Data'!X10*AM$3</f>
        <v>3.0234286561608315E-2</v>
      </c>
      <c r="AN13" s="2">
        <f>'Share - Narrow - Placebo Data'!Y10*AN$3</f>
        <v>-1.9933935254812241E-2</v>
      </c>
      <c r="AO13" s="2">
        <f>'Share - Narrow - Placebo Data'!Z10*AO$3</f>
        <v>4.5609045773744583E-2</v>
      </c>
      <c r="AP13" s="2">
        <f>'Share - Narrow - Placebo Data'!AA10*AP$3</f>
        <v>1.9982947036623955E-2</v>
      </c>
    </row>
    <row r="14" spans="13:42" x14ac:dyDescent="0.2">
      <c r="P14">
        <f>'Share - Narrow - Placebo Data'!A11</f>
        <v>1991</v>
      </c>
      <c r="Q14" s="2">
        <f>'Share - Narrow - Placebo Data'!B11*Q$3</f>
        <v>-8.0607328563928604E-3</v>
      </c>
      <c r="R14" s="2">
        <f>'Share - Narrow - Placebo Data'!C11*R$3</f>
        <v>-4.7947656363248825E-2</v>
      </c>
      <c r="S14" s="2">
        <f>'Share - Narrow - Placebo Data'!D11*S$3</f>
        <v>-4.2351288720965385E-3</v>
      </c>
      <c r="T14" s="2">
        <f>'Share - Narrow - Placebo Data'!E11*T$3</f>
        <v>-7.9958261922001839E-3</v>
      </c>
      <c r="U14" s="2">
        <f>'Share - Narrow - Placebo Data'!F11*U$3</f>
        <v>-3.0073306988924742E-3</v>
      </c>
      <c r="V14" s="2">
        <f>'Share - Narrow - Placebo Data'!G11*V$3</f>
        <v>-4.4275680556893349E-3</v>
      </c>
      <c r="W14" s="2">
        <f>'Share - Narrow - Placebo Data'!H11*W$3</f>
        <v>1.7278179526329041E-2</v>
      </c>
      <c r="X14" s="2">
        <f>'Share - Narrow - Placebo Data'!I11*X$3</f>
        <v>-1.31430858746171E-2</v>
      </c>
      <c r="Y14" s="2">
        <f>'Share - Narrow - Placebo Data'!J11*Y$3</f>
        <v>-1.0968374088406563E-2</v>
      </c>
      <c r="Z14" s="2">
        <f>'Share - Narrow - Placebo Data'!K11*Z$3</f>
        <v>1.4184712199494243E-3</v>
      </c>
      <c r="AA14" s="2">
        <f>'Share - Narrow - Placebo Data'!L11*AA$3</f>
        <v>-8.6346687749028206E-3</v>
      </c>
      <c r="AB14" s="2">
        <f>'Share - Narrow - Placebo Data'!M11*AB$3</f>
        <v>3.4976836293935776E-2</v>
      </c>
      <c r="AC14" s="2">
        <f>'Share - Narrow - Placebo Data'!N11*AC$3</f>
        <v>1.8838313408195972E-3</v>
      </c>
      <c r="AD14" s="2">
        <f>'Share - Narrow - Placebo Data'!O11*AD$3</f>
        <v>7.2755268774926662E-3</v>
      </c>
      <c r="AE14" s="2">
        <f>'Share - Narrow - Placebo Data'!P11*AE$3</f>
        <v>-2.4103451520204544E-2</v>
      </c>
      <c r="AF14" s="2">
        <f>'Share - Narrow - Placebo Data'!Q11*AF$3</f>
        <v>1.0289923287928104E-2</v>
      </c>
      <c r="AG14" s="2">
        <f>'Share - Narrow - Placebo Data'!R11*AG$3</f>
        <v>-2.6700621470808983E-2</v>
      </c>
      <c r="AH14" s="2">
        <f>'Share - Narrow - Placebo Data'!S11*AH$3</f>
        <v>-1.6172718023881316E-3</v>
      </c>
      <c r="AI14" s="2">
        <f>'Share - Narrow - Placebo Data'!T11*AI$3</f>
        <v>-1.1867647059261799E-2</v>
      </c>
      <c r="AJ14" s="2">
        <f>'Share - Narrow - Placebo Data'!U11*AJ$3</f>
        <v>1.8549435772001743E-3</v>
      </c>
      <c r="AK14" s="2">
        <f>'Share - Narrow - Placebo Data'!V11*AK$3</f>
        <v>1.7047480214387178E-3</v>
      </c>
      <c r="AL14" s="2">
        <f>'Share - Narrow - Placebo Data'!W11*AL$3</f>
        <v>-9.3168001621961594E-3</v>
      </c>
      <c r="AM14" s="2">
        <f>'Share - Narrow - Placebo Data'!X11*AM$3</f>
        <v>-1.8032013904303312E-3</v>
      </c>
      <c r="AN14" s="2">
        <f>'Share - Narrow - Placebo Data'!Y11*AN$3</f>
        <v>-2.2182732820510864E-2</v>
      </c>
      <c r="AO14" s="2">
        <f>'Share - Narrow - Placebo Data'!Z11*AO$3</f>
        <v>1.3864831998944283E-2</v>
      </c>
      <c r="AP14" s="2">
        <f>'Share - Narrow - Placebo Data'!AA11*AP$3</f>
        <v>-1.065293254214339E-4</v>
      </c>
    </row>
    <row r="15" spans="13:42" x14ac:dyDescent="0.2">
      <c r="P15">
        <f>'Share - Narrow - Placebo Data'!A12</f>
        <v>1992</v>
      </c>
      <c r="Q15" s="2">
        <f>'Share - Narrow - Placebo Data'!B12*Q$3</f>
        <v>1.7701121047139168E-2</v>
      </c>
      <c r="R15" s="2">
        <f>'Share - Narrow - Placebo Data'!C12*R$3</f>
        <v>3.3556520938873291E-2</v>
      </c>
      <c r="S15" s="2">
        <f>'Share - Narrow - Placebo Data'!D12*S$3</f>
        <v>-1.7050957540050149E-3</v>
      </c>
      <c r="T15" s="2">
        <f>'Share - Narrow - Placebo Data'!E12*T$3</f>
        <v>2.0618688315153122E-2</v>
      </c>
      <c r="U15" s="2">
        <f>'Share - Narrow - Placebo Data'!F12*U$3</f>
        <v>-1.0998331941664219E-2</v>
      </c>
      <c r="V15" s="2">
        <f>'Share - Narrow - Placebo Data'!G12*V$3</f>
        <v>9.4434674829244614E-3</v>
      </c>
      <c r="W15" s="2">
        <f>'Share - Narrow - Placebo Data'!H12*W$3</f>
        <v>-3.2156556844711304E-2</v>
      </c>
      <c r="X15" s="2">
        <f>'Share - Narrow - Placebo Data'!I12*X$3</f>
        <v>2.9068170115351677E-2</v>
      </c>
      <c r="Y15" s="2">
        <f>'Share - Narrow - Placebo Data'!J12*Y$3</f>
        <v>-3.7239596247673035E-2</v>
      </c>
      <c r="Z15" s="2">
        <f>'Share - Narrow - Placebo Data'!K12*Z$3</f>
        <v>1.3751162216067314E-2</v>
      </c>
      <c r="AA15" s="2">
        <f>'Share - Narrow - Placebo Data'!L12*AA$3</f>
        <v>-5.6522175669670105E-2</v>
      </c>
      <c r="AB15" s="2">
        <f>'Share - Narrow - Placebo Data'!M12*AB$3</f>
        <v>-1.6027152538299561E-2</v>
      </c>
      <c r="AC15" s="2">
        <f>'Share - Narrow - Placebo Data'!N12*AC$3</f>
        <v>-3.528643399477005E-2</v>
      </c>
      <c r="AD15" s="2">
        <f>'Share - Narrow - Placebo Data'!O12*AD$3</f>
        <v>-3.6521155387163162E-2</v>
      </c>
      <c r="AE15" s="2">
        <f>'Share - Narrow - Placebo Data'!P12*AE$3</f>
        <v>-1.6429724637418985E-3</v>
      </c>
      <c r="AF15" s="2">
        <f>'Share - Narrow - Placebo Data'!Q12*AF$3</f>
        <v>4.129420593380928E-2</v>
      </c>
      <c r="AG15" s="2">
        <f>'Share - Narrow - Placebo Data'!R12*AG$3</f>
        <v>-4.952022060751915E-2</v>
      </c>
      <c r="AH15" s="2">
        <f>'Share - Narrow - Placebo Data'!S12*AH$3</f>
        <v>3.8664024323225021E-2</v>
      </c>
      <c r="AI15" s="2">
        <f>'Share - Narrow - Placebo Data'!T12*AI$3</f>
        <v>1.5329919755458832E-2</v>
      </c>
      <c r="AJ15" s="2">
        <f>'Share - Narrow - Placebo Data'!U12*AJ$3</f>
        <v>-2.5732897222042084E-2</v>
      </c>
      <c r="AK15" s="2">
        <f>'Share - Narrow - Placebo Data'!V12*AK$3</f>
        <v>2.4393871426582336E-2</v>
      </c>
      <c r="AL15" s="2">
        <f>'Share - Narrow - Placebo Data'!W12*AL$3</f>
        <v>-2.8323007747530937E-2</v>
      </c>
      <c r="AM15" s="2">
        <f>'Share - Narrow - Placebo Data'!X12*AM$3</f>
        <v>-1.9305041059851646E-2</v>
      </c>
      <c r="AN15" s="2">
        <f>'Share - Narrow - Placebo Data'!Y12*AN$3</f>
        <v>-5.0918508321046829E-2</v>
      </c>
      <c r="AO15" s="2">
        <f>'Share - Narrow - Placebo Data'!Z12*AO$3</f>
        <v>-1.3746233657002449E-2</v>
      </c>
      <c r="AP15" s="2">
        <f>'Share - Narrow - Placebo Data'!AA12*AP$3</f>
        <v>-8.8515477254986763E-3</v>
      </c>
    </row>
    <row r="16" spans="13:42" x14ac:dyDescent="0.2">
      <c r="P16">
        <f>'Share - Narrow - Placebo Data'!A13</f>
        <v>1993</v>
      </c>
      <c r="Q16" s="2">
        <f>'Share - Narrow - Placebo Data'!B13*Q$3</f>
        <v>-1.0004216805100441E-2</v>
      </c>
      <c r="R16" s="2">
        <f>'Share - Narrow - Placebo Data'!C13*R$3</f>
        <v>1.841704361140728E-2</v>
      </c>
      <c r="S16" s="2">
        <f>'Share - Narrow - Placebo Data'!D13*S$3</f>
        <v>-4.4718794524669647E-3</v>
      </c>
      <c r="T16" s="2">
        <f>'Share - Narrow - Placebo Data'!E13*T$3</f>
        <v>-5.7107326574623585E-3</v>
      </c>
      <c r="U16" s="2">
        <f>'Share - Narrow - Placebo Data'!F13*U$3</f>
        <v>-2.0625248551368713E-2</v>
      </c>
      <c r="V16" s="2">
        <f>'Share - Narrow - Placebo Data'!G13*V$3</f>
        <v>4.7201346606016159E-3</v>
      </c>
      <c r="W16" s="2">
        <f>'Share - Narrow - Placebo Data'!H13*W$3</f>
        <v>-3.4377839416265488E-2</v>
      </c>
      <c r="X16" s="2">
        <f>'Share - Narrow - Placebo Data'!I13*X$3</f>
        <v>-2.2764026653021574E-4</v>
      </c>
      <c r="Y16" s="2">
        <f>'Share - Narrow - Placebo Data'!J13*Y$3</f>
        <v>2.2906763479113579E-2</v>
      </c>
      <c r="Z16" s="2">
        <f>'Share - Narrow - Placebo Data'!K13*Z$3</f>
        <v>-1.0589761659502983E-3</v>
      </c>
      <c r="AA16" s="2">
        <f>'Share - Narrow - Placebo Data'!L13*AA$3</f>
        <v>-3.6723222583532333E-2</v>
      </c>
      <c r="AB16" s="2">
        <f>'Share - Narrow - Placebo Data'!M13*AB$3</f>
        <v>9.7219750750809908E-4</v>
      </c>
      <c r="AC16" s="2">
        <f>'Share - Narrow - Placebo Data'!N13*AC$3</f>
        <v>3.1341300345957279E-3</v>
      </c>
      <c r="AD16" s="2">
        <f>'Share - Narrow - Placebo Data'!O13*AD$3</f>
        <v>-1.6210636124014854E-2</v>
      </c>
      <c r="AE16" s="2">
        <f>'Share - Narrow - Placebo Data'!P13*AE$3</f>
        <v>-2.0307045429944992E-2</v>
      </c>
      <c r="AF16" s="2">
        <f>'Share - Narrow - Placebo Data'!Q13*AF$3</f>
        <v>6.4642955549061298E-3</v>
      </c>
      <c r="AG16" s="2">
        <f>'Share - Narrow - Placebo Data'!R13*AG$3</f>
        <v>1.7848866060376167E-2</v>
      </c>
      <c r="AH16" s="2">
        <f>'Share - Narrow - Placebo Data'!S13*AH$3</f>
        <v>3.0609380453824997E-2</v>
      </c>
      <c r="AI16" s="2">
        <f>'Share - Narrow - Placebo Data'!T13*AI$3</f>
        <v>-1.6593147069215775E-2</v>
      </c>
      <c r="AJ16" s="2">
        <f>'Share - Narrow - Placebo Data'!U13*AJ$3</f>
        <v>-5.8309007436037064E-3</v>
      </c>
      <c r="AK16" s="2">
        <f>'Share - Narrow - Placebo Data'!V13*AK$3</f>
        <v>2.6218591257929802E-2</v>
      </c>
      <c r="AL16" s="2">
        <f>'Share - Narrow - Placebo Data'!W13*AL$3</f>
        <v>2.4231910705566406E-2</v>
      </c>
      <c r="AM16" s="2">
        <f>'Share - Narrow - Placebo Data'!X13*AM$3</f>
        <v>2.7004978619515896E-4</v>
      </c>
      <c r="AN16" s="2">
        <f>'Share - Narrow - Placebo Data'!Y13*AN$3</f>
        <v>-3.4539926797151566E-2</v>
      </c>
      <c r="AO16" s="2">
        <f>'Share - Narrow - Placebo Data'!Z13*AO$3</f>
        <v>-5.5101411417126656E-3</v>
      </c>
      <c r="AP16" s="2">
        <f>'Share - Narrow - Placebo Data'!AA13*AP$3</f>
        <v>8.2745420513674617E-5</v>
      </c>
    </row>
    <row r="17" spans="16:42" x14ac:dyDescent="0.2">
      <c r="P17">
        <f>'Share - Narrow - Placebo Data'!A14</f>
        <v>1994</v>
      </c>
      <c r="Q17" s="2">
        <f>'Share - Narrow - Placebo Data'!B14*Q$3</f>
        <v>3.3727370202541351E-2</v>
      </c>
      <c r="R17" s="2">
        <f>'Share - Narrow - Placebo Data'!C14*R$3</f>
        <v>9.3961462378501892E-2</v>
      </c>
      <c r="S17" s="2">
        <f>'Share - Narrow - Placebo Data'!D14*S$3</f>
        <v>8.359421044588089E-4</v>
      </c>
      <c r="T17" s="2">
        <f>'Share - Narrow - Placebo Data'!E14*T$3</f>
        <v>7.7266558073461056E-3</v>
      </c>
      <c r="U17" s="2">
        <f>'Share - Narrow - Placebo Data'!F14*U$3</f>
        <v>4.3969850987195969E-2</v>
      </c>
      <c r="V17" s="2">
        <f>'Share - Narrow - Placebo Data'!G14*V$3</f>
        <v>4.3586692772805691E-3</v>
      </c>
      <c r="W17" s="2">
        <f>'Share - Narrow - Placebo Data'!H14*W$3</f>
        <v>6.4304345287382603E-3</v>
      </c>
      <c r="X17" s="2">
        <f>'Share - Narrow - Placebo Data'!I14*X$3</f>
        <v>1.9778463989496231E-2</v>
      </c>
      <c r="Y17" s="2">
        <f>'Share - Narrow - Placebo Data'!J14*Y$3</f>
        <v>-1.8969109281897545E-2</v>
      </c>
      <c r="Z17" s="2">
        <f>'Share - Narrow - Placebo Data'!K14*Z$3</f>
        <v>1.3924530707299709E-2</v>
      </c>
      <c r="AA17" s="2">
        <f>'Share - Narrow - Placebo Data'!L14*AA$3</f>
        <v>-2.4922218173742294E-2</v>
      </c>
      <c r="AB17" s="2">
        <f>'Share - Narrow - Placebo Data'!M14*AB$3</f>
        <v>3.5810414701700211E-2</v>
      </c>
      <c r="AC17" s="2">
        <f>'Share - Narrow - Placebo Data'!N14*AC$3</f>
        <v>-2.0987633615732193E-2</v>
      </c>
      <c r="AD17" s="2">
        <f>'Share - Narrow - Placebo Data'!O14*AD$3</f>
        <v>-2.3556100204586983E-2</v>
      </c>
      <c r="AE17" s="2">
        <f>'Share - Narrow - Placebo Data'!P14*AE$3</f>
        <v>-8.0004461109638214E-2</v>
      </c>
      <c r="AF17" s="2">
        <f>'Share - Narrow - Placebo Data'!Q14*AF$3</f>
        <v>8.1728901714086533E-3</v>
      </c>
      <c r="AG17" s="2">
        <f>'Share - Narrow - Placebo Data'!R14*AG$3</f>
        <v>-2.2197479382157326E-2</v>
      </c>
      <c r="AH17" s="2">
        <f>'Share - Narrow - Placebo Data'!S14*AH$3</f>
        <v>-2.3421216756105423E-2</v>
      </c>
      <c r="AI17" s="2">
        <f>'Share - Narrow - Placebo Data'!T14*AI$3</f>
        <v>-5.0324577838182449E-2</v>
      </c>
      <c r="AJ17" s="2">
        <f>'Share - Narrow - Placebo Data'!U14*AJ$3</f>
        <v>-8.2167834043502808E-3</v>
      </c>
      <c r="AK17" s="2">
        <f>'Share - Narrow - Placebo Data'!V14*AK$3</f>
        <v>7.9429708421230316E-2</v>
      </c>
      <c r="AL17" s="2">
        <f>'Share - Narrow - Placebo Data'!W14*AL$3</f>
        <v>-5.5183548480272293E-2</v>
      </c>
      <c r="AM17" s="2">
        <f>'Share - Narrow - Placebo Data'!X14*AM$3</f>
        <v>5.9486038982868195E-2</v>
      </c>
      <c r="AN17" s="2">
        <f>'Share - Narrow - Placebo Data'!Y14*AN$3</f>
        <v>-2.3577045649290085E-2</v>
      </c>
      <c r="AO17" s="2">
        <f>'Share - Narrow - Placebo Data'!Z14*AO$3</f>
        <v>1.3646156527101994E-2</v>
      </c>
      <c r="AP17" s="2">
        <f>'Share - Narrow - Placebo Data'!AA14*AP$3</f>
        <v>6.7466502077877522E-3</v>
      </c>
    </row>
    <row r="18" spans="16:42" x14ac:dyDescent="0.2">
      <c r="P18">
        <f>'Share - Narrow - Placebo Data'!A15</f>
        <v>1995</v>
      </c>
      <c r="Q18" s="2">
        <f>'Share - Narrow - Placebo Data'!B15*Q$3</f>
        <v>1.4790806919336319E-2</v>
      </c>
      <c r="R18" s="2">
        <f>'Share - Narrow - Placebo Data'!C15*R$3</f>
        <v>0.11056067049503326</v>
      </c>
      <c r="S18" s="2">
        <f>'Share - Narrow - Placebo Data'!D15*S$3</f>
        <v>5.2897310815751553E-3</v>
      </c>
      <c r="T18" s="2">
        <f>'Share - Narrow - Placebo Data'!E15*T$3</f>
        <v>-2.196180447936058E-2</v>
      </c>
      <c r="U18" s="2">
        <f>'Share - Narrow - Placebo Data'!F15*U$3</f>
        <v>3.1494613736867905E-2</v>
      </c>
      <c r="V18" s="2">
        <f>'Share - Narrow - Placebo Data'!G15*V$3</f>
        <v>1.5094425529241562E-2</v>
      </c>
      <c r="W18" s="2">
        <f>'Share - Narrow - Placebo Data'!H15*W$3</f>
        <v>2.7922259643673897E-2</v>
      </c>
      <c r="X18" s="2">
        <f>'Share - Narrow - Placebo Data'!I15*X$3</f>
        <v>4.0802128612995148E-2</v>
      </c>
      <c r="Y18" s="2">
        <f>'Share - Narrow - Placebo Data'!J15*Y$3</f>
        <v>-9.1261982917785645E-2</v>
      </c>
      <c r="Z18" s="2">
        <f>'Share - Narrow - Placebo Data'!K15*Z$3</f>
        <v>1.6650194302201271E-2</v>
      </c>
      <c r="AA18" s="2">
        <f>'Share - Narrow - Placebo Data'!L15*AA$3</f>
        <v>-4.635528102517128E-2</v>
      </c>
      <c r="AB18" s="2">
        <f>'Share - Narrow - Placebo Data'!M15*AB$3</f>
        <v>-2.0440101623535156E-2</v>
      </c>
      <c r="AC18" s="2">
        <f>'Share - Narrow - Placebo Data'!N15*AC$3</f>
        <v>3.4328710287809372E-2</v>
      </c>
      <c r="AD18" s="2">
        <f>'Share - Narrow - Placebo Data'!O15*AD$3</f>
        <v>-4.7753460705280304E-2</v>
      </c>
      <c r="AE18" s="2">
        <f>'Share - Narrow - Placebo Data'!P15*AE$3</f>
        <v>-5.2694734185934067E-2</v>
      </c>
      <c r="AF18" s="2">
        <f>'Share - Narrow - Placebo Data'!Q15*AF$3</f>
        <v>1.5792069956660271E-2</v>
      </c>
      <c r="AG18" s="2">
        <f>'Share - Narrow - Placebo Data'!R15*AG$3</f>
        <v>-3.7035789340734482E-2</v>
      </c>
      <c r="AH18" s="2">
        <f>'Share - Narrow - Placebo Data'!S15*AH$3</f>
        <v>4.0773402899503708E-2</v>
      </c>
      <c r="AI18" s="2">
        <f>'Share - Narrow - Placebo Data'!T15*AI$3</f>
        <v>-3.9281390607357025E-2</v>
      </c>
      <c r="AJ18" s="2">
        <f>'Share - Narrow - Placebo Data'!U15*AJ$3</f>
        <v>-3.5725753754377365E-2</v>
      </c>
      <c r="AK18" s="2">
        <f>'Share - Narrow - Placebo Data'!V15*AK$3</f>
        <v>3.6339703947305679E-2</v>
      </c>
      <c r="AL18" s="2">
        <f>'Share - Narrow - Placebo Data'!W15*AL$3</f>
        <v>-6.594211608171463E-2</v>
      </c>
      <c r="AM18" s="2">
        <f>'Share - Narrow - Placebo Data'!X15*AM$3</f>
        <v>3.8124177604913712E-2</v>
      </c>
      <c r="AN18" s="2">
        <f>'Share - Narrow - Placebo Data'!Y15*AN$3</f>
        <v>-1.9332192838191986E-2</v>
      </c>
      <c r="AO18" s="2">
        <f>'Share - Narrow - Placebo Data'!Z15*AO$3</f>
        <v>2.0746601745486259E-2</v>
      </c>
      <c r="AP18" s="2">
        <f>'Share - Narrow - Placebo Data'!AA15*AP$3</f>
        <v>1.7757529392838478E-2</v>
      </c>
    </row>
    <row r="19" spans="16:42" x14ac:dyDescent="0.2">
      <c r="P19">
        <f>'Share - Narrow - Placebo Data'!A16</f>
        <v>1996</v>
      </c>
      <c r="Q19" s="2">
        <f>'Share - Narrow - Placebo Data'!B16*Q$3</f>
        <v>7.8896759077906609E-3</v>
      </c>
      <c r="R19" s="2">
        <f>'Share - Narrow - Placebo Data'!C16*R$3</f>
        <v>5.065072700381279E-2</v>
      </c>
      <c r="S19" s="2">
        <f>'Share - Narrow - Placebo Data'!D16*S$3</f>
        <v>6.2220976687967777E-3</v>
      </c>
      <c r="T19" s="2">
        <f>'Share - Narrow - Placebo Data'!E16*T$3</f>
        <v>-8.4285447373986244E-3</v>
      </c>
      <c r="U19" s="2">
        <f>'Share - Narrow - Placebo Data'!F16*U$3</f>
        <v>3.5974495112895966E-2</v>
      </c>
      <c r="V19" s="2">
        <f>'Share - Narrow - Placebo Data'!G16*V$3</f>
        <v>-2.2315580397844315E-2</v>
      </c>
      <c r="W19" s="2">
        <f>'Share - Narrow - Placebo Data'!H16*W$3</f>
        <v>3.2075010240077972E-2</v>
      </c>
      <c r="X19" s="2">
        <f>'Share - Narrow - Placebo Data'!I16*X$3</f>
        <v>3.5287879407405853E-2</v>
      </c>
      <c r="Y19" s="2">
        <f>'Share - Narrow - Placebo Data'!J16*Y$3</f>
        <v>-5.3182099014520645E-2</v>
      </c>
      <c r="Z19" s="2">
        <f>'Share - Narrow - Placebo Data'!K16*Z$3</f>
        <v>-1.2206170940771699E-3</v>
      </c>
      <c r="AA19" s="2">
        <f>'Share - Narrow - Placebo Data'!L16*AA$3</f>
        <v>2.9552537947893143E-2</v>
      </c>
      <c r="AB19" s="2">
        <f>'Share - Narrow - Placebo Data'!M16*AB$3</f>
        <v>2.10234634578228E-2</v>
      </c>
      <c r="AC19" s="2">
        <f>'Share - Narrow - Placebo Data'!N16*AC$3</f>
        <v>3.8669310510158539E-2</v>
      </c>
      <c r="AD19" s="2">
        <f>'Share - Narrow - Placebo Data'!O16*AD$3</f>
        <v>-1.7376527190208435E-2</v>
      </c>
      <c r="AE19" s="2">
        <f>'Share - Narrow - Placebo Data'!P16*AE$3</f>
        <v>-6.45279660820961E-2</v>
      </c>
      <c r="AF19" s="2">
        <f>'Share - Narrow - Placebo Data'!Q16*AF$3</f>
        <v>1.2629863806068897E-2</v>
      </c>
      <c r="AG19" s="2">
        <f>'Share - Narrow - Placebo Data'!R16*AG$3</f>
        <v>-3.5994984209537506E-2</v>
      </c>
      <c r="AH19" s="2">
        <f>'Share - Narrow - Placebo Data'!S16*AH$3</f>
        <v>1.634187251329422E-2</v>
      </c>
      <c r="AI19" s="2">
        <f>'Share - Narrow - Placebo Data'!T16*AI$3</f>
        <v>-0.13969810307025909</v>
      </c>
      <c r="AJ19" s="2">
        <f>'Share - Narrow - Placebo Data'!U16*AJ$3</f>
        <v>-3.2077785581350327E-2</v>
      </c>
      <c r="AK19" s="2">
        <f>'Share - Narrow - Placebo Data'!V16*AK$3</f>
        <v>-5.6814104318618774E-2</v>
      </c>
      <c r="AL19" s="2">
        <f>'Share - Narrow - Placebo Data'!W16*AL$3</f>
        <v>2.6282127946615219E-2</v>
      </c>
      <c r="AM19" s="2">
        <f>'Share - Narrow - Placebo Data'!X16*AM$3</f>
        <v>5.1400266587734222E-2</v>
      </c>
      <c r="AN19" s="2">
        <f>'Share - Narrow - Placebo Data'!Y16*AN$3</f>
        <v>2.9101159423589706E-2</v>
      </c>
      <c r="AO19" s="2">
        <f>'Share - Narrow - Placebo Data'!Z16*AO$3</f>
        <v>3.9665054529905319E-2</v>
      </c>
      <c r="AP19" s="2">
        <f>'Share - Narrow - Placebo Data'!AA16*AP$3</f>
        <v>-1.624801941215992E-2</v>
      </c>
    </row>
    <row r="20" spans="16:42" x14ac:dyDescent="0.2">
      <c r="P20">
        <f>'Share - Narrow - Placebo Data'!A17</f>
        <v>1997</v>
      </c>
      <c r="Q20" s="2">
        <f>'Share - Narrow - Placebo Data'!B17*Q$3</f>
        <v>-5.0955560058355331E-2</v>
      </c>
      <c r="R20" s="2">
        <f>'Share - Narrow - Placebo Data'!C17*R$3</f>
        <v>5.5143203586339951E-2</v>
      </c>
      <c r="S20" s="2">
        <f>'Share - Narrow - Placebo Data'!D17*S$3</f>
        <v>2.7138091623783112E-2</v>
      </c>
      <c r="T20" s="2">
        <f>'Share - Narrow - Placebo Data'!E17*T$3</f>
        <v>-5.1978481933474541E-3</v>
      </c>
      <c r="U20" s="2">
        <f>'Share - Narrow - Placebo Data'!F17*U$3</f>
        <v>3.4443404525518417E-2</v>
      </c>
      <c r="V20" s="2">
        <f>'Share - Narrow - Placebo Data'!G17*V$3</f>
        <v>2.0654687657952309E-2</v>
      </c>
      <c r="W20" s="2">
        <f>'Share - Narrow - Placebo Data'!H17*W$3</f>
        <v>9.0183578431606293E-3</v>
      </c>
      <c r="X20" s="2">
        <f>'Share - Narrow - Placebo Data'!I17*X$3</f>
        <v>-8.1269377842545509E-3</v>
      </c>
      <c r="Y20" s="2">
        <f>'Share - Narrow - Placebo Data'!J17*Y$3</f>
        <v>1.2562238611280918E-2</v>
      </c>
      <c r="Z20" s="2">
        <f>'Share - Narrow - Placebo Data'!K17*Z$3</f>
        <v>1.7449716106057167E-2</v>
      </c>
      <c r="AA20" s="2">
        <f>'Share - Narrow - Placebo Data'!L17*AA$3</f>
        <v>-2.8102847281843424E-3</v>
      </c>
      <c r="AB20" s="2">
        <f>'Share - Narrow - Placebo Data'!M17*AB$3</f>
        <v>-3.4472562372684479E-2</v>
      </c>
      <c r="AC20" s="2">
        <f>'Share - Narrow - Placebo Data'!N17*AC$3</f>
        <v>-1.0209600441157818E-2</v>
      </c>
      <c r="AD20" s="2">
        <f>'Share - Narrow - Placebo Data'!O17*AD$3</f>
        <v>1.0341544635593891E-2</v>
      </c>
      <c r="AE20" s="2">
        <f>'Share - Narrow - Placebo Data'!P17*AE$3</f>
        <v>1.1085969395935535E-2</v>
      </c>
      <c r="AF20" s="2">
        <f>'Share - Narrow - Placebo Data'!Q17*AF$3</f>
        <v>1.2519786832854152E-3</v>
      </c>
      <c r="AG20" s="2">
        <f>'Share - Narrow - Placebo Data'!R17*AG$3</f>
        <v>1.1750119738280773E-3</v>
      </c>
      <c r="AH20" s="2">
        <f>'Share - Narrow - Placebo Data'!S17*AH$3</f>
        <v>5.6365050375461578E-2</v>
      </c>
      <c r="AI20" s="2">
        <f>'Share - Narrow - Placebo Data'!T17*AI$3</f>
        <v>-5.6862369179725647E-2</v>
      </c>
      <c r="AJ20" s="2">
        <f>'Share - Narrow - Placebo Data'!U17*AJ$3</f>
        <v>-4.3418757617473602E-2</v>
      </c>
      <c r="AK20" s="2">
        <f>'Share - Narrow - Placebo Data'!V17*AK$3</f>
        <v>-1.0020874440670013E-2</v>
      </c>
      <c r="AL20" s="2">
        <f>'Share - Narrow - Placebo Data'!W17*AL$3</f>
        <v>-2.8954820707440376E-2</v>
      </c>
      <c r="AM20" s="2">
        <f>'Share - Narrow - Placebo Data'!X17*AM$3</f>
        <v>5.1485183648765087E-3</v>
      </c>
      <c r="AN20" s="2">
        <f>'Share - Narrow - Placebo Data'!Y17*AN$3</f>
        <v>-3.5347798839211464E-3</v>
      </c>
      <c r="AO20" s="2">
        <f>'Share - Narrow - Placebo Data'!Z17*AO$3</f>
        <v>-3.6403876729309559E-3</v>
      </c>
      <c r="AP20" s="2">
        <f>'Share - Narrow - Placebo Data'!AA17*AP$3</f>
        <v>-9.7364550456404686E-3</v>
      </c>
    </row>
    <row r="21" spans="16:42" x14ac:dyDescent="0.2">
      <c r="P21">
        <f>'Share - Narrow - Placebo Data'!A18</f>
        <v>1998</v>
      </c>
      <c r="Q21" s="2">
        <f>'Share - Narrow - Placebo Data'!B18*Q$3</f>
        <v>-1.0311925783753395E-2</v>
      </c>
      <c r="R21" s="2">
        <f>'Share - Narrow - Placebo Data'!C18*R$3</f>
        <v>5.3236905485391617E-2</v>
      </c>
      <c r="S21" s="2">
        <f>'Share - Narrow - Placebo Data'!D18*S$3</f>
        <v>1.293477974832058E-2</v>
      </c>
      <c r="T21" s="2">
        <f>'Share - Narrow - Placebo Data'!E18*T$3</f>
        <v>-3.8955576717853546E-2</v>
      </c>
      <c r="U21" s="2">
        <f>'Share - Narrow - Placebo Data'!F18*U$3</f>
        <v>5.0966493785381317E-2</v>
      </c>
      <c r="V21" s="2">
        <f>'Share - Narrow - Placebo Data'!G18*V$3</f>
        <v>5.3161557763814926E-2</v>
      </c>
      <c r="W21" s="2">
        <f>'Share - Narrow - Placebo Data'!H18*W$3</f>
        <v>-6.2276646494865417E-3</v>
      </c>
      <c r="X21" s="2">
        <f>'Share - Narrow - Placebo Data'!I18*X$3</f>
        <v>-4.632272943854332E-2</v>
      </c>
      <c r="Y21" s="2">
        <f>'Share - Narrow - Placebo Data'!J18*Y$3</f>
        <v>7.8834956511855125E-3</v>
      </c>
      <c r="Z21" s="2">
        <f>'Share - Narrow - Placebo Data'!K18*Z$3</f>
        <v>9.2870909720659256E-3</v>
      </c>
      <c r="AA21" s="2">
        <f>'Share - Narrow - Placebo Data'!L18*AA$3</f>
        <v>1.6941968351602554E-2</v>
      </c>
      <c r="AB21" s="2">
        <f>'Share - Narrow - Placebo Data'!M18*AB$3</f>
        <v>-1.050120685249567E-2</v>
      </c>
      <c r="AC21" s="2">
        <f>'Share - Narrow - Placebo Data'!N18*AC$3</f>
        <v>2.6338594034314156E-2</v>
      </c>
      <c r="AD21" s="2">
        <f>'Share - Narrow - Placebo Data'!O18*AD$3</f>
        <v>-5.8416616171598434E-2</v>
      </c>
      <c r="AE21" s="2">
        <f>'Share - Narrow - Placebo Data'!P18*AE$3</f>
        <v>8.9691104367375374E-3</v>
      </c>
      <c r="AF21" s="2">
        <f>'Share - Narrow - Placebo Data'!Q18*AF$3</f>
        <v>-2.8294641524553299E-2</v>
      </c>
      <c r="AG21" s="2">
        <f>'Share - Narrow - Placebo Data'!R18*AG$3</f>
        <v>-1.1755121871829033E-2</v>
      </c>
      <c r="AH21" s="2">
        <f>'Share - Narrow - Placebo Data'!S18*AH$3</f>
        <v>3.1527537852525711E-2</v>
      </c>
      <c r="AI21" s="2">
        <f>'Share - Narrow - Placebo Data'!T18*AI$3</f>
        <v>-6.1640620231628418E-2</v>
      </c>
      <c r="AJ21" s="2">
        <f>'Share - Narrow - Placebo Data'!U18*AJ$3</f>
        <v>-1.0750743560492992E-2</v>
      </c>
      <c r="AK21" s="2">
        <f>'Share - Narrow - Placebo Data'!V18*AK$3</f>
        <v>1.130412332713604E-2</v>
      </c>
      <c r="AL21" s="2">
        <f>'Share - Narrow - Placebo Data'!W18*AL$3</f>
        <v>-2.8646055608987808E-2</v>
      </c>
      <c r="AM21" s="2">
        <f>'Share - Narrow - Placebo Data'!X18*AM$3</f>
        <v>5.2634244784712791E-3</v>
      </c>
      <c r="AN21" s="2">
        <f>'Share - Narrow - Placebo Data'!Y18*AN$3</f>
        <v>2.1507111378014088E-3</v>
      </c>
      <c r="AO21" s="2">
        <f>'Share - Narrow - Placebo Data'!Z18*AO$3</f>
        <v>3.0747134238481522E-2</v>
      </c>
      <c r="AP21" s="2">
        <f>'Share - Narrow - Placebo Data'!AA18*AP$3</f>
        <v>-2.0769404247403145E-2</v>
      </c>
    </row>
    <row r="22" spans="16:42" x14ac:dyDescent="0.2">
      <c r="P22">
        <f>'Share - Narrow - Placebo Data'!A19</f>
        <v>1999</v>
      </c>
      <c r="Q22" s="2">
        <f>'Share - Narrow - Placebo Data'!B19*Q$3</f>
        <v>4.5814947225153446E-3</v>
      </c>
      <c r="R22" s="2">
        <f>'Share - Narrow - Placebo Data'!C19*R$3</f>
        <v>4.1388008743524551E-2</v>
      </c>
      <c r="S22" s="2">
        <f>'Share - Narrow - Placebo Data'!D19*S$3</f>
        <v>1.8533332273364067E-2</v>
      </c>
      <c r="T22" s="2">
        <f>'Share - Narrow - Placebo Data'!E19*T$3</f>
        <v>-2.1430531051009893E-3</v>
      </c>
      <c r="U22" s="2">
        <f>'Share - Narrow - Placebo Data'!F19*U$3</f>
        <v>3.2289288938045502E-2</v>
      </c>
      <c r="V22" s="2">
        <f>'Share - Narrow - Placebo Data'!G19*V$3</f>
        <v>2.122284471988678E-2</v>
      </c>
      <c r="W22" s="2">
        <f>'Share - Narrow - Placebo Data'!H19*W$3</f>
        <v>1.2475877068936825E-2</v>
      </c>
      <c r="X22" s="2">
        <f>'Share - Narrow - Placebo Data'!I19*X$3</f>
        <v>-1.0956268524751067E-3</v>
      </c>
      <c r="Y22" s="2">
        <f>'Share - Narrow - Placebo Data'!J19*Y$3</f>
        <v>-4.4961674138903618E-3</v>
      </c>
      <c r="Z22" s="2">
        <f>'Share - Narrow - Placebo Data'!K19*Z$3</f>
        <v>2.4530116934329271E-4</v>
      </c>
      <c r="AA22" s="2">
        <f>'Share - Narrow - Placebo Data'!L19*AA$3</f>
        <v>-1.4973967336118221E-2</v>
      </c>
      <c r="AB22" s="2">
        <f>'Share - Narrow - Placebo Data'!M19*AB$3</f>
        <v>9.8193082958459854E-3</v>
      </c>
      <c r="AC22" s="2">
        <f>'Share - Narrow - Placebo Data'!N19*AC$3</f>
        <v>-4.9062486505135894E-4</v>
      </c>
      <c r="AD22" s="2">
        <f>'Share - Narrow - Placebo Data'!O19*AD$3</f>
        <v>6.3237263821065426E-3</v>
      </c>
      <c r="AE22" s="2">
        <f>'Share - Narrow - Placebo Data'!P19*AE$3</f>
        <v>6.1921682208776474E-3</v>
      </c>
      <c r="AF22" s="2">
        <f>'Share - Narrow - Placebo Data'!Q19*AF$3</f>
        <v>-2.7219833806157112E-2</v>
      </c>
      <c r="AG22" s="2">
        <f>'Share - Narrow - Placebo Data'!R19*AG$3</f>
        <v>6.7961486056447029E-3</v>
      </c>
      <c r="AH22" s="2">
        <f>'Share - Narrow - Placebo Data'!S19*AH$3</f>
        <v>1.3576474040746689E-2</v>
      </c>
      <c r="AI22" s="2">
        <f>'Share - Narrow - Placebo Data'!T19*AI$3</f>
        <v>-8.2758881151676178E-2</v>
      </c>
      <c r="AJ22" s="2">
        <f>'Share - Narrow - Placebo Data'!U19*AJ$3</f>
        <v>8.4110809257254004E-4</v>
      </c>
      <c r="AK22" s="2">
        <f>'Share - Narrow - Placebo Data'!V19*AK$3</f>
        <v>7.2586745955049992E-3</v>
      </c>
      <c r="AL22" s="2">
        <f>'Share - Narrow - Placebo Data'!W19*AL$3</f>
        <v>-3.4123007208108902E-2</v>
      </c>
      <c r="AM22" s="2">
        <f>'Share - Narrow - Placebo Data'!X19*AM$3</f>
        <v>-9.5416675321757793E-4</v>
      </c>
      <c r="AN22" s="2">
        <f>'Share - Narrow - Placebo Data'!Y19*AN$3</f>
        <v>1.8295558169484138E-2</v>
      </c>
      <c r="AO22" s="2">
        <f>'Share - Narrow - Placebo Data'!Z19*AO$3</f>
        <v>1.4580347342416644E-3</v>
      </c>
      <c r="AP22" s="2">
        <f>'Share - Narrow - Placebo Data'!AA19*AP$3</f>
        <v>-2.4302443489432335E-4</v>
      </c>
    </row>
    <row r="23" spans="16:42" x14ac:dyDescent="0.2">
      <c r="P23">
        <f>'Share - Narrow - Placebo Data'!A20</f>
        <v>2000</v>
      </c>
      <c r="Q23" s="2">
        <f>'Share - Narrow - Placebo Data'!B20*Q$3</f>
        <v>-2.6905701961368322E-3</v>
      </c>
      <c r="R23" s="2">
        <f>'Share - Narrow - Placebo Data'!C20*R$3</f>
        <v>6.9966912269592285E-2</v>
      </c>
      <c r="S23" s="2">
        <f>'Share - Narrow - Placebo Data'!D20*S$3</f>
        <v>6.8864956498146057E-2</v>
      </c>
      <c r="T23" s="2">
        <f>'Share - Narrow - Placebo Data'!E20*T$3</f>
        <v>-1.6641579568386078E-2</v>
      </c>
      <c r="U23" s="2">
        <f>'Share - Narrow - Placebo Data'!F20*U$3</f>
        <v>3.8705773651599884E-2</v>
      </c>
      <c r="V23" s="2">
        <f>'Share - Narrow - Placebo Data'!G20*V$3</f>
        <v>-1.3264637673273683E-3</v>
      </c>
      <c r="W23" s="2">
        <f>'Share - Narrow - Placebo Data'!H20*W$3</f>
        <v>-7.4380445294082165E-3</v>
      </c>
      <c r="X23" s="2">
        <f>'Share - Narrow - Placebo Data'!I20*X$3</f>
        <v>3.5195082426071167E-2</v>
      </c>
      <c r="Y23" s="2">
        <f>'Share - Narrow - Placebo Data'!J20*Y$3</f>
        <v>-1.3259735889732838E-2</v>
      </c>
      <c r="Z23" s="2">
        <f>'Share - Narrow - Placebo Data'!K20*Z$3</f>
        <v>3.8412086665630341E-2</v>
      </c>
      <c r="AA23" s="2">
        <f>'Share - Narrow - Placebo Data'!L20*AA$3</f>
        <v>-3.6755941808223724E-2</v>
      </c>
      <c r="AB23" s="2">
        <f>'Share - Narrow - Placebo Data'!M20*AB$3</f>
        <v>3.1861372292041779E-2</v>
      </c>
      <c r="AC23" s="2">
        <f>'Share - Narrow - Placebo Data'!N20*AC$3</f>
        <v>-5.1835593767464161E-3</v>
      </c>
      <c r="AD23" s="2">
        <f>'Share - Narrow - Placebo Data'!O20*AD$3</f>
        <v>-4.5373495668172836E-2</v>
      </c>
      <c r="AE23" s="2">
        <f>'Share - Narrow - Placebo Data'!P20*AE$3</f>
        <v>-8.3054294809699059E-3</v>
      </c>
      <c r="AF23" s="2">
        <f>'Share - Narrow - Placebo Data'!Q20*AF$3</f>
        <v>3.8401342928409576E-2</v>
      </c>
      <c r="AG23" s="2">
        <f>'Share - Narrow - Placebo Data'!R20*AG$3</f>
        <v>-6.0707543045282364E-2</v>
      </c>
      <c r="AH23" s="2">
        <f>'Share - Narrow - Placebo Data'!S20*AH$3</f>
        <v>-1.1286845430731773E-2</v>
      </c>
      <c r="AI23" s="2">
        <f>'Share - Narrow - Placebo Data'!T20*AI$3</f>
        <v>-7.4229851365089417E-2</v>
      </c>
      <c r="AJ23" s="2">
        <f>'Share - Narrow - Placebo Data'!U20*AJ$3</f>
        <v>2.5414196774363518E-2</v>
      </c>
      <c r="AK23" s="2">
        <f>'Share - Narrow - Placebo Data'!V20*AK$3</f>
        <v>-5.7067688554525375E-2</v>
      </c>
      <c r="AL23" s="2">
        <f>'Share - Narrow - Placebo Data'!W20*AL$3</f>
        <v>-3.5654649138450623E-2</v>
      </c>
      <c r="AM23" s="2">
        <f>'Share - Narrow - Placebo Data'!X20*AM$3</f>
        <v>3.676995262503624E-2</v>
      </c>
      <c r="AN23" s="2">
        <f>'Share - Narrow - Placebo Data'!Y20*AN$3</f>
        <v>1.978547777980566E-3</v>
      </c>
      <c r="AO23" s="2">
        <f>'Share - Narrow - Placebo Data'!Z20*AO$3</f>
        <v>1.9331514835357666E-2</v>
      </c>
      <c r="AP23" s="2">
        <f>'Share - Narrow - Placebo Data'!AA20*AP$3</f>
        <v>7.7341101132333279E-3</v>
      </c>
    </row>
    <row r="24" spans="16:42" x14ac:dyDescent="0.2">
      <c r="P24">
        <f>'Share - Narrow - Placebo Data'!A21</f>
        <v>2001</v>
      </c>
      <c r="Q24" s="2">
        <f>'Share - Narrow - Placebo Data'!B21*Q$3</f>
        <v>-1.0643030516803265E-2</v>
      </c>
      <c r="R24" s="2">
        <f>'Share - Narrow - Placebo Data'!C21*R$3</f>
        <v>0.13711065053939819</v>
      </c>
      <c r="S24" s="2">
        <f>'Share - Narrow - Placebo Data'!D21*S$3</f>
        <v>-1.7315354198217392E-2</v>
      </c>
      <c r="T24" s="2">
        <f>'Share - Narrow - Placebo Data'!E21*T$3</f>
        <v>-3.8748972117900848E-2</v>
      </c>
      <c r="U24" s="2">
        <f>'Share - Narrow - Placebo Data'!F21*U$3</f>
        <v>3.2749675214290619E-2</v>
      </c>
      <c r="V24" s="2">
        <f>'Share - Narrow - Placebo Data'!G21*V$3</f>
        <v>2.8093697503209114E-2</v>
      </c>
      <c r="W24" s="2">
        <f>'Share - Narrow - Placebo Data'!H21*W$3</f>
        <v>2.4848358705639839E-2</v>
      </c>
      <c r="X24" s="2">
        <f>'Share - Narrow - Placebo Data'!I21*X$3</f>
        <v>2.9122345149517059E-2</v>
      </c>
      <c r="Y24" s="2">
        <f>'Share - Narrow - Placebo Data'!J21*Y$3</f>
        <v>-6.5337240695953369E-2</v>
      </c>
      <c r="Z24" s="2">
        <f>'Share - Narrow - Placebo Data'!K21*Z$3</f>
        <v>8.5644356906414032E-2</v>
      </c>
      <c r="AA24" s="2">
        <f>'Share - Narrow - Placebo Data'!L21*AA$3</f>
        <v>-3.1011174432933331E-3</v>
      </c>
      <c r="AB24" s="2">
        <f>'Share - Narrow - Placebo Data'!M21*AB$3</f>
        <v>-5.2466350607573986E-3</v>
      </c>
      <c r="AC24" s="2">
        <f>'Share - Narrow - Placebo Data'!N21*AC$3</f>
        <v>-9.5792720094323158E-3</v>
      </c>
      <c r="AD24" s="2">
        <f>'Share - Narrow - Placebo Data'!O21*AD$3</f>
        <v>-8.4819765761494637E-3</v>
      </c>
      <c r="AE24" s="2">
        <f>'Share - Narrow - Placebo Data'!P21*AE$3</f>
        <v>-7.3751723393797874E-3</v>
      </c>
      <c r="AF24" s="2">
        <f>'Share - Narrow - Placebo Data'!Q21*AF$3</f>
        <v>-2.3360313847661018E-2</v>
      </c>
      <c r="AG24" s="2">
        <f>'Share - Narrow - Placebo Data'!R21*AG$3</f>
        <v>-1.545824808999896E-3</v>
      </c>
      <c r="AH24" s="2">
        <f>'Share - Narrow - Placebo Data'!S21*AH$3</f>
        <v>4.6665798872709274E-2</v>
      </c>
      <c r="AI24" s="2">
        <f>'Share - Narrow - Placebo Data'!T21*AI$3</f>
        <v>-4.5942302793264389E-2</v>
      </c>
      <c r="AJ24" s="2">
        <f>'Share - Narrow - Placebo Data'!U21*AJ$3</f>
        <v>-2.5518422946333885E-2</v>
      </c>
      <c r="AK24" s="2">
        <f>'Share - Narrow - Placebo Data'!V21*AK$3</f>
        <v>-0.14968068897724152</v>
      </c>
      <c r="AL24" s="2">
        <f>'Share - Narrow - Placebo Data'!W21*AL$3</f>
        <v>-7.8299850225448608E-2</v>
      </c>
      <c r="AM24" s="2">
        <f>'Share - Narrow - Placebo Data'!X21*AM$3</f>
        <v>-9.6882972866296768E-3</v>
      </c>
      <c r="AN24" s="2">
        <f>'Share - Narrow - Placebo Data'!Y21*AN$3</f>
        <v>2.6659814640879631E-2</v>
      </c>
      <c r="AO24" s="2">
        <f>'Share - Narrow - Placebo Data'!Z21*AO$3</f>
        <v>-1.8935967236757278E-2</v>
      </c>
      <c r="AP24" s="2">
        <f>'Share - Narrow - Placebo Data'!AA21*AP$3</f>
        <v>1.5117344446480274E-2</v>
      </c>
    </row>
    <row r="25" spans="16:42" x14ac:dyDescent="0.2">
      <c r="P25">
        <f>'Share - Narrow - Placebo Data'!A22</f>
        <v>2002</v>
      </c>
      <c r="Q25" s="2">
        <f>'Share - Narrow - Placebo Data'!B22*Q$3</f>
        <v>-2.0587995648384094E-2</v>
      </c>
      <c r="R25" s="2">
        <f>'Share - Narrow - Placebo Data'!C22*R$3</f>
        <v>6.6497556865215302E-2</v>
      </c>
      <c r="S25" s="2">
        <f>'Share - Narrow - Placebo Data'!D22*S$3</f>
        <v>-1.4198899269104004E-2</v>
      </c>
      <c r="T25" s="2">
        <f>'Share - Narrow - Placebo Data'!E22*T$3</f>
        <v>2.6913909241557121E-2</v>
      </c>
      <c r="U25" s="2">
        <f>'Share - Narrow - Placebo Data'!F22*U$3</f>
        <v>8.4071299061179161E-3</v>
      </c>
      <c r="V25" s="2">
        <f>'Share - Narrow - Placebo Data'!G22*V$3</f>
        <v>1.1434758082032204E-2</v>
      </c>
      <c r="W25" s="2">
        <f>'Share - Narrow - Placebo Data'!H22*W$3</f>
        <v>5.0129160284996033E-2</v>
      </c>
      <c r="X25" s="2">
        <f>'Share - Narrow - Placebo Data'!I22*X$3</f>
        <v>5.7775158435106277E-2</v>
      </c>
      <c r="Y25" s="2">
        <f>'Share - Narrow - Placebo Data'!J22*Y$3</f>
        <v>-9.4511032104492188E-2</v>
      </c>
      <c r="Z25" s="2">
        <f>'Share - Narrow - Placebo Data'!K22*Z$3</f>
        <v>6.7479252815246582E-2</v>
      </c>
      <c r="AA25" s="2">
        <f>'Share - Narrow - Placebo Data'!L22*AA$3</f>
        <v>-1.9464736804366112E-2</v>
      </c>
      <c r="AB25" s="2">
        <f>'Share - Narrow - Placebo Data'!M22*AB$3</f>
        <v>-4.5895976945757866E-3</v>
      </c>
      <c r="AC25" s="2">
        <f>'Share - Narrow - Placebo Data'!N22*AC$3</f>
        <v>-2.6571618393063545E-2</v>
      </c>
      <c r="AD25" s="2">
        <f>'Share - Narrow - Placebo Data'!O22*AD$3</f>
        <v>-1.9109921529889107E-2</v>
      </c>
      <c r="AE25" s="2">
        <f>'Share - Narrow - Placebo Data'!P22*AE$3</f>
        <v>-4.4794632121920586E-3</v>
      </c>
      <c r="AF25" s="2">
        <f>'Share - Narrow - Placebo Data'!Q22*AF$3</f>
        <v>-6.5399049781262875E-3</v>
      </c>
      <c r="AG25" s="2">
        <f>'Share - Narrow - Placebo Data'!R22*AG$3</f>
        <v>2.3173205554485321E-2</v>
      </c>
      <c r="AH25" s="2">
        <f>'Share - Narrow - Placebo Data'!S22*AH$3</f>
        <v>4.2702704668045044E-2</v>
      </c>
      <c r="AI25" s="2">
        <f>'Share - Narrow - Placebo Data'!T22*AI$3</f>
        <v>-6.078115850687027E-2</v>
      </c>
      <c r="AJ25" s="2">
        <f>'Share - Narrow - Placebo Data'!U22*AJ$3</f>
        <v>4.2305430397391319E-3</v>
      </c>
      <c r="AK25" s="2">
        <f>'Share - Narrow - Placebo Data'!V22*AK$3</f>
        <v>-0.10955949872732162</v>
      </c>
      <c r="AL25" s="2">
        <f>'Share - Narrow - Placebo Data'!W22*AL$3</f>
        <v>-7.6898686587810516E-2</v>
      </c>
      <c r="AM25" s="2">
        <f>'Share - Narrow - Placebo Data'!X22*AM$3</f>
        <v>3.5785086452960968E-2</v>
      </c>
      <c r="AN25" s="2">
        <f>'Share - Narrow - Placebo Data'!Y22*AN$3</f>
        <v>9.1709336265921593E-3</v>
      </c>
      <c r="AO25" s="2">
        <f>'Share - Narrow - Placebo Data'!Z22*AO$3</f>
        <v>-1.7997408285737038E-2</v>
      </c>
      <c r="AP25" s="2">
        <f>'Share - Narrow - Placebo Data'!AA22*AP$3</f>
        <v>-6.2319892458617687E-3</v>
      </c>
    </row>
    <row r="26" spans="16:42" x14ac:dyDescent="0.2">
      <c r="P26">
        <f>'Share - Narrow - Placebo Data'!A23</f>
        <v>2003</v>
      </c>
      <c r="Q26" s="2">
        <f>'Share - Narrow - Placebo Data'!B23*Q$3</f>
        <v>-2.0704593043774366E-3</v>
      </c>
      <c r="R26" s="2">
        <f>'Share - Narrow - Placebo Data'!C23*R$3</f>
        <v>4.8928286880254745E-2</v>
      </c>
      <c r="S26" s="2">
        <f>'Share - Narrow - Placebo Data'!D23*S$3</f>
        <v>-5.334177054464817E-3</v>
      </c>
      <c r="T26" s="2">
        <f>'Share - Narrow - Placebo Data'!E23*T$3</f>
        <v>-3.9209771901369095E-2</v>
      </c>
      <c r="U26" s="2">
        <f>'Share - Narrow - Placebo Data'!F23*U$3</f>
        <v>2.7300940826535225E-2</v>
      </c>
      <c r="V26" s="2">
        <f>'Share - Narrow - Placebo Data'!G23*V$3</f>
        <v>3.3748701214790344E-2</v>
      </c>
      <c r="W26" s="2">
        <f>'Share - Narrow - Placebo Data'!H23*W$3</f>
        <v>9.9298832938075066E-3</v>
      </c>
      <c r="X26" s="2">
        <f>'Share - Narrow - Placebo Data'!I23*X$3</f>
        <v>5.8161124587059021E-2</v>
      </c>
      <c r="Y26" s="2">
        <f>'Share - Narrow - Placebo Data'!J23*Y$3</f>
        <v>-6.7168742418289185E-2</v>
      </c>
      <c r="Z26" s="2">
        <f>'Share - Narrow - Placebo Data'!K23*Z$3</f>
        <v>6.9296114146709442E-2</v>
      </c>
      <c r="AA26" s="2">
        <f>'Share - Narrow - Placebo Data'!L23*AA$3</f>
        <v>-4.9021519720554352E-2</v>
      </c>
      <c r="AB26" s="2">
        <f>'Share - Narrow - Placebo Data'!M23*AB$3</f>
        <v>-2.7741482481360435E-3</v>
      </c>
      <c r="AC26" s="2">
        <f>'Share - Narrow - Placebo Data'!N23*AC$3</f>
        <v>5.7722157798707485E-3</v>
      </c>
      <c r="AD26" s="2">
        <f>'Share - Narrow - Placebo Data'!O23*AD$3</f>
        <v>-4.1562281548976898E-2</v>
      </c>
      <c r="AE26" s="2">
        <f>'Share - Narrow - Placebo Data'!P23*AE$3</f>
        <v>-1.2732654809951782E-2</v>
      </c>
      <c r="AF26" s="2">
        <f>'Share - Narrow - Placebo Data'!Q23*AF$3</f>
        <v>-2.8715368360280991E-2</v>
      </c>
      <c r="AG26" s="2">
        <f>'Share - Narrow - Placebo Data'!R23*AG$3</f>
        <v>1.1748494580388069E-2</v>
      </c>
      <c r="AH26" s="2">
        <f>'Share - Narrow - Placebo Data'!S23*AH$3</f>
        <v>4.0315214544534683E-2</v>
      </c>
      <c r="AI26" s="2">
        <f>'Share - Narrow - Placebo Data'!T23*AI$3</f>
        <v>-7.0462897419929504E-2</v>
      </c>
      <c r="AJ26" s="2">
        <f>'Share - Narrow - Placebo Data'!U23*AJ$3</f>
        <v>-2.3518782109022141E-2</v>
      </c>
      <c r="AK26" s="2">
        <f>'Share - Narrow - Placebo Data'!V23*AK$3</f>
        <v>-9.0464457869529724E-2</v>
      </c>
      <c r="AL26" s="2">
        <f>'Share - Narrow - Placebo Data'!W23*AL$3</f>
        <v>-5.0409134477376938E-2</v>
      </c>
      <c r="AM26" s="2">
        <f>'Share - Narrow - Placebo Data'!X23*AM$3</f>
        <v>3.9957102388143539E-2</v>
      </c>
      <c r="AN26" s="2">
        <f>'Share - Narrow - Placebo Data'!Y23*AN$3</f>
        <v>4.7727636992931366E-2</v>
      </c>
      <c r="AO26" s="2">
        <f>'Share - Narrow - Placebo Data'!Z23*AO$3</f>
        <v>-1.0968685150146484E-2</v>
      </c>
      <c r="AP26" s="2">
        <f>'Share - Narrow - Placebo Data'!AA23*AP$3</f>
        <v>2.0341977477073669E-2</v>
      </c>
    </row>
    <row r="27" spans="16:42" x14ac:dyDescent="0.2">
      <c r="P27">
        <f>'Share - Narrow - Placebo Data'!A24</f>
        <v>2004</v>
      </c>
      <c r="Q27" s="2">
        <f>'Share - Narrow - Placebo Data'!B24*Q$3</f>
        <v>1.4953166246414185E-2</v>
      </c>
      <c r="R27" s="2">
        <f>'Share - Narrow - Placebo Data'!C24*R$3</f>
        <v>1.7453493550419807E-2</v>
      </c>
      <c r="S27" s="2">
        <f>'Share - Narrow - Placebo Data'!D24*S$3</f>
        <v>1.301930658519268E-2</v>
      </c>
      <c r="T27" s="2">
        <f>'Share - Narrow - Placebo Data'!E24*T$3</f>
        <v>-3.1652443110942841E-2</v>
      </c>
      <c r="U27" s="2">
        <f>'Share - Narrow - Placebo Data'!F24*U$3</f>
        <v>3.0529437586665154E-2</v>
      </c>
      <c r="V27" s="2">
        <f>'Share - Narrow - Placebo Data'!G24*V$3</f>
        <v>3.085700236260891E-2</v>
      </c>
      <c r="W27" s="2">
        <f>'Share - Narrow - Placebo Data'!H24*W$3</f>
        <v>-3.977079875767231E-3</v>
      </c>
      <c r="X27" s="2">
        <f>'Share - Narrow - Placebo Data'!I24*X$3</f>
        <v>1.4476385898888111E-2</v>
      </c>
      <c r="Y27" s="2">
        <f>'Share - Narrow - Placebo Data'!J24*Y$3</f>
        <v>3.1849350780248642E-2</v>
      </c>
      <c r="Z27" s="2">
        <f>'Share - Narrow - Placebo Data'!K24*Z$3</f>
        <v>5.4470192641019821E-2</v>
      </c>
      <c r="AA27" s="2">
        <f>'Share - Narrow - Placebo Data'!L24*AA$3</f>
        <v>-4.5744303613901138E-2</v>
      </c>
      <c r="AB27" s="2">
        <f>'Share - Narrow - Placebo Data'!M24*AB$3</f>
        <v>-5.8160949498414993E-2</v>
      </c>
      <c r="AC27" s="2">
        <f>'Share - Narrow - Placebo Data'!N24*AC$3</f>
        <v>-3.2469470053911209E-2</v>
      </c>
      <c r="AD27" s="2">
        <f>'Share - Narrow - Placebo Data'!O24*AD$3</f>
        <v>1.1942511424422264E-2</v>
      </c>
      <c r="AE27" s="2">
        <f>'Share - Narrow - Placebo Data'!P24*AE$3</f>
        <v>-1.4546852558851242E-2</v>
      </c>
      <c r="AF27" s="2">
        <f>'Share - Narrow - Placebo Data'!Q24*AF$3</f>
        <v>-1.6621176153421402E-2</v>
      </c>
      <c r="AG27" s="2">
        <f>'Share - Narrow - Placebo Data'!R24*AG$3</f>
        <v>7.1730595082044601E-3</v>
      </c>
      <c r="AH27" s="2">
        <f>'Share - Narrow - Placebo Data'!S24*AH$3</f>
        <v>8.1339240074157715E-2</v>
      </c>
      <c r="AI27" s="2">
        <f>'Share - Narrow - Placebo Data'!T24*AI$3</f>
        <v>-1.312759704887867E-2</v>
      </c>
      <c r="AJ27" s="2">
        <f>'Share - Narrow - Placebo Data'!U24*AJ$3</f>
        <v>8.0880532041192055E-3</v>
      </c>
      <c r="AK27" s="2">
        <f>'Share - Narrow - Placebo Data'!V24*AK$3</f>
        <v>-7.3635995388031006E-2</v>
      </c>
      <c r="AL27" s="2">
        <f>'Share - Narrow - Placebo Data'!W24*AL$3</f>
        <v>-2.4292143061757088E-2</v>
      </c>
      <c r="AM27" s="2">
        <f>'Share - Narrow - Placebo Data'!X24*AM$3</f>
        <v>-4.9767144955694675E-3</v>
      </c>
      <c r="AN27" s="2">
        <f>'Share - Narrow - Placebo Data'!Y24*AN$3</f>
        <v>5.8187502436339855E-3</v>
      </c>
      <c r="AO27" s="2">
        <f>'Share - Narrow - Placebo Data'!Z24*AO$3</f>
        <v>-1.5498471446335316E-2</v>
      </c>
      <c r="AP27" s="2">
        <f>'Share - Narrow - Placebo Data'!AA24*AP$3</f>
        <v>-1.8220385536551476E-2</v>
      </c>
    </row>
    <row r="28" spans="16:42" x14ac:dyDescent="0.2">
      <c r="P28">
        <f>'Share - Narrow - Placebo Data'!A25</f>
        <v>2005</v>
      </c>
      <c r="Q28" s="2">
        <f>'Share - Narrow - Placebo Data'!B25*Q$3</f>
        <v>-2.0097799599170685E-2</v>
      </c>
      <c r="R28" s="2">
        <f>'Share - Narrow - Placebo Data'!C25*R$3</f>
        <v>7.3824204504489899E-2</v>
      </c>
      <c r="S28" s="2">
        <f>'Share - Narrow - Placebo Data'!D25*S$3</f>
        <v>-3.9717927575111389E-2</v>
      </c>
      <c r="T28" s="2">
        <f>'Share - Narrow - Placebo Data'!E25*T$3</f>
        <v>1.0462718084454536E-2</v>
      </c>
      <c r="U28" s="2">
        <f>'Share - Narrow - Placebo Data'!F25*U$3</f>
        <v>-3.9721196517348289E-3</v>
      </c>
      <c r="V28" s="2">
        <f>'Share - Narrow - Placebo Data'!G25*V$3</f>
        <v>2.6712631806731224E-2</v>
      </c>
      <c r="W28" s="2">
        <f>'Share - Narrow - Placebo Data'!H25*W$3</f>
        <v>2.3564610630273819E-2</v>
      </c>
      <c r="X28" s="2">
        <f>'Share - Narrow - Placebo Data'!I25*X$3</f>
        <v>3.2763027120381594E-3</v>
      </c>
      <c r="Y28" s="2">
        <f>'Share - Narrow - Placebo Data'!J25*Y$3</f>
        <v>2.1351031959056854E-2</v>
      </c>
      <c r="Z28" s="2">
        <f>'Share - Narrow - Placebo Data'!K25*Z$3</f>
        <v>4.6533934772014618E-2</v>
      </c>
      <c r="AA28" s="2">
        <f>'Share - Narrow - Placebo Data'!L25*AA$3</f>
        <v>-1.4830020256340504E-2</v>
      </c>
      <c r="AB28" s="2">
        <f>'Share - Narrow - Placebo Data'!M25*AB$3</f>
        <v>1.2587385252118111E-2</v>
      </c>
      <c r="AC28" s="2">
        <f>'Share - Narrow - Placebo Data'!N25*AC$3</f>
        <v>1.0599775705486536E-3</v>
      </c>
      <c r="AD28" s="2">
        <f>'Share - Narrow - Placebo Data'!O25*AD$3</f>
        <v>-7.3723415844142437E-3</v>
      </c>
      <c r="AE28" s="2">
        <f>'Share - Narrow - Placebo Data'!P25*AE$3</f>
        <v>-1.5011575073003769E-2</v>
      </c>
      <c r="AF28" s="2">
        <f>'Share - Narrow - Placebo Data'!Q25*AF$3</f>
        <v>4.8690582625567913E-3</v>
      </c>
      <c r="AG28" s="2">
        <f>'Share - Narrow - Placebo Data'!R25*AG$3</f>
        <v>1.3777063228189945E-2</v>
      </c>
      <c r="AH28" s="2">
        <f>'Share - Narrow - Placebo Data'!S25*AH$3</f>
        <v>2.4262266233563423E-2</v>
      </c>
      <c r="AI28" s="2">
        <f>'Share - Narrow - Placebo Data'!T25*AI$3</f>
        <v>-5.729154497385025E-2</v>
      </c>
      <c r="AJ28" s="2">
        <f>'Share - Narrow - Placebo Data'!U25*AJ$3</f>
        <v>-4.8407400026917458E-3</v>
      </c>
      <c r="AK28" s="2">
        <f>'Share - Narrow - Placebo Data'!V25*AK$3</f>
        <v>-0.10753633826971054</v>
      </c>
      <c r="AL28" s="2">
        <f>'Share - Narrow - Placebo Data'!W25*AL$3</f>
        <v>-4.7797571867704391E-2</v>
      </c>
      <c r="AM28" s="2">
        <f>'Share - Narrow - Placebo Data'!X25*AM$3</f>
        <v>4.6172473579645157E-2</v>
      </c>
      <c r="AN28" s="2">
        <f>'Share - Narrow - Placebo Data'!Y25*AN$3</f>
        <v>2.9748048633337021E-2</v>
      </c>
      <c r="AO28" s="2">
        <f>'Share - Narrow - Placebo Data'!Z25*AO$3</f>
        <v>-3.4304030239582062E-2</v>
      </c>
      <c r="AP28" s="2">
        <f>'Share - Narrow - Placebo Data'!AA25*AP$3</f>
        <v>-1.1512257158756256E-2</v>
      </c>
    </row>
    <row r="29" spans="16:42" x14ac:dyDescent="0.2">
      <c r="P29">
        <f>'Share - Narrow - Placebo Data'!A26</f>
        <v>2006</v>
      </c>
      <c r="Q29" s="2">
        <f>'Share - Narrow - Placebo Data'!B26*Q$3</f>
        <v>5.2431508898735046E-2</v>
      </c>
      <c r="R29" s="2">
        <f>'Share - Narrow - Placebo Data'!C26*R$3</f>
        <v>6.1434883624315262E-2</v>
      </c>
      <c r="S29" s="2">
        <f>'Share - Narrow - Placebo Data'!D26*S$3</f>
        <v>-1.426977850496769E-2</v>
      </c>
      <c r="T29" s="2">
        <f>'Share - Narrow - Placebo Data'!E26*T$3</f>
        <v>6.9830461870878935E-4</v>
      </c>
      <c r="U29" s="2">
        <f>'Share - Narrow - Placebo Data'!F26*U$3</f>
        <v>4.2135439813137054E-2</v>
      </c>
      <c r="V29" s="2">
        <f>'Share - Narrow - Placebo Data'!G26*V$3</f>
        <v>4.0431305766105652E-2</v>
      </c>
      <c r="W29" s="2">
        <f>'Share - Narrow - Placebo Data'!H26*W$3</f>
        <v>-4.7359175980091095E-2</v>
      </c>
      <c r="X29" s="2">
        <f>'Share - Narrow - Placebo Data'!I26*X$3</f>
        <v>4.9974825233221054E-3</v>
      </c>
      <c r="Y29" s="2">
        <f>'Share - Narrow - Placebo Data'!J26*Y$3</f>
        <v>8.8581489399075508E-3</v>
      </c>
      <c r="Z29" s="2">
        <f>'Share - Narrow - Placebo Data'!K26*Z$3</f>
        <v>6.9944649934768677E-2</v>
      </c>
      <c r="AA29" s="2">
        <f>'Share - Narrow - Placebo Data'!L26*AA$3</f>
        <v>-4.8024065792560577E-2</v>
      </c>
      <c r="AB29" s="2">
        <f>'Share - Narrow - Placebo Data'!M26*AB$3</f>
        <v>3.0195985455065966E-3</v>
      </c>
      <c r="AC29" s="2">
        <f>'Share - Narrow - Placebo Data'!N26*AC$3</f>
        <v>2.0394636318087578E-2</v>
      </c>
      <c r="AD29" s="2">
        <f>'Share - Narrow - Placebo Data'!O26*AD$3</f>
        <v>-7.9447347670793533E-3</v>
      </c>
      <c r="AE29" s="2">
        <f>'Share - Narrow - Placebo Data'!P26*AE$3</f>
        <v>-4.0556676685810089E-2</v>
      </c>
      <c r="AF29" s="2">
        <f>'Share - Narrow - Placebo Data'!Q26*AF$3</f>
        <v>1.3982543721795082E-2</v>
      </c>
      <c r="AG29" s="2">
        <f>'Share - Narrow - Placebo Data'!R26*AG$3</f>
        <v>-1.4394869096577168E-2</v>
      </c>
      <c r="AH29" s="2">
        <f>'Share - Narrow - Placebo Data'!S26*AH$3</f>
        <v>2.6094883680343628E-2</v>
      </c>
      <c r="AI29" s="2">
        <f>'Share - Narrow - Placebo Data'!T26*AI$3</f>
        <v>1.3871056027710438E-2</v>
      </c>
      <c r="AJ29" s="2">
        <f>'Share - Narrow - Placebo Data'!U26*AJ$3</f>
        <v>3.6872878670692444E-2</v>
      </c>
      <c r="AK29" s="2">
        <f>'Share - Narrow - Placebo Data'!V26*AK$3</f>
        <v>-7.2890251874923706E-2</v>
      </c>
      <c r="AL29" s="2">
        <f>'Share - Narrow - Placebo Data'!W26*AL$3</f>
        <v>-6.0484439134597778E-2</v>
      </c>
      <c r="AM29" s="2">
        <f>'Share - Narrow - Placebo Data'!X26*AM$3</f>
        <v>1.7748517915606499E-2</v>
      </c>
      <c r="AN29" s="2">
        <f>'Share - Narrow - Placebo Data'!Y26*AN$3</f>
        <v>-3.6945310421288013E-3</v>
      </c>
      <c r="AO29" s="2">
        <f>'Share - Narrow - Placebo Data'!Z26*AO$3</f>
        <v>-7.0883788168430328E-2</v>
      </c>
      <c r="AP29" s="2">
        <f>'Share - Narrow - Placebo Data'!AA26*AP$3</f>
        <v>-1.8933229148387909E-2</v>
      </c>
    </row>
    <row r="30" spans="16:42" x14ac:dyDescent="0.2">
      <c r="P30">
        <f>'Share - Narrow - Placebo Data'!A27</f>
        <v>2007</v>
      </c>
      <c r="Q30" s="2">
        <f>'Share - Narrow - Placebo Data'!B27*Q$3</f>
        <v>-6.956406868994236E-4</v>
      </c>
      <c r="R30" s="2">
        <f>'Share - Narrow - Placebo Data'!C27*R$3</f>
        <v>2.1915089339017868E-2</v>
      </c>
      <c r="S30" s="2">
        <f>'Share - Narrow - Placebo Data'!D27*S$3</f>
        <v>8.1351790577173233E-3</v>
      </c>
      <c r="T30" s="2">
        <f>'Share - Narrow - Placebo Data'!E27*T$3</f>
        <v>3.9350185543298721E-3</v>
      </c>
      <c r="U30" s="2">
        <f>'Share - Narrow - Placebo Data'!F27*U$3</f>
        <v>2.5346582755446434E-2</v>
      </c>
      <c r="V30" s="2">
        <f>'Share - Narrow - Placebo Data'!G27*V$3</f>
        <v>1.0356076993048191E-2</v>
      </c>
      <c r="W30" s="2">
        <f>'Share - Narrow - Placebo Data'!H27*W$3</f>
        <v>-8.3201401866972446E-4</v>
      </c>
      <c r="X30" s="2">
        <f>'Share - Narrow - Placebo Data'!I27*X$3</f>
        <v>3.4192871302366257E-2</v>
      </c>
      <c r="Y30" s="2">
        <f>'Share - Narrow - Placebo Data'!J27*Y$3</f>
        <v>-1.2295324122533202E-3</v>
      </c>
      <c r="Z30" s="2">
        <f>'Share - Narrow - Placebo Data'!K27*Z$3</f>
        <v>5.8961879462003708E-2</v>
      </c>
      <c r="AA30" s="2">
        <f>'Share - Narrow - Placebo Data'!L27*AA$3</f>
        <v>-4.1473349556326866E-3</v>
      </c>
      <c r="AB30" s="2">
        <f>'Share - Narrow - Placebo Data'!M27*AB$3</f>
        <v>6.0380767099559307E-3</v>
      </c>
      <c r="AC30" s="2">
        <f>'Share - Narrow - Placebo Data'!N27*AC$3</f>
        <v>3.4245647490024567E-2</v>
      </c>
      <c r="AD30" s="2">
        <f>'Share - Narrow - Placebo Data'!O27*AD$3</f>
        <v>-3.177318349480629E-2</v>
      </c>
      <c r="AE30" s="2">
        <f>'Share - Narrow - Placebo Data'!P27*AE$3</f>
        <v>-1.3853671029210091E-2</v>
      </c>
      <c r="AF30" s="2">
        <f>'Share - Narrow - Placebo Data'!Q27*AF$3</f>
        <v>-1.2337874621152878E-2</v>
      </c>
      <c r="AG30" s="2">
        <f>'Share - Narrow - Placebo Data'!R27*AG$3</f>
        <v>-2.0073488354682922E-2</v>
      </c>
      <c r="AH30" s="2">
        <f>'Share - Narrow - Placebo Data'!S27*AH$3</f>
        <v>3.2356981188058853E-2</v>
      </c>
      <c r="AI30" s="2">
        <f>'Share - Narrow - Placebo Data'!T27*AI$3</f>
        <v>-0.10913413017988205</v>
      </c>
      <c r="AJ30" s="2">
        <f>'Share - Narrow - Placebo Data'!U27*AJ$3</f>
        <v>9.2560285702347755E-3</v>
      </c>
      <c r="AK30" s="2">
        <f>'Share - Narrow - Placebo Data'!V27*AK$3</f>
        <v>-0.12375128269195557</v>
      </c>
      <c r="AL30" s="2">
        <f>'Share - Narrow - Placebo Data'!W27*AL$3</f>
        <v>3.9146114140748978E-2</v>
      </c>
      <c r="AM30" s="2">
        <f>'Share - Narrow - Placebo Data'!X27*AM$3</f>
        <v>3.7296339869499207E-2</v>
      </c>
      <c r="AN30" s="2">
        <f>'Share - Narrow - Placebo Data'!Y27*AN$3</f>
        <v>4.9244746565818787E-2</v>
      </c>
      <c r="AO30" s="2">
        <f>'Share - Narrow - Placebo Data'!Z27*AO$3</f>
        <v>-2.0041044801473618E-2</v>
      </c>
      <c r="AP30" s="2">
        <f>'Share - Narrow - Placebo Data'!AA27*AP$3</f>
        <v>-1.4645248651504517E-2</v>
      </c>
    </row>
    <row r="31" spans="16:42" x14ac:dyDescent="0.2">
      <c r="P31">
        <f>'Share - Narrow - Placebo Data'!A28</f>
        <v>2008</v>
      </c>
      <c r="Q31" s="2">
        <f>'Share - Narrow - Placebo Data'!B28*Q$3</f>
        <v>7.0409968495368958E-2</v>
      </c>
      <c r="R31" s="2">
        <f>'Share - Narrow - Placebo Data'!C28*R$3</f>
        <v>5.8131683617830276E-2</v>
      </c>
      <c r="S31" s="2">
        <f>'Share - Narrow - Placebo Data'!D28*S$3</f>
        <v>-1.3198534026741982E-2</v>
      </c>
      <c r="T31" s="2">
        <f>'Share - Narrow - Placebo Data'!E28*T$3</f>
        <v>4.3580930680036545E-2</v>
      </c>
      <c r="U31" s="2">
        <f>'Share - Narrow - Placebo Data'!F28*U$3</f>
        <v>-3.6519442219287157E-3</v>
      </c>
      <c r="V31" s="2">
        <f>'Share - Narrow - Placebo Data'!G28*V$3</f>
        <v>1.3018952682614326E-2</v>
      </c>
      <c r="W31" s="2">
        <f>'Share - Narrow - Placebo Data'!H28*W$3</f>
        <v>-8.4982849657535553E-2</v>
      </c>
      <c r="X31" s="2">
        <f>'Share - Narrow - Placebo Data'!I28*X$3</f>
        <v>6.1112012714147568E-2</v>
      </c>
      <c r="Y31" s="2">
        <f>'Share - Narrow - Placebo Data'!J28*Y$3</f>
        <v>-8.8955976068973541E-2</v>
      </c>
      <c r="Z31" s="2">
        <f>'Share - Narrow - Placebo Data'!K28*Z$3</f>
        <v>7.932715117931366E-2</v>
      </c>
      <c r="AA31" s="2">
        <f>'Share - Narrow - Placebo Data'!L28*AA$3</f>
        <v>-3.3186439424753189E-2</v>
      </c>
      <c r="AB31" s="2">
        <f>'Share - Narrow - Placebo Data'!M28*AB$3</f>
        <v>3.2695762813091278E-2</v>
      </c>
      <c r="AC31" s="2">
        <f>'Share - Narrow - Placebo Data'!N28*AC$3</f>
        <v>1.3686686754226685E-2</v>
      </c>
      <c r="AD31" s="2">
        <f>'Share - Narrow - Placebo Data'!O28*AD$3</f>
        <v>3.4190206788480282E-3</v>
      </c>
      <c r="AE31" s="2">
        <f>'Share - Narrow - Placebo Data'!P28*AE$3</f>
        <v>-4.5843847095966339E-2</v>
      </c>
      <c r="AF31" s="2">
        <f>'Share - Narrow - Placebo Data'!Q28*AF$3</f>
        <v>2.4241693317890167E-2</v>
      </c>
      <c r="AG31" s="2">
        <f>'Share - Narrow - Placebo Data'!R28*AG$3</f>
        <v>-2.8647249564528465E-2</v>
      </c>
      <c r="AH31" s="2">
        <f>'Share - Narrow - Placebo Data'!S28*AH$3</f>
        <v>3.451396944001317E-3</v>
      </c>
      <c r="AI31" s="2">
        <f>'Share - Narrow - Placebo Data'!T28*AI$3</f>
        <v>-0.10682545602321625</v>
      </c>
      <c r="AJ31" s="2">
        <f>'Share - Narrow - Placebo Data'!U28*AJ$3</f>
        <v>6.1380700208246708E-3</v>
      </c>
      <c r="AK31" s="2">
        <f>'Share - Narrow - Placebo Data'!V28*AK$3</f>
        <v>-0.14059688150882721</v>
      </c>
      <c r="AL31" s="2">
        <f>'Share - Narrow - Placebo Data'!W28*AL$3</f>
        <v>5.6069162674248219E-3</v>
      </c>
      <c r="AM31" s="2">
        <f>'Share - Narrow - Placebo Data'!X28*AM$3</f>
        <v>6.0875855386257172E-2</v>
      </c>
      <c r="AN31" s="2">
        <f>'Share - Narrow - Placebo Data'!Y28*AN$3</f>
        <v>2.4172108620405197E-2</v>
      </c>
      <c r="AO31" s="2">
        <f>'Share - Narrow - Placebo Data'!Z28*AO$3</f>
        <v>1.3614694587886333E-2</v>
      </c>
      <c r="AP31" s="2">
        <f>'Share - Narrow - Placebo Data'!AA28*AP$3</f>
        <v>-1.8801280530169606E-3</v>
      </c>
    </row>
    <row r="32" spans="16:42" x14ac:dyDescent="0.2">
      <c r="P32">
        <f>'Share - Narrow - Placebo Data'!A29</f>
        <v>2009</v>
      </c>
      <c r="Q32" s="2">
        <f>'Share - Narrow - Placebo Data'!B29*Q$3</f>
        <v>4.379364475607872E-2</v>
      </c>
      <c r="R32" s="2">
        <f>'Share - Narrow - Placebo Data'!C29*R$3</f>
        <v>7.6593972742557526E-2</v>
      </c>
      <c r="S32" s="2">
        <f>'Share - Narrow - Placebo Data'!D29*S$3</f>
        <v>-3.0852165073156357E-2</v>
      </c>
      <c r="T32" s="2">
        <f>'Share - Narrow - Placebo Data'!E29*T$3</f>
        <v>-6.5100550651550293E-2</v>
      </c>
      <c r="U32" s="2">
        <f>'Share - Narrow - Placebo Data'!F29*U$3</f>
        <v>1.4127364382147789E-2</v>
      </c>
      <c r="V32" s="2">
        <f>'Share - Narrow - Placebo Data'!G29*V$3</f>
        <v>4.5363478362560272E-2</v>
      </c>
      <c r="W32" s="2">
        <f>'Share - Narrow - Placebo Data'!H29*W$3</f>
        <v>-5.0294795073568821E-3</v>
      </c>
      <c r="X32" s="2">
        <f>'Share - Narrow - Placebo Data'!I29*X$3</f>
        <v>-2.3569324985146523E-2</v>
      </c>
      <c r="Y32" s="2">
        <f>'Share - Narrow - Placebo Data'!J29*Y$3</f>
        <v>-1.3330258429050446E-2</v>
      </c>
      <c r="Z32" s="2">
        <f>'Share - Narrow - Placebo Data'!K29*Z$3</f>
        <v>5.3994275629520416E-2</v>
      </c>
      <c r="AA32" s="2">
        <f>'Share - Narrow - Placebo Data'!L29*AA$3</f>
        <v>1.9936528988182545E-3</v>
      </c>
      <c r="AB32" s="2">
        <f>'Share - Narrow - Placebo Data'!M29*AB$3</f>
        <v>-3.4543290734291077E-2</v>
      </c>
      <c r="AC32" s="2">
        <f>'Share - Narrow - Placebo Data'!N29*AC$3</f>
        <v>2.484612911939621E-2</v>
      </c>
      <c r="AD32" s="2">
        <f>'Share - Narrow - Placebo Data'!O29*AD$3</f>
        <v>4.2832676321268082E-2</v>
      </c>
      <c r="AE32" s="2">
        <f>'Share - Narrow - Placebo Data'!P29*AE$3</f>
        <v>-4.9576759338378906E-2</v>
      </c>
      <c r="AF32" s="2">
        <f>'Share - Narrow - Placebo Data'!Q29*AF$3</f>
        <v>-3.1538043171167374E-2</v>
      </c>
      <c r="AG32" s="2">
        <f>'Share - Narrow - Placebo Data'!R29*AG$3</f>
        <v>4.6414700336754322E-3</v>
      </c>
      <c r="AH32" s="2">
        <f>'Share - Narrow - Placebo Data'!S29*AH$3</f>
        <v>7.3700301349163055E-2</v>
      </c>
      <c r="AI32" s="2">
        <f>'Share - Narrow - Placebo Data'!T29*AI$3</f>
        <v>-1.5327927656471729E-2</v>
      </c>
      <c r="AJ32" s="2">
        <f>'Share - Narrow - Placebo Data'!U29*AJ$3</f>
        <v>-2.7242466807365417E-2</v>
      </c>
      <c r="AK32" s="2">
        <f>'Share - Narrow - Placebo Data'!V29*AK$3</f>
        <v>-8.9027263224124908E-2</v>
      </c>
      <c r="AL32" s="2">
        <f>'Share - Narrow - Placebo Data'!W29*AL$3</f>
        <v>-7.3581494390964508E-2</v>
      </c>
      <c r="AM32" s="2">
        <f>'Share - Narrow - Placebo Data'!X29*AM$3</f>
        <v>3.1383726745843887E-2</v>
      </c>
      <c r="AN32" s="2">
        <f>'Share - Narrow - Placebo Data'!Y29*AN$3</f>
        <v>1.2027439661324024E-2</v>
      </c>
      <c r="AO32" s="2">
        <f>'Share - Narrow - Placebo Data'!Z29*AO$3</f>
        <v>2.7956962585449219E-3</v>
      </c>
      <c r="AP32" s="2">
        <f>'Share - Narrow - Placebo Data'!AA29*AP$3</f>
        <v>1.8120933324098587E-2</v>
      </c>
    </row>
    <row r="33" spans="16:42" x14ac:dyDescent="0.2">
      <c r="P33">
        <f>'Share - Narrow - Placebo Data'!A30</f>
        <v>2010</v>
      </c>
      <c r="Q33" s="2">
        <f>'Share - Narrow - Placebo Data'!B30*Q$3</f>
        <v>4.2208272963762283E-2</v>
      </c>
      <c r="R33" s="2">
        <f>'Share - Narrow - Placebo Data'!C30*R$3</f>
        <v>-4.1526034474372864E-2</v>
      </c>
      <c r="S33" s="2">
        <f>'Share - Narrow - Placebo Data'!D30*S$3</f>
        <v>4.9945738166570663E-2</v>
      </c>
      <c r="T33" s="2">
        <f>'Share - Narrow - Placebo Data'!E30*T$3</f>
        <v>-8.4737585857510567E-3</v>
      </c>
      <c r="U33" s="2">
        <f>'Share - Narrow - Placebo Data'!F30*U$3</f>
        <v>3.5298265516757965E-2</v>
      </c>
      <c r="V33" s="2">
        <f>'Share - Narrow - Placebo Data'!G30*V$3</f>
        <v>4.6848591417074203E-2</v>
      </c>
      <c r="W33" s="2">
        <f>'Share - Narrow - Placebo Data'!H30*W$3</f>
        <v>-5.6574083864688873E-2</v>
      </c>
      <c r="X33" s="2">
        <f>'Share - Narrow - Placebo Data'!I30*X$3</f>
        <v>2.2479381412267685E-2</v>
      </c>
      <c r="Y33" s="2">
        <f>'Share - Narrow - Placebo Data'!J30*Y$3</f>
        <v>-3.581884503364563E-2</v>
      </c>
      <c r="Z33" s="2">
        <f>'Share - Narrow - Placebo Data'!K30*Z$3</f>
        <v>7.1425355970859528E-2</v>
      </c>
      <c r="AA33" s="2">
        <f>'Share - Narrow - Placebo Data'!L30*AA$3</f>
        <v>1.6907637938857079E-2</v>
      </c>
      <c r="AB33" s="2">
        <f>'Share - Narrow - Placebo Data'!M30*AB$3</f>
        <v>8.3536823512986302E-4</v>
      </c>
      <c r="AC33" s="2">
        <f>'Share - Narrow - Placebo Data'!N30*AC$3</f>
        <v>1.5718031674623489E-2</v>
      </c>
      <c r="AD33" s="2">
        <f>'Share - Narrow - Placebo Data'!O30*AD$3</f>
        <v>-7.7465195208787918E-3</v>
      </c>
      <c r="AE33" s="2">
        <f>'Share - Narrow - Placebo Data'!P30*AE$3</f>
        <v>-3.3916927874088287E-2</v>
      </c>
      <c r="AF33" s="2">
        <f>'Share - Narrow - Placebo Data'!Q30*AF$3</f>
        <v>1.481783390045166E-2</v>
      </c>
      <c r="AG33" s="2">
        <f>'Share - Narrow - Placebo Data'!R30*AG$3</f>
        <v>-6.1195394955575466E-3</v>
      </c>
      <c r="AH33" s="2">
        <f>'Share - Narrow - Placebo Data'!S30*AH$3</f>
        <v>2.3490697145462036E-2</v>
      </c>
      <c r="AI33" s="2">
        <f>'Share - Narrow - Placebo Data'!T30*AI$3</f>
        <v>-5.3481120616197586E-2</v>
      </c>
      <c r="AJ33" s="2">
        <f>'Share - Narrow - Placebo Data'!U30*AJ$3</f>
        <v>-2.7502771466970444E-2</v>
      </c>
      <c r="AK33" s="2">
        <f>'Share - Narrow - Placebo Data'!V30*AK$3</f>
        <v>-0.11765824258327484</v>
      </c>
      <c r="AL33" s="2">
        <f>'Share - Narrow - Placebo Data'!W30*AL$3</f>
        <v>7.7374711632728577E-2</v>
      </c>
      <c r="AM33" s="2">
        <f>'Share - Narrow - Placebo Data'!X30*AM$3</f>
        <v>4.8894170671701431E-2</v>
      </c>
      <c r="AN33" s="2">
        <f>'Share - Narrow - Placebo Data'!Y30*AN$3</f>
        <v>-1.9559025764465332E-2</v>
      </c>
      <c r="AO33" s="2">
        <f>'Share - Narrow - Placebo Data'!Z30*AO$3</f>
        <v>1.5531237237155437E-2</v>
      </c>
      <c r="AP33" s="2">
        <f>'Share - Narrow - Placebo Data'!AA30*AP$3</f>
        <v>1.0146277025341988E-2</v>
      </c>
    </row>
    <row r="34" spans="16:42" x14ac:dyDescent="0.2">
      <c r="P34">
        <f>'Share - Narrow - Placebo Data'!A31</f>
        <v>2011</v>
      </c>
      <c r="Q34" s="2">
        <f>'Share - Narrow - Placebo Data'!B31*Q$3</f>
        <v>3.9486177265644073E-2</v>
      </c>
      <c r="R34" s="2">
        <f>'Share - Narrow - Placebo Data'!C31*R$3</f>
        <v>2.0449170842766762E-2</v>
      </c>
      <c r="S34" s="2">
        <f>'Share - Narrow - Placebo Data'!D31*S$3</f>
        <v>-3.9281468838453293E-2</v>
      </c>
      <c r="T34" s="2">
        <f>'Share - Narrow - Placebo Data'!E31*T$3</f>
        <v>-7.0810750126838684E-2</v>
      </c>
      <c r="U34" s="2">
        <f>'Share - Narrow - Placebo Data'!F31*U$3</f>
        <v>3.8048919290304184E-2</v>
      </c>
      <c r="V34" s="2">
        <f>'Share - Narrow - Placebo Data'!G31*V$3</f>
        <v>7.2574079036712646E-2</v>
      </c>
      <c r="W34" s="2">
        <f>'Share - Narrow - Placebo Data'!H31*W$3</f>
        <v>-1.9382927566766739E-2</v>
      </c>
      <c r="X34" s="2">
        <f>'Share - Narrow - Placebo Data'!I31*X$3</f>
        <v>-2.912181057035923E-2</v>
      </c>
      <c r="Y34" s="2">
        <f>'Share - Narrow - Placebo Data'!J31*Y$3</f>
        <v>1.4216575771570206E-2</v>
      </c>
      <c r="Z34" s="2">
        <f>'Share - Narrow - Placebo Data'!K31*Z$3</f>
        <v>4.9901645630598068E-2</v>
      </c>
      <c r="AA34" s="2">
        <f>'Share - Narrow - Placebo Data'!L31*AA$3</f>
        <v>2.173176035284996E-2</v>
      </c>
      <c r="AB34" s="2">
        <f>'Share - Narrow - Placebo Data'!M31*AB$3</f>
        <v>-5.6556756608188152E-3</v>
      </c>
      <c r="AC34" s="2">
        <f>'Share - Narrow - Placebo Data'!N31*AC$3</f>
        <v>6.2077785842120647E-3</v>
      </c>
      <c r="AD34" s="2">
        <f>'Share - Narrow - Placebo Data'!O31*AD$3</f>
        <v>-1.2104404158890247E-3</v>
      </c>
      <c r="AE34" s="2">
        <f>'Share - Narrow - Placebo Data'!P31*AE$3</f>
        <v>-6.9015301764011383E-2</v>
      </c>
      <c r="AF34" s="2">
        <f>'Share - Narrow - Placebo Data'!Q31*AF$3</f>
        <v>2.8904737904667854E-2</v>
      </c>
      <c r="AG34" s="2">
        <f>'Share - Narrow - Placebo Data'!R31*AG$3</f>
        <v>3.662419319152832E-2</v>
      </c>
      <c r="AH34" s="2">
        <f>'Share - Narrow - Placebo Data'!S31*AH$3</f>
        <v>1.5675053000450134E-2</v>
      </c>
      <c r="AI34" s="2">
        <f>'Share - Narrow - Placebo Data'!T31*AI$3</f>
        <v>-4.8118386417627335E-2</v>
      </c>
      <c r="AJ34" s="2">
        <f>'Share - Narrow - Placebo Data'!U31*AJ$3</f>
        <v>-4.4942621141672134E-2</v>
      </c>
      <c r="AK34" s="2">
        <f>'Share - Narrow - Placebo Data'!V31*AK$3</f>
        <v>-6.6687062382698059E-2</v>
      </c>
      <c r="AL34" s="2">
        <f>'Share - Narrow - Placebo Data'!W31*AL$3</f>
        <v>4.0534418076276779E-2</v>
      </c>
      <c r="AM34" s="2">
        <f>'Share - Narrow - Placebo Data'!X31*AM$3</f>
        <v>7.4048809707164764E-2</v>
      </c>
      <c r="AN34" s="2">
        <f>'Share - Narrow - Placebo Data'!Y31*AN$3</f>
        <v>1.2887083925306797E-2</v>
      </c>
      <c r="AO34" s="2">
        <f>'Share - Narrow - Placebo Data'!Z31*AO$3</f>
        <v>5.3806975483894348E-2</v>
      </c>
      <c r="AP34" s="2">
        <f>'Share - Narrow - Placebo Data'!AA31*AP$3</f>
        <v>2.6376694440841675E-2</v>
      </c>
    </row>
    <row r="35" spans="16:42" x14ac:dyDescent="0.2">
      <c r="P35">
        <f>'Share - Narrow - Placebo Data'!A32</f>
        <v>2012</v>
      </c>
      <c r="Q35" s="2">
        <f>'Share - Narrow - Placebo Data'!B32*Q$3</f>
        <v>3.5971853882074356E-2</v>
      </c>
      <c r="R35" s="2">
        <f>'Share - Narrow - Placebo Data'!C32*R$3</f>
        <v>4.1898954659700394E-2</v>
      </c>
      <c r="S35" s="2">
        <f>'Share - Narrow - Placebo Data'!D32*S$3</f>
        <v>3.1605083495378494E-2</v>
      </c>
      <c r="T35" s="2">
        <f>'Share - Narrow - Placebo Data'!E32*T$3</f>
        <v>-3.4530032426118851E-2</v>
      </c>
      <c r="U35" s="2">
        <f>'Share - Narrow - Placebo Data'!F32*U$3</f>
        <v>2.45086420327425E-2</v>
      </c>
      <c r="V35" s="2">
        <f>'Share - Narrow - Placebo Data'!G32*V$3</f>
        <v>4.8570964485406876E-2</v>
      </c>
      <c r="W35" s="2">
        <f>'Share - Narrow - Placebo Data'!H32*W$3</f>
        <v>-3.7633900064975023E-3</v>
      </c>
      <c r="X35" s="2">
        <f>'Share - Narrow - Placebo Data'!I32*X$3</f>
        <v>-1.6038423404097557E-2</v>
      </c>
      <c r="Y35" s="2">
        <f>'Share - Narrow - Placebo Data'!J32*Y$3</f>
        <v>1.0512240696698427E-3</v>
      </c>
      <c r="Z35" s="2">
        <f>'Share - Narrow - Placebo Data'!K32*Z$3</f>
        <v>6.2216151505708694E-2</v>
      </c>
      <c r="AA35" s="2">
        <f>'Share - Narrow - Placebo Data'!L32*AA$3</f>
        <v>4.830130934715271E-2</v>
      </c>
      <c r="AB35" s="2">
        <f>'Share - Narrow - Placebo Data'!M32*AB$3</f>
        <v>-2.8977140784263611E-2</v>
      </c>
      <c r="AC35" s="2">
        <f>'Share - Narrow - Placebo Data'!N32*AC$3</f>
        <v>6.9856405258178711E-2</v>
      </c>
      <c r="AD35" s="2">
        <f>'Share - Narrow - Placebo Data'!O32*AD$3</f>
        <v>-1.1895724572241306E-2</v>
      </c>
      <c r="AE35" s="2">
        <f>'Share - Narrow - Placebo Data'!P32*AE$3</f>
        <v>-6.8072497844696045E-2</v>
      </c>
      <c r="AF35" s="2">
        <f>'Share - Narrow - Placebo Data'!Q32*AF$3</f>
        <v>-9.7204975783824921E-2</v>
      </c>
      <c r="AG35" s="2">
        <f>'Share - Narrow - Placebo Data'!R32*AG$3</f>
        <v>-3.7977669388055801E-2</v>
      </c>
      <c r="AH35" s="2">
        <f>'Share - Narrow - Placebo Data'!S32*AH$3</f>
        <v>6.2554039061069489E-2</v>
      </c>
      <c r="AI35" s="2">
        <f>'Share - Narrow - Placebo Data'!T32*AI$3</f>
        <v>-9.2442579567432404E-2</v>
      </c>
      <c r="AJ35" s="2">
        <f>'Share - Narrow - Placebo Data'!U32*AJ$3</f>
        <v>2.3592988029122353E-2</v>
      </c>
      <c r="AK35" s="2">
        <f>'Share - Narrow - Placebo Data'!V32*AK$3</f>
        <v>-9.1880671679973602E-2</v>
      </c>
      <c r="AL35" s="2">
        <f>'Share - Narrow - Placebo Data'!W32*AL$3</f>
        <v>-5.1553435623645782E-3</v>
      </c>
      <c r="AM35" s="2">
        <f>'Share - Narrow - Placebo Data'!X32*AM$3</f>
        <v>5.6700918823480606E-2</v>
      </c>
      <c r="AN35" s="2">
        <f>'Share - Narrow - Placebo Data'!Y32*AN$3</f>
        <v>3.4985028207302094E-2</v>
      </c>
      <c r="AO35" s="2">
        <f>'Share - Narrow - Placebo Data'!Z32*AO$3</f>
        <v>3.4380465745925903E-2</v>
      </c>
      <c r="AP35" s="2">
        <f>'Share - Narrow - Placebo Data'!AA32*AP$3</f>
        <v>-1.7734736204147339E-2</v>
      </c>
    </row>
    <row r="36" spans="16:42" x14ac:dyDescent="0.2">
      <c r="P36">
        <f>'Share - Narrow - Placebo Data'!A33</f>
        <v>2013</v>
      </c>
      <c r="Q36" s="2">
        <f>'Share - Narrow - Placebo Data'!B33*Q$3</f>
        <v>4.5882858335971832E-2</v>
      </c>
      <c r="R36" s="2">
        <f>'Share - Narrow - Placebo Data'!C33*R$3</f>
        <v>4.4515576213598251E-2</v>
      </c>
      <c r="S36" s="2">
        <f>'Share - Narrow - Placebo Data'!D33*S$3</f>
        <v>5.0437613390386105E-3</v>
      </c>
      <c r="T36" s="2">
        <f>'Share - Narrow - Placebo Data'!E33*T$3</f>
        <v>-7.6839633285999298E-2</v>
      </c>
      <c r="U36" s="2">
        <f>'Share - Narrow - Placebo Data'!F33*U$3</f>
        <v>2.3074163123965263E-2</v>
      </c>
      <c r="V36" s="2">
        <f>'Share - Narrow - Placebo Data'!G33*V$3</f>
        <v>4.3917585164308548E-2</v>
      </c>
      <c r="W36" s="2">
        <f>'Share - Narrow - Placebo Data'!H33*W$3</f>
        <v>-4.1154943406581879E-2</v>
      </c>
      <c r="X36" s="2">
        <f>'Share - Narrow - Placebo Data'!I33*X$3</f>
        <v>1.6913646832108498E-2</v>
      </c>
      <c r="Y36" s="2">
        <f>'Share - Narrow - Placebo Data'!J33*Y$3</f>
        <v>-4.2575754225254059E-2</v>
      </c>
      <c r="Z36" s="2">
        <f>'Share - Narrow - Placebo Data'!K33*Z$3</f>
        <v>3.4995615482330322E-2</v>
      </c>
      <c r="AA36" s="2">
        <f>'Share - Narrow - Placebo Data'!L33*AA$3</f>
        <v>5.421618465334177E-3</v>
      </c>
      <c r="AB36" s="2">
        <f>'Share - Narrow - Placebo Data'!M33*AB$3</f>
        <v>-2.2070677950978279E-2</v>
      </c>
      <c r="AC36" s="2">
        <f>'Share - Narrow - Placebo Data'!N33*AC$3</f>
        <v>-1.7455561086535454E-2</v>
      </c>
      <c r="AD36" s="2">
        <f>'Share - Narrow - Placebo Data'!O33*AD$3</f>
        <v>3.9611551910638809E-2</v>
      </c>
      <c r="AE36" s="2">
        <f>'Share - Narrow - Placebo Data'!P33*AE$3</f>
        <v>-5.451231449842453E-2</v>
      </c>
      <c r="AF36" s="2">
        <f>'Share - Narrow - Placebo Data'!Q33*AF$3</f>
        <v>-3.3348344266414642E-2</v>
      </c>
      <c r="AG36" s="2">
        <f>'Share - Narrow - Placebo Data'!R33*AG$3</f>
        <v>-1.6054561361670494E-2</v>
      </c>
      <c r="AH36" s="2">
        <f>'Share - Narrow - Placebo Data'!S33*AH$3</f>
        <v>5.7879868894815445E-2</v>
      </c>
      <c r="AI36" s="2">
        <f>'Share - Narrow - Placebo Data'!T33*AI$3</f>
        <v>-8.2756116986274719E-2</v>
      </c>
      <c r="AJ36" s="2">
        <f>'Share - Narrow - Placebo Data'!U33*AJ$3</f>
        <v>5.4638031870126724E-2</v>
      </c>
      <c r="AK36" s="2">
        <f>'Share - Narrow - Placebo Data'!V33*AK$3</f>
        <v>-0.12854857742786407</v>
      </c>
      <c r="AL36" s="2">
        <f>'Share - Narrow - Placebo Data'!W33*AL$3</f>
        <v>1.732352003455162E-2</v>
      </c>
      <c r="AM36" s="2">
        <f>'Share - Narrow - Placebo Data'!X33*AM$3</f>
        <v>5.6970879435539246E-2</v>
      </c>
      <c r="AN36" s="2">
        <f>'Share - Narrow - Placebo Data'!Y33*AN$3</f>
        <v>3.2040134072303772E-2</v>
      </c>
      <c r="AO36" s="2">
        <f>'Share - Narrow - Placebo Data'!Z33*AO$3</f>
        <v>5.4723381996154785E-2</v>
      </c>
      <c r="AP36" s="2">
        <f>'Share - Narrow - Placebo Data'!AA33*AP$3</f>
        <v>1.0686930036172271E-3</v>
      </c>
    </row>
    <row r="37" spans="16:42" x14ac:dyDescent="0.2">
      <c r="P37">
        <f>'Share - Narrow - Placebo Data'!A34</f>
        <v>2014</v>
      </c>
      <c r="Q37" s="2">
        <f>'Share - Narrow - Placebo Data'!B34*Q$3</f>
        <v>4.38682921230793E-2</v>
      </c>
      <c r="R37" s="2">
        <f>'Share - Narrow - Placebo Data'!C34*R$3</f>
        <v>1.0238456539809704E-2</v>
      </c>
      <c r="S37" s="2">
        <f>'Share - Narrow - Placebo Data'!D34*S$3</f>
        <v>5.5381688289344311E-3</v>
      </c>
      <c r="T37" s="2">
        <f>'Share - Narrow - Placebo Data'!E34*T$3</f>
        <v>-2.9846180230379105E-2</v>
      </c>
      <c r="U37" s="2">
        <f>'Share - Narrow - Placebo Data'!F34*U$3</f>
        <v>2.3452708497643471E-2</v>
      </c>
      <c r="V37" s="2">
        <f>'Share - Narrow - Placebo Data'!G34*V$3</f>
        <v>1.5293212607502937E-2</v>
      </c>
      <c r="W37" s="2">
        <f>'Share - Narrow - Placebo Data'!H34*W$3</f>
        <v>-4.1245896369218826E-2</v>
      </c>
      <c r="X37" s="2">
        <f>'Share - Narrow - Placebo Data'!I34*X$3</f>
        <v>5.8369044214487076E-2</v>
      </c>
      <c r="Y37" s="2">
        <f>'Share - Narrow - Placebo Data'!J34*Y$3</f>
        <v>-8.3343656733632088E-3</v>
      </c>
      <c r="Z37" s="2">
        <f>'Share - Narrow - Placebo Data'!K34*Z$3</f>
        <v>6.57314732670784E-2</v>
      </c>
      <c r="AA37" s="2">
        <f>'Share - Narrow - Placebo Data'!L34*AA$3</f>
        <v>-3.5827662795782089E-2</v>
      </c>
      <c r="AB37" s="2">
        <f>'Share - Narrow - Placebo Data'!M34*AB$3</f>
        <v>6.3047930598258972E-3</v>
      </c>
      <c r="AC37" s="2">
        <f>'Share - Narrow - Placebo Data'!N34*AC$3</f>
        <v>-8.0952674150466919E-2</v>
      </c>
      <c r="AD37" s="2">
        <f>'Share - Narrow - Placebo Data'!O34*AD$3</f>
        <v>5.2185550885042176E-5</v>
      </c>
      <c r="AE37" s="2">
        <f>'Share - Narrow - Placebo Data'!P34*AE$3</f>
        <v>-7.6520494185388088E-3</v>
      </c>
      <c r="AF37" s="2">
        <f>'Share - Narrow - Placebo Data'!Q34*AF$3</f>
        <v>-1.7937587574124336E-2</v>
      </c>
      <c r="AG37" s="2">
        <f>'Share - Narrow - Placebo Data'!R34*AG$3</f>
        <v>-2.3429552093148232E-3</v>
      </c>
      <c r="AH37" s="2">
        <f>'Share - Narrow - Placebo Data'!S34*AH$3</f>
        <v>2.1835833787918091E-2</v>
      </c>
      <c r="AI37" s="2">
        <f>'Share - Narrow - Placebo Data'!T34*AI$3</f>
        <v>-5.8023888617753983E-2</v>
      </c>
      <c r="AJ37" s="2">
        <f>'Share - Narrow - Placebo Data'!U34*AJ$3</f>
        <v>6.9020867347717285E-2</v>
      </c>
      <c r="AK37" s="2">
        <f>'Share - Narrow - Placebo Data'!V34*AK$3</f>
        <v>-9.3266800045967102E-2</v>
      </c>
      <c r="AL37" s="2">
        <f>'Share - Narrow - Placebo Data'!W34*AL$3</f>
        <v>-2.3274078965187073E-2</v>
      </c>
      <c r="AM37" s="2">
        <f>'Share - Narrow - Placebo Data'!X34*AM$3</f>
        <v>3.8475006818771362E-2</v>
      </c>
      <c r="AN37" s="2">
        <f>'Share - Narrow - Placebo Data'!Y34*AN$3</f>
        <v>8.2492846995592117E-3</v>
      </c>
      <c r="AO37" s="2">
        <f>'Share - Narrow - Placebo Data'!Z34*AO$3</f>
        <v>3.0387522652745247E-2</v>
      </c>
      <c r="AP37" s="2">
        <f>'Share - Narrow - Placebo Data'!AA34*AP$3</f>
        <v>6.1606504023075104E-3</v>
      </c>
    </row>
    <row r="38" spans="16:42" x14ac:dyDescent="0.2">
      <c r="P38">
        <f>'Share - Narrow - Placebo Data'!A35</f>
        <v>2015</v>
      </c>
      <c r="Q38" s="2">
        <f>'Share - Narrow - Placebo Data'!B35*Q$3</f>
        <v>-1.2086464092135429E-2</v>
      </c>
      <c r="R38" s="2">
        <f>'Share - Narrow - Placebo Data'!C35*R$3</f>
        <v>3.7084046751260757E-2</v>
      </c>
      <c r="S38" s="2">
        <f>'Share - Narrow - Placebo Data'!D35*S$3</f>
        <v>3.8837563246488571E-2</v>
      </c>
      <c r="T38" s="2">
        <f>'Share - Narrow - Placebo Data'!E35*T$3</f>
        <v>-4.8623625189065933E-2</v>
      </c>
      <c r="U38" s="2">
        <f>'Share - Narrow - Placebo Data'!F35*U$3</f>
        <v>6.9921733811497688E-3</v>
      </c>
      <c r="V38" s="2">
        <f>'Share - Narrow - Placebo Data'!G35*V$3</f>
        <v>6.7436615936458111E-3</v>
      </c>
      <c r="W38" s="2">
        <f>'Share - Narrow - Placebo Data'!H35*W$3</f>
        <v>-3.5430949181318283E-2</v>
      </c>
      <c r="X38" s="2">
        <f>'Share - Narrow - Placebo Data'!I35*X$3</f>
        <v>5.6859970092773438E-2</v>
      </c>
      <c r="Y38" s="2">
        <f>'Share - Narrow - Placebo Data'!J35*Y$3</f>
        <v>-1.8918214365839958E-2</v>
      </c>
      <c r="Z38" s="2">
        <f>'Share - Narrow - Placebo Data'!K35*Z$3</f>
        <v>2.3082219995558262E-3</v>
      </c>
      <c r="AA38" s="2">
        <f>'Share - Narrow - Placebo Data'!L35*AA$3</f>
        <v>-4.427323117852211E-2</v>
      </c>
      <c r="AB38" s="2">
        <f>'Share - Narrow - Placebo Data'!M35*AB$3</f>
        <v>-6.1041701585054398E-2</v>
      </c>
      <c r="AC38" s="2">
        <f>'Share - Narrow - Placebo Data'!N35*AC$3</f>
        <v>3.4969378262758255E-2</v>
      </c>
      <c r="AD38" s="2">
        <f>'Share - Narrow - Placebo Data'!O35*AD$3</f>
        <v>2.0291643217206001E-2</v>
      </c>
      <c r="AE38" s="2">
        <f>'Share - Narrow - Placebo Data'!P35*AE$3</f>
        <v>1.9103677943348885E-2</v>
      </c>
      <c r="AF38" s="2">
        <f>'Share - Narrow - Placebo Data'!Q35*AF$3</f>
        <v>-1.7578922212123871E-2</v>
      </c>
      <c r="AG38" s="2">
        <f>'Share - Narrow - Placebo Data'!R35*AG$3</f>
        <v>-3.7040513008832932E-2</v>
      </c>
      <c r="AH38" s="2">
        <f>'Share - Narrow - Placebo Data'!S35*AH$3</f>
        <v>8.4475286304950714E-2</v>
      </c>
      <c r="AI38" s="2">
        <f>'Share - Narrow - Placebo Data'!T35*AI$3</f>
        <v>-6.4810715615749359E-2</v>
      </c>
      <c r="AJ38" s="2">
        <f>'Share - Narrow - Placebo Data'!U35*AJ$3</f>
        <v>3.6610458046197891E-2</v>
      </c>
      <c r="AK38" s="2">
        <f>'Share - Narrow - Placebo Data'!V35*AK$3</f>
        <v>-2.1600212901830673E-2</v>
      </c>
      <c r="AL38" s="2">
        <f>'Share - Narrow - Placebo Data'!W35*AL$3</f>
        <v>-4.2009837925434113E-2</v>
      </c>
      <c r="AM38" s="2">
        <f>'Share - Narrow - Placebo Data'!X35*AM$3</f>
        <v>3.3529307693243027E-2</v>
      </c>
      <c r="AN38" s="2">
        <f>'Share - Narrow - Placebo Data'!Y35*AN$3</f>
        <v>1.8515799194574356E-2</v>
      </c>
      <c r="AO38" s="2">
        <f>'Share - Narrow - Placebo Data'!Z35*AO$3</f>
        <v>3.2126974314451218E-2</v>
      </c>
      <c r="AP38" s="2">
        <f>'Share - Narrow - Placebo Data'!AA35*AP$3</f>
        <v>3.2218929845839739E-3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I25" sqref="I25"/>
    </sheetView>
  </sheetViews>
  <sheetFormatPr baseColWidth="10" defaultColWidth="8.83203125" defaultRowHeight="15" x14ac:dyDescent="0.2"/>
  <sheetData>
    <row r="1" spans="1:3" x14ac:dyDescent="0.2">
      <c r="A1" t="s">
        <v>30</v>
      </c>
      <c r="B1" t="s">
        <v>31</v>
      </c>
      <c r="C1" t="s">
        <v>29</v>
      </c>
    </row>
    <row r="2" spans="1:3" x14ac:dyDescent="0.2">
      <c r="A2" t="s">
        <v>59</v>
      </c>
      <c r="B2" t="s">
        <v>60</v>
      </c>
      <c r="C2">
        <v>1</v>
      </c>
    </row>
    <row r="3" spans="1:3" x14ac:dyDescent="0.2">
      <c r="A3" t="s">
        <v>61</v>
      </c>
      <c r="B3" t="s">
        <v>62</v>
      </c>
      <c r="C3">
        <v>2</v>
      </c>
    </row>
    <row r="4" spans="1:3" x14ac:dyDescent="0.2">
      <c r="A4" t="s">
        <v>63</v>
      </c>
      <c r="B4" t="s">
        <v>32</v>
      </c>
      <c r="C4">
        <v>4</v>
      </c>
    </row>
    <row r="5" spans="1:3" x14ac:dyDescent="0.2">
      <c r="A5" t="s">
        <v>64</v>
      </c>
      <c r="B5" t="s">
        <v>33</v>
      </c>
      <c r="C5">
        <v>5</v>
      </c>
    </row>
    <row r="6" spans="1:3" x14ac:dyDescent="0.2">
      <c r="A6" t="s">
        <v>65</v>
      </c>
      <c r="B6" t="s">
        <v>66</v>
      </c>
      <c r="C6">
        <v>6</v>
      </c>
    </row>
    <row r="7" spans="1:3" x14ac:dyDescent="0.2">
      <c r="A7" t="s">
        <v>67</v>
      </c>
      <c r="B7" t="s">
        <v>34</v>
      </c>
      <c r="C7">
        <v>8</v>
      </c>
    </row>
    <row r="8" spans="1:3" x14ac:dyDescent="0.2">
      <c r="A8" t="s">
        <v>68</v>
      </c>
      <c r="B8" t="s">
        <v>35</v>
      </c>
      <c r="C8">
        <v>9</v>
      </c>
    </row>
    <row r="9" spans="1:3" x14ac:dyDescent="0.2">
      <c r="A9" t="s">
        <v>69</v>
      </c>
      <c r="B9" t="s">
        <v>70</v>
      </c>
      <c r="C9">
        <v>10</v>
      </c>
    </row>
    <row r="10" spans="1:3" x14ac:dyDescent="0.2">
      <c r="A10" t="s">
        <v>71</v>
      </c>
      <c r="B10" t="s">
        <v>36</v>
      </c>
      <c r="C10">
        <v>11</v>
      </c>
    </row>
    <row r="11" spans="1:3" x14ac:dyDescent="0.2">
      <c r="A11" t="s">
        <v>72</v>
      </c>
      <c r="B11" t="s">
        <v>37</v>
      </c>
      <c r="C11">
        <v>12</v>
      </c>
    </row>
    <row r="12" spans="1:3" x14ac:dyDescent="0.2">
      <c r="A12" t="s">
        <v>73</v>
      </c>
      <c r="B12" t="s">
        <v>38</v>
      </c>
      <c r="C12">
        <v>13</v>
      </c>
    </row>
    <row r="13" spans="1:3" x14ac:dyDescent="0.2">
      <c r="A13" t="s">
        <v>74</v>
      </c>
      <c r="B13" t="s">
        <v>75</v>
      </c>
      <c r="C13">
        <v>15</v>
      </c>
    </row>
    <row r="14" spans="1:3" x14ac:dyDescent="0.2">
      <c r="A14" t="s">
        <v>76</v>
      </c>
      <c r="B14" t="s">
        <v>39</v>
      </c>
      <c r="C14">
        <v>16</v>
      </c>
    </row>
    <row r="15" spans="1:3" x14ac:dyDescent="0.2">
      <c r="A15" t="s">
        <v>77</v>
      </c>
      <c r="B15" t="s">
        <v>40</v>
      </c>
      <c r="C15">
        <v>17</v>
      </c>
    </row>
    <row r="16" spans="1:3" x14ac:dyDescent="0.2">
      <c r="A16" t="s">
        <v>78</v>
      </c>
      <c r="B16" t="s">
        <v>41</v>
      </c>
      <c r="C16">
        <v>18</v>
      </c>
    </row>
    <row r="17" spans="1:3" x14ac:dyDescent="0.2">
      <c r="A17" t="s">
        <v>79</v>
      </c>
      <c r="B17" t="s">
        <v>80</v>
      </c>
      <c r="C17">
        <v>19</v>
      </c>
    </row>
    <row r="18" spans="1:3" x14ac:dyDescent="0.2">
      <c r="A18" t="s">
        <v>81</v>
      </c>
      <c r="B18" t="s">
        <v>42</v>
      </c>
      <c r="C18">
        <v>20</v>
      </c>
    </row>
    <row r="19" spans="1:3" x14ac:dyDescent="0.2">
      <c r="A19" t="s">
        <v>82</v>
      </c>
      <c r="B19" t="s">
        <v>43</v>
      </c>
      <c r="C19">
        <v>21</v>
      </c>
    </row>
    <row r="20" spans="1:3" x14ac:dyDescent="0.2">
      <c r="A20" t="s">
        <v>83</v>
      </c>
      <c r="B20" t="s">
        <v>44</v>
      </c>
      <c r="C20">
        <v>22</v>
      </c>
    </row>
    <row r="21" spans="1:3" x14ac:dyDescent="0.2">
      <c r="A21" t="s">
        <v>84</v>
      </c>
      <c r="B21" t="s">
        <v>85</v>
      </c>
      <c r="C21">
        <v>23</v>
      </c>
    </row>
    <row r="22" spans="1:3" x14ac:dyDescent="0.2">
      <c r="A22" t="s">
        <v>86</v>
      </c>
      <c r="B22" t="s">
        <v>45</v>
      </c>
      <c r="C22">
        <v>24</v>
      </c>
    </row>
    <row r="23" spans="1:3" x14ac:dyDescent="0.2">
      <c r="A23" t="s">
        <v>87</v>
      </c>
      <c r="B23" t="s">
        <v>46</v>
      </c>
      <c r="C23">
        <v>25</v>
      </c>
    </row>
    <row r="24" spans="1:3" x14ac:dyDescent="0.2">
      <c r="A24" t="s">
        <v>88</v>
      </c>
      <c r="B24" t="s">
        <v>89</v>
      </c>
      <c r="C24">
        <v>26</v>
      </c>
    </row>
    <row r="25" spans="1:3" x14ac:dyDescent="0.2">
      <c r="A25" t="s">
        <v>90</v>
      </c>
      <c r="B25" t="s">
        <v>47</v>
      </c>
      <c r="C25">
        <v>27</v>
      </c>
    </row>
    <row r="26" spans="1:3" x14ac:dyDescent="0.2">
      <c r="A26" t="s">
        <v>91</v>
      </c>
      <c r="B26" t="s">
        <v>92</v>
      </c>
      <c r="C26">
        <v>28</v>
      </c>
    </row>
    <row r="27" spans="1:3" x14ac:dyDescent="0.2">
      <c r="A27" t="s">
        <v>93</v>
      </c>
      <c r="B27" t="s">
        <v>48</v>
      </c>
      <c r="C27">
        <v>29</v>
      </c>
    </row>
    <row r="28" spans="1:3" x14ac:dyDescent="0.2">
      <c r="A28" t="s">
        <v>94</v>
      </c>
      <c r="B28" t="s">
        <v>95</v>
      </c>
      <c r="C28">
        <v>30</v>
      </c>
    </row>
    <row r="29" spans="1:3" x14ac:dyDescent="0.2">
      <c r="A29" t="s">
        <v>96</v>
      </c>
      <c r="B29" t="s">
        <v>49</v>
      </c>
      <c r="C29">
        <v>31</v>
      </c>
    </row>
    <row r="30" spans="1:3" x14ac:dyDescent="0.2">
      <c r="A30" t="s">
        <v>97</v>
      </c>
      <c r="B30" t="s">
        <v>50</v>
      </c>
      <c r="C30">
        <v>32</v>
      </c>
    </row>
    <row r="31" spans="1:3" x14ac:dyDescent="0.2">
      <c r="A31" t="s">
        <v>98</v>
      </c>
      <c r="B31" t="s">
        <v>99</v>
      </c>
      <c r="C31">
        <v>33</v>
      </c>
    </row>
    <row r="32" spans="1:3" x14ac:dyDescent="0.2">
      <c r="A32" t="s">
        <v>100</v>
      </c>
      <c r="B32" t="s">
        <v>51</v>
      </c>
      <c r="C32">
        <v>34</v>
      </c>
    </row>
    <row r="33" spans="1:3" x14ac:dyDescent="0.2">
      <c r="A33" t="s">
        <v>101</v>
      </c>
      <c r="B33" t="s">
        <v>102</v>
      </c>
      <c r="C33">
        <v>35</v>
      </c>
    </row>
    <row r="34" spans="1:3" x14ac:dyDescent="0.2">
      <c r="A34" t="s">
        <v>103</v>
      </c>
      <c r="B34" t="s">
        <v>104</v>
      </c>
      <c r="C34">
        <v>36</v>
      </c>
    </row>
    <row r="35" spans="1:3" x14ac:dyDescent="0.2">
      <c r="A35" t="s">
        <v>105</v>
      </c>
      <c r="B35" t="s">
        <v>106</v>
      </c>
      <c r="C35">
        <v>37</v>
      </c>
    </row>
    <row r="36" spans="1:3" x14ac:dyDescent="0.2">
      <c r="A36" t="s">
        <v>107</v>
      </c>
      <c r="B36" t="s">
        <v>52</v>
      </c>
      <c r="C36">
        <v>38</v>
      </c>
    </row>
    <row r="37" spans="1:3" x14ac:dyDescent="0.2">
      <c r="A37" t="s">
        <v>108</v>
      </c>
      <c r="B37" t="s">
        <v>109</v>
      </c>
      <c r="C37">
        <v>39</v>
      </c>
    </row>
    <row r="38" spans="1:3" x14ac:dyDescent="0.2">
      <c r="A38" t="s">
        <v>110</v>
      </c>
      <c r="B38" t="s">
        <v>53</v>
      </c>
      <c r="C38">
        <v>40</v>
      </c>
    </row>
    <row r="39" spans="1:3" x14ac:dyDescent="0.2">
      <c r="A39" t="s">
        <v>111</v>
      </c>
      <c r="B39" t="s">
        <v>112</v>
      </c>
      <c r="C39">
        <v>41</v>
      </c>
    </row>
    <row r="40" spans="1:3" x14ac:dyDescent="0.2">
      <c r="A40" t="s">
        <v>113</v>
      </c>
      <c r="B40" t="s">
        <v>114</v>
      </c>
      <c r="C40">
        <v>42</v>
      </c>
    </row>
    <row r="41" spans="1:3" x14ac:dyDescent="0.2">
      <c r="A41" t="s">
        <v>115</v>
      </c>
      <c r="B41" t="s">
        <v>116</v>
      </c>
      <c r="C41">
        <v>44</v>
      </c>
    </row>
    <row r="42" spans="1:3" x14ac:dyDescent="0.2">
      <c r="A42" t="s">
        <v>117</v>
      </c>
      <c r="B42" t="s">
        <v>54</v>
      </c>
      <c r="C42">
        <v>45</v>
      </c>
    </row>
    <row r="43" spans="1:3" x14ac:dyDescent="0.2">
      <c r="A43" t="s">
        <v>118</v>
      </c>
      <c r="B43" t="s">
        <v>55</v>
      </c>
      <c r="C43">
        <v>46</v>
      </c>
    </row>
    <row r="44" spans="1:3" x14ac:dyDescent="0.2">
      <c r="A44" t="s">
        <v>119</v>
      </c>
      <c r="B44" t="s">
        <v>56</v>
      </c>
      <c r="C44">
        <v>47</v>
      </c>
    </row>
    <row r="45" spans="1:3" x14ac:dyDescent="0.2">
      <c r="A45" t="s">
        <v>120</v>
      </c>
      <c r="B45" t="s">
        <v>57</v>
      </c>
      <c r="C45">
        <v>48</v>
      </c>
    </row>
    <row r="46" spans="1:3" x14ac:dyDescent="0.2">
      <c r="A46" t="s">
        <v>121</v>
      </c>
      <c r="B46" t="s">
        <v>122</v>
      </c>
      <c r="C46">
        <v>49</v>
      </c>
    </row>
    <row r="47" spans="1:3" x14ac:dyDescent="0.2">
      <c r="A47" t="s">
        <v>123</v>
      </c>
      <c r="B47" t="s">
        <v>124</v>
      </c>
      <c r="C47">
        <v>50</v>
      </c>
    </row>
    <row r="48" spans="1:3" x14ac:dyDescent="0.2">
      <c r="A48" t="s">
        <v>125</v>
      </c>
      <c r="B48" t="s">
        <v>126</v>
      </c>
      <c r="C48">
        <v>51</v>
      </c>
    </row>
    <row r="49" spans="1:3" x14ac:dyDescent="0.2">
      <c r="A49" t="s">
        <v>127</v>
      </c>
      <c r="B49" t="s">
        <v>128</v>
      </c>
      <c r="C49">
        <v>53</v>
      </c>
    </row>
    <row r="50" spans="1:3" x14ac:dyDescent="0.2">
      <c r="A50" t="s">
        <v>129</v>
      </c>
      <c r="B50" t="s">
        <v>130</v>
      </c>
      <c r="C50">
        <v>54</v>
      </c>
    </row>
    <row r="51" spans="1:3" x14ac:dyDescent="0.2">
      <c r="A51" t="s">
        <v>131</v>
      </c>
      <c r="B51" t="s">
        <v>58</v>
      </c>
      <c r="C51">
        <v>55</v>
      </c>
    </row>
    <row r="52" spans="1:3" x14ac:dyDescent="0.2">
      <c r="A52" t="s">
        <v>132</v>
      </c>
      <c r="B52" t="s">
        <v>133</v>
      </c>
      <c r="C52">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Share - Narrow - Lag Data</vt:lpstr>
      <vt:lpstr>Share - Narrow - PT Data</vt:lpstr>
      <vt:lpstr>Share - Narrow - Leaveoneout</vt:lpstr>
      <vt:lpstr>Share - Narrow - Placebo Data</vt:lpstr>
      <vt:lpstr>S_N_Placebo Analysis</vt:lpstr>
      <vt:lpstr>S_N_Placebo Figure</vt:lpstr>
      <vt:lpstr>States</vt:lpstr>
    </vt:vector>
  </TitlesOfParts>
  <Company>The Urban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Microsoft Office User</cp:lastModifiedBy>
  <dcterms:created xsi:type="dcterms:W3CDTF">2017-04-05T18:58:09Z</dcterms:created>
  <dcterms:modified xsi:type="dcterms:W3CDTF">2017-04-10T19:03:02Z</dcterms:modified>
</cp:coreProperties>
</file>