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ml.chartshape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mc:AlternateContent xmlns:mc="http://schemas.openxmlformats.org/markup-compatibility/2006">
    <mc:Choice Requires="x15">
      <x15ac:absPath xmlns:x15ac="http://schemas.microsoft.com/office/spreadsheetml/2010/11/ac" url="D:\Users\JIselin\Box Sync\Illinois Alcohol Taxes and Drunk Driving\Results\Synth Run 01.10.2018\No Borders\"/>
    </mc:Choice>
  </mc:AlternateContent>
  <bookViews>
    <workbookView xWindow="240" yWindow="465" windowWidth="21660" windowHeight="13965" firstSheet="4" activeTab="6"/>
  </bookViews>
  <sheets>
    <sheet name="Pre-Treatment Test - Data" sheetId="25" r:id="rId1"/>
    <sheet name="Leave-One-Out - Data" sheetId="26" r:id="rId2"/>
    <sheet name="All Lags - Data" sheetId="14" r:id="rId3"/>
    <sheet name="Placebo Lags - Data" sheetId="23" r:id="rId4"/>
    <sheet name="All Lags Figure" sheetId="12" r:id="rId5"/>
    <sheet name="Placebo Lags Figure" sheetId="24" r:id="rId6"/>
    <sheet name="Pre-Treatment Test" sheetId="27" r:id="rId7"/>
    <sheet name="Leave-One_Out Test" sheetId="28" r:id="rId8"/>
    <sheet name="States" sheetId="8" r:id="rId9"/>
  </sheets>
  <calcPr calcId="171027" calcMode="manual"/>
</workbook>
</file>

<file path=xl/calcChain.xml><?xml version="1.0" encoding="utf-8"?>
<calcChain xmlns="http://schemas.openxmlformats.org/spreadsheetml/2006/main">
  <c r="BL36" i="28" l="1"/>
  <c r="BK36" i="28"/>
  <c r="BI36" i="28"/>
  <c r="BF36" i="28"/>
  <c r="BE36" i="28"/>
  <c r="BD36" i="28"/>
  <c r="AX36" i="28"/>
  <c r="AW36" i="28"/>
  <c r="AV36" i="28"/>
  <c r="AU36" i="28"/>
  <c r="AS36" i="28"/>
  <c r="AP36" i="28"/>
  <c r="AM36" i="28"/>
  <c r="AK36" i="28"/>
  <c r="AH36" i="28"/>
  <c r="AG36" i="28"/>
  <c r="AF36" i="28"/>
  <c r="AE36" i="28"/>
  <c r="Z36" i="28"/>
  <c r="Y36" i="28"/>
  <c r="X36" i="28"/>
  <c r="W36" i="28"/>
  <c r="U36" i="28"/>
  <c r="R36" i="28"/>
  <c r="Q36" i="28"/>
  <c r="P36" i="28"/>
  <c r="BM36" i="28" s="1"/>
  <c r="BP35" i="28"/>
  <c r="BN35" i="28"/>
  <c r="BK35" i="28"/>
  <c r="BJ35" i="28"/>
  <c r="BI35" i="28"/>
  <c r="BH35" i="28"/>
  <c r="BF35" i="28"/>
  <c r="BC35" i="28"/>
  <c r="BB35" i="28"/>
  <c r="BA35" i="28"/>
  <c r="AZ35" i="28"/>
  <c r="AX35" i="28"/>
  <c r="AU35" i="28"/>
  <c r="AT35" i="28"/>
  <c r="AS35" i="28"/>
  <c r="AR35" i="28"/>
  <c r="AP35" i="28"/>
  <c r="AM35" i="28"/>
  <c r="AL35" i="28"/>
  <c r="AK35" i="28"/>
  <c r="AJ35" i="28"/>
  <c r="AH35" i="28"/>
  <c r="AE35" i="28"/>
  <c r="AD35" i="28"/>
  <c r="AC35" i="28"/>
  <c r="AB35" i="28"/>
  <c r="Z35" i="28"/>
  <c r="W35" i="28"/>
  <c r="V35" i="28"/>
  <c r="U35" i="28"/>
  <c r="T35" i="28"/>
  <c r="R35" i="28"/>
  <c r="P35" i="28"/>
  <c r="BM35" i="28" s="1"/>
  <c r="BP34" i="28"/>
  <c r="BO34" i="28"/>
  <c r="BN34" i="28"/>
  <c r="BM34" i="28"/>
  <c r="BK34" i="28"/>
  <c r="BI34" i="28"/>
  <c r="BH34" i="28"/>
  <c r="BG34" i="28"/>
  <c r="BF34" i="28"/>
  <c r="BE34" i="28"/>
  <c r="BC34" i="28"/>
  <c r="BA34" i="28"/>
  <c r="AZ34" i="28"/>
  <c r="AY34" i="28"/>
  <c r="AX34" i="28"/>
  <c r="AW34" i="28"/>
  <c r="AU34" i="28"/>
  <c r="AS34" i="28"/>
  <c r="AR34" i="28"/>
  <c r="AQ34" i="28"/>
  <c r="AP34" i="28"/>
  <c r="AO34" i="28"/>
  <c r="AM34" i="28"/>
  <c r="AK34" i="28"/>
  <c r="AJ34" i="28"/>
  <c r="AI34" i="28"/>
  <c r="AH34" i="28"/>
  <c r="AG34" i="28"/>
  <c r="AE34" i="28"/>
  <c r="AC34" i="28"/>
  <c r="AB34" i="28"/>
  <c r="AA34" i="28"/>
  <c r="Z34" i="28"/>
  <c r="Y34" i="28"/>
  <c r="W34" i="28"/>
  <c r="U34" i="28"/>
  <c r="T34" i="28"/>
  <c r="S34" i="28"/>
  <c r="R34" i="28"/>
  <c r="Q34" i="28"/>
  <c r="P34" i="28"/>
  <c r="BJ34" i="28" s="1"/>
  <c r="BP33" i="28"/>
  <c r="BN33" i="28"/>
  <c r="BM33" i="28"/>
  <c r="BL33" i="28"/>
  <c r="BK33" i="28"/>
  <c r="BE33" i="28"/>
  <c r="BD33" i="28"/>
  <c r="BC33" i="28"/>
  <c r="BB33" i="28"/>
  <c r="AZ33" i="28"/>
  <c r="AU33" i="28"/>
  <c r="AT33" i="28"/>
  <c r="AR33" i="28"/>
  <c r="AP33" i="28"/>
  <c r="AO33" i="28"/>
  <c r="AJ33" i="28"/>
  <c r="AH33" i="28"/>
  <c r="AG33" i="28"/>
  <c r="AF33" i="28"/>
  <c r="AE33" i="28"/>
  <c r="Y33" i="28"/>
  <c r="X33" i="28"/>
  <c r="W33" i="28"/>
  <c r="V33" i="28"/>
  <c r="T33" i="28"/>
  <c r="P33" i="28"/>
  <c r="BP32" i="28"/>
  <c r="BO32" i="28"/>
  <c r="BM32" i="28"/>
  <c r="BK32" i="28"/>
  <c r="BJ32" i="28"/>
  <c r="BI32" i="28"/>
  <c r="BH32" i="28"/>
  <c r="BG32" i="28"/>
  <c r="BE32" i="28"/>
  <c r="BC32" i="28"/>
  <c r="BB32" i="28"/>
  <c r="BA32" i="28"/>
  <c r="AZ32" i="28"/>
  <c r="AY32" i="28"/>
  <c r="AW32" i="28"/>
  <c r="AU32" i="28"/>
  <c r="AT32" i="28"/>
  <c r="AS32" i="28"/>
  <c r="AR32" i="28"/>
  <c r="AQ32" i="28"/>
  <c r="AO32" i="28"/>
  <c r="AM32" i="28"/>
  <c r="AL32" i="28"/>
  <c r="AK32" i="28"/>
  <c r="AJ32" i="28"/>
  <c r="AI32" i="28"/>
  <c r="AH32" i="28"/>
  <c r="AG32" i="28"/>
  <c r="AE32" i="28"/>
  <c r="AD32" i="28"/>
  <c r="AC32" i="28"/>
  <c r="AB32" i="28"/>
  <c r="AA32" i="28"/>
  <c r="Z32" i="28"/>
  <c r="Y32" i="28"/>
  <c r="W32" i="28"/>
  <c r="V32" i="28"/>
  <c r="U32" i="28"/>
  <c r="T32" i="28"/>
  <c r="S32" i="28"/>
  <c r="R32" i="28"/>
  <c r="Q32" i="28"/>
  <c r="P32" i="28"/>
  <c r="BL32" i="28" s="1"/>
  <c r="BH31" i="28"/>
  <c r="BG31" i="28"/>
  <c r="BF31" i="28"/>
  <c r="AX31" i="28"/>
  <c r="AW31" i="28"/>
  <c r="AH31" i="28"/>
  <c r="AG31" i="28"/>
  <c r="AF31" i="28"/>
  <c r="AE31" i="28"/>
  <c r="Z31" i="28"/>
  <c r="P31" i="28"/>
  <c r="BP30" i="28"/>
  <c r="BO30" i="28"/>
  <c r="BM30" i="28"/>
  <c r="BI30" i="28"/>
  <c r="BH30" i="28"/>
  <c r="BG30" i="28"/>
  <c r="BE30" i="28"/>
  <c r="BD30" i="28"/>
  <c r="AZ30" i="28"/>
  <c r="AY30" i="28"/>
  <c r="AW30" i="28"/>
  <c r="AV30" i="28"/>
  <c r="AU30" i="28"/>
  <c r="AQ30" i="28"/>
  <c r="AO30" i="28"/>
  <c r="AN30" i="28"/>
  <c r="AM30" i="28"/>
  <c r="AL30" i="28"/>
  <c r="AG30" i="28"/>
  <c r="AF30" i="28"/>
  <c r="AE30" i="28"/>
  <c r="AD30" i="28"/>
  <c r="AC30" i="28"/>
  <c r="X30" i="28"/>
  <c r="W30" i="28"/>
  <c r="V30" i="28"/>
  <c r="U30" i="28"/>
  <c r="T30" i="28"/>
  <c r="P30" i="28"/>
  <c r="BP29" i="28"/>
  <c r="BO29" i="28"/>
  <c r="BN29" i="28"/>
  <c r="BM29" i="28"/>
  <c r="BL29" i="28"/>
  <c r="BH29" i="28"/>
  <c r="BG29" i="28"/>
  <c r="BF29" i="28"/>
  <c r="BE29" i="28"/>
  <c r="BD29" i="28"/>
  <c r="BB29" i="28"/>
  <c r="AY29" i="28"/>
  <c r="AX29" i="28"/>
  <c r="AW29" i="28"/>
  <c r="AV29" i="28"/>
  <c r="AT29" i="28"/>
  <c r="AS29" i="28"/>
  <c r="AP29" i="28"/>
  <c r="AO29" i="28"/>
  <c r="AN29" i="28"/>
  <c r="AL29" i="28"/>
  <c r="AK29" i="28"/>
  <c r="AJ29" i="28"/>
  <c r="AG29" i="28"/>
  <c r="AF29" i="28"/>
  <c r="AD29" i="28"/>
  <c r="AC29" i="28"/>
  <c r="AB29" i="28"/>
  <c r="AA29" i="28"/>
  <c r="X29" i="28"/>
  <c r="V29" i="28"/>
  <c r="U29" i="28"/>
  <c r="T29" i="28"/>
  <c r="S29" i="28"/>
  <c r="R29" i="28"/>
  <c r="P29" i="28"/>
  <c r="BO28" i="28"/>
  <c r="BN28" i="28"/>
  <c r="BM28" i="28"/>
  <c r="BK28" i="28"/>
  <c r="BJ28" i="28"/>
  <c r="BF28" i="28"/>
  <c r="BE28" i="28"/>
  <c r="BD28" i="28"/>
  <c r="BC28" i="28"/>
  <c r="BB28" i="28"/>
  <c r="AW28" i="28"/>
  <c r="AV28" i="28"/>
  <c r="AU28" i="28"/>
  <c r="AT28" i="28"/>
  <c r="AS28" i="28"/>
  <c r="AQ28" i="28"/>
  <c r="AN28" i="28"/>
  <c r="AL28" i="28"/>
  <c r="AK28" i="28"/>
  <c r="AI28" i="28"/>
  <c r="AH28" i="28"/>
  <c r="AE28" i="28"/>
  <c r="AD28" i="28"/>
  <c r="AC28" i="28"/>
  <c r="Z28" i="28"/>
  <c r="Y28" i="28"/>
  <c r="V28" i="28"/>
  <c r="U28" i="28"/>
  <c r="S28" i="28"/>
  <c r="R28" i="28"/>
  <c r="Q28" i="28"/>
  <c r="P28" i="28"/>
  <c r="BN27" i="28"/>
  <c r="BL27" i="28"/>
  <c r="BK27" i="28"/>
  <c r="BJ27" i="28"/>
  <c r="BI27" i="28"/>
  <c r="BA27" i="28"/>
  <c r="AZ27" i="28"/>
  <c r="AY27" i="28"/>
  <c r="AU27" i="28"/>
  <c r="AQ27" i="28"/>
  <c r="AP27" i="28"/>
  <c r="AL27" i="28"/>
  <c r="AJ27" i="28"/>
  <c r="AC27" i="28"/>
  <c r="AB27" i="28"/>
  <c r="AA27" i="28"/>
  <c r="Z27" i="28"/>
  <c r="X27" i="28"/>
  <c r="R27" i="28"/>
  <c r="P27" i="28"/>
  <c r="BP26" i="28"/>
  <c r="BO26" i="28"/>
  <c r="BL26" i="28"/>
  <c r="BG26" i="28"/>
  <c r="BF26" i="28"/>
  <c r="BC26" i="28"/>
  <c r="AS26" i="28"/>
  <c r="AR26" i="28"/>
  <c r="AQ26" i="28"/>
  <c r="AP26" i="28"/>
  <c r="AO26" i="28"/>
  <c r="AH26" i="28"/>
  <c r="AE26" i="28"/>
  <c r="AA26" i="28"/>
  <c r="W26" i="28"/>
  <c r="U26" i="28"/>
  <c r="R26" i="28"/>
  <c r="Q26" i="28"/>
  <c r="P26" i="28"/>
  <c r="AZ26" i="28" s="1"/>
  <c r="BP25" i="28"/>
  <c r="BJ25" i="28"/>
  <c r="BI25" i="28"/>
  <c r="BH25" i="28"/>
  <c r="BF25" i="28"/>
  <c r="BE25" i="28"/>
  <c r="BD25" i="28"/>
  <c r="AX25" i="28"/>
  <c r="AW25" i="28"/>
  <c r="AV25" i="28"/>
  <c r="AU25" i="28"/>
  <c r="AR25" i="28"/>
  <c r="AP25" i="28"/>
  <c r="AM25" i="28"/>
  <c r="AL25" i="28"/>
  <c r="AH25" i="28"/>
  <c r="AG25" i="28"/>
  <c r="AF25" i="28"/>
  <c r="AE25" i="28"/>
  <c r="Y25" i="28"/>
  <c r="X25" i="28"/>
  <c r="W25" i="28"/>
  <c r="V25" i="28"/>
  <c r="U25" i="28"/>
  <c r="T25" i="28"/>
  <c r="P25" i="28"/>
  <c r="BM25" i="28" s="1"/>
  <c r="BP24" i="28"/>
  <c r="BO24" i="28"/>
  <c r="BN24" i="28"/>
  <c r="BM24" i="28"/>
  <c r="BK24" i="28"/>
  <c r="BH24" i="28"/>
  <c r="BG24" i="28"/>
  <c r="BF24" i="28"/>
  <c r="BE24" i="28"/>
  <c r="BC24" i="28"/>
  <c r="BB24" i="28"/>
  <c r="AY24" i="28"/>
  <c r="AX24" i="28"/>
  <c r="AW24" i="28"/>
  <c r="AU24" i="28"/>
  <c r="AT24" i="28"/>
  <c r="AS24" i="28"/>
  <c r="AP24" i="28"/>
  <c r="AO24" i="28"/>
  <c r="AM24" i="28"/>
  <c r="AL24" i="28"/>
  <c r="AK24" i="28"/>
  <c r="AJ24" i="28"/>
  <c r="AG24" i="28"/>
  <c r="AE24" i="28"/>
  <c r="AD24" i="28"/>
  <c r="AC24" i="28"/>
  <c r="AB24" i="28"/>
  <c r="AA24" i="28"/>
  <c r="W24" i="28"/>
  <c r="V24" i="28"/>
  <c r="U24" i="28"/>
  <c r="T24" i="28"/>
  <c r="S24" i="28"/>
  <c r="R24" i="28"/>
  <c r="P24" i="28"/>
  <c r="BP23" i="28"/>
  <c r="BE23" i="28"/>
  <c r="BD23" i="28"/>
  <c r="AO23" i="28"/>
  <c r="AN23" i="28"/>
  <c r="AA23" i="28"/>
  <c r="Z23" i="28"/>
  <c r="P23" i="28"/>
  <c r="BK23" i="28" s="1"/>
  <c r="BP22" i="28"/>
  <c r="BM22" i="28"/>
  <c r="BE22" i="28"/>
  <c r="BD22" i="28"/>
  <c r="BC22" i="28"/>
  <c r="AZ22" i="28"/>
  <c r="AW22" i="28"/>
  <c r="AS22" i="28"/>
  <c r="AN22" i="28"/>
  <c r="AM22" i="28"/>
  <c r="AL22" i="28"/>
  <c r="AK22" i="28"/>
  <c r="AC22" i="28"/>
  <c r="AB22" i="28"/>
  <c r="Y22" i="28"/>
  <c r="X22" i="28"/>
  <c r="W22" i="28"/>
  <c r="P22" i="28"/>
  <c r="BP21" i="28"/>
  <c r="BO21" i="28"/>
  <c r="BN21" i="28"/>
  <c r="BM21" i="28"/>
  <c r="BJ21" i="28"/>
  <c r="BI21" i="28"/>
  <c r="BH21" i="28"/>
  <c r="BG21" i="28"/>
  <c r="BF21" i="28"/>
  <c r="BE21" i="28"/>
  <c r="BB21" i="28"/>
  <c r="BA21" i="28"/>
  <c r="AZ21" i="28"/>
  <c r="AY21" i="28"/>
  <c r="AX21" i="28"/>
  <c r="AW21" i="28"/>
  <c r="AT21" i="28"/>
  <c r="AS21" i="28"/>
  <c r="AR21" i="28"/>
  <c r="AQ21" i="28"/>
  <c r="AP21" i="28"/>
  <c r="AO21" i="28"/>
  <c r="AL21" i="28"/>
  <c r="AK21" i="28"/>
  <c r="AJ21" i="28"/>
  <c r="AI21" i="28"/>
  <c r="AH21" i="28"/>
  <c r="AG21" i="28"/>
  <c r="AD21" i="28"/>
  <c r="AC21" i="28"/>
  <c r="AB21" i="28"/>
  <c r="AA21" i="28"/>
  <c r="Z21" i="28"/>
  <c r="Y21" i="28"/>
  <c r="V21" i="28"/>
  <c r="U21" i="28"/>
  <c r="T21" i="28"/>
  <c r="S21" i="28"/>
  <c r="R21" i="28"/>
  <c r="Q21" i="28"/>
  <c r="P21" i="28"/>
  <c r="BL21" i="28" s="1"/>
  <c r="BO20" i="28"/>
  <c r="BN20" i="28"/>
  <c r="BK20" i="28"/>
  <c r="BJ20" i="28"/>
  <c r="BG20" i="28"/>
  <c r="BE20" i="28"/>
  <c r="BD20" i="28"/>
  <c r="AY20" i="28"/>
  <c r="AX20" i="28"/>
  <c r="AW20" i="28"/>
  <c r="AV20" i="28"/>
  <c r="AU20" i="28"/>
  <c r="AO20" i="28"/>
  <c r="AN20" i="28"/>
  <c r="AM20" i="28"/>
  <c r="AL20" i="28"/>
  <c r="AI20" i="28"/>
  <c r="AH20" i="28"/>
  <c r="AE20" i="28"/>
  <c r="AA20" i="28"/>
  <c r="Z20" i="28"/>
  <c r="Y20" i="28"/>
  <c r="X20" i="28"/>
  <c r="S20" i="28"/>
  <c r="R20" i="28"/>
  <c r="Q20" i="28"/>
  <c r="P20" i="28"/>
  <c r="BP19" i="28"/>
  <c r="BO19" i="28"/>
  <c r="BJ19" i="28"/>
  <c r="BI19" i="28"/>
  <c r="BH19" i="28"/>
  <c r="BG19" i="28"/>
  <c r="BD19" i="28"/>
  <c r="AZ19" i="28"/>
  <c r="AY19" i="28"/>
  <c r="AV19" i="28"/>
  <c r="AU19" i="28"/>
  <c r="AT19" i="28"/>
  <c r="AS19" i="28"/>
  <c r="AN19" i="28"/>
  <c r="AL19" i="28"/>
  <c r="AK19" i="28"/>
  <c r="AJ19" i="28"/>
  <c r="AI19" i="28"/>
  <c r="AD19" i="28"/>
  <c r="AC19" i="28"/>
  <c r="AB19" i="28"/>
  <c r="Y19" i="28"/>
  <c r="X19" i="28"/>
  <c r="U19" i="28"/>
  <c r="T19" i="28"/>
  <c r="S19" i="28"/>
  <c r="R19" i="28"/>
  <c r="Q19" i="28"/>
  <c r="P19" i="28"/>
  <c r="BN18" i="28"/>
  <c r="BM18" i="28"/>
  <c r="BL18" i="28"/>
  <c r="BK18" i="28"/>
  <c r="BJ18" i="28"/>
  <c r="BI18" i="28"/>
  <c r="BF18" i="28"/>
  <c r="BD18" i="28"/>
  <c r="BC18" i="28"/>
  <c r="BB18" i="28"/>
  <c r="BA18" i="28"/>
  <c r="AX18" i="28"/>
  <c r="AW18" i="28"/>
  <c r="AV18" i="28"/>
  <c r="AT18" i="28"/>
  <c r="AS18" i="28"/>
  <c r="AP18" i="28"/>
  <c r="AO18" i="28"/>
  <c r="AN18" i="28"/>
  <c r="AM18" i="28"/>
  <c r="AL18" i="28"/>
  <c r="AH18" i="28"/>
  <c r="AG18" i="28"/>
  <c r="AF18" i="28"/>
  <c r="AE18" i="28"/>
  <c r="AD18" i="28"/>
  <c r="AC18" i="28"/>
  <c r="Z18" i="28"/>
  <c r="X18" i="28"/>
  <c r="W18" i="28"/>
  <c r="V18" i="28"/>
  <c r="U18" i="28"/>
  <c r="T18" i="28"/>
  <c r="R18" i="28"/>
  <c r="Q18" i="28"/>
  <c r="P18" i="28"/>
  <c r="BP17" i="28"/>
  <c r="BO17" i="28"/>
  <c r="BN17" i="28"/>
  <c r="BM17" i="28"/>
  <c r="BK17" i="28"/>
  <c r="BJ17" i="28"/>
  <c r="BI17" i="28"/>
  <c r="BH17" i="28"/>
  <c r="BG17" i="28"/>
  <c r="BF17" i="28"/>
  <c r="BE17" i="28"/>
  <c r="BC17" i="28"/>
  <c r="BB17" i="28"/>
  <c r="BA17" i="28"/>
  <c r="AZ17" i="28"/>
  <c r="AY17" i="28"/>
  <c r="AX17" i="28"/>
  <c r="AW17" i="28"/>
  <c r="AU17" i="28"/>
  <c r="AT17" i="28"/>
  <c r="AS17" i="28"/>
  <c r="AR17" i="28"/>
  <c r="AQ17" i="28"/>
  <c r="AP17" i="28"/>
  <c r="AO17" i="28"/>
  <c r="AM17" i="28"/>
  <c r="AL17" i="28"/>
  <c r="AK17" i="28"/>
  <c r="AJ17" i="28"/>
  <c r="AI17" i="28"/>
  <c r="AH17" i="28"/>
  <c r="AG17" i="28"/>
  <c r="AE17" i="28"/>
  <c r="AD17" i="28"/>
  <c r="AC17" i="28"/>
  <c r="AB17" i="28"/>
  <c r="AA17" i="28"/>
  <c r="Z17" i="28"/>
  <c r="Y17" i="28"/>
  <c r="W17" i="28"/>
  <c r="V17" i="28"/>
  <c r="U17" i="28"/>
  <c r="T17" i="28"/>
  <c r="S17" i="28"/>
  <c r="R17" i="28"/>
  <c r="Q17" i="28"/>
  <c r="P17" i="28"/>
  <c r="BL17" i="28" s="1"/>
  <c r="AR16" i="28"/>
  <c r="P16" i="28"/>
  <c r="AQ16" i="28" s="1"/>
  <c r="BI15" i="28"/>
  <c r="BH15" i="28"/>
  <c r="AZ15" i="28"/>
  <c r="AY15" i="28"/>
  <c r="AQ15" i="28"/>
  <c r="AO15" i="28"/>
  <c r="AG15" i="28"/>
  <c r="AF15" i="28"/>
  <c r="X15" i="28"/>
  <c r="W15" i="28"/>
  <c r="P15" i="28"/>
  <c r="BP14" i="28"/>
  <c r="BO14" i="28"/>
  <c r="BH14" i="28"/>
  <c r="BG14" i="28"/>
  <c r="BF14" i="28"/>
  <c r="AY14" i="28"/>
  <c r="AX14" i="28"/>
  <c r="AW14" i="28"/>
  <c r="AP14" i="28"/>
  <c r="AO14" i="28"/>
  <c r="AN14" i="28"/>
  <c r="AG14" i="28"/>
  <c r="AF14" i="28"/>
  <c r="AD14" i="28"/>
  <c r="X14" i="28"/>
  <c r="V14" i="28"/>
  <c r="U14" i="28"/>
  <c r="P14" i="28"/>
  <c r="BO13" i="28"/>
  <c r="BN13" i="28"/>
  <c r="BM13" i="28"/>
  <c r="BI13" i="28"/>
  <c r="BG13" i="28"/>
  <c r="BF13" i="28"/>
  <c r="BE13" i="28"/>
  <c r="BD13" i="28"/>
  <c r="AY13" i="28"/>
  <c r="AX13" i="28"/>
  <c r="AW13" i="28"/>
  <c r="AV13" i="28"/>
  <c r="AU13" i="28"/>
  <c r="AP13" i="28"/>
  <c r="AO13" i="28"/>
  <c r="AN13" i="28"/>
  <c r="AM13" i="28"/>
  <c r="AL13" i="28"/>
  <c r="AG13" i="28"/>
  <c r="AF13" i="28"/>
  <c r="AE13" i="28"/>
  <c r="AD13" i="28"/>
  <c r="AC13" i="28"/>
  <c r="X13" i="28"/>
  <c r="W13" i="28"/>
  <c r="V13" i="28"/>
  <c r="U13" i="28"/>
  <c r="S13" i="28"/>
  <c r="P13" i="28"/>
  <c r="BP12" i="28"/>
  <c r="BO12" i="28"/>
  <c r="BN12" i="28"/>
  <c r="BL12" i="28"/>
  <c r="BK12" i="28"/>
  <c r="BJ12" i="28"/>
  <c r="BH12" i="28"/>
  <c r="BG12" i="28"/>
  <c r="BF12" i="28"/>
  <c r="BD12" i="28"/>
  <c r="BC12" i="28"/>
  <c r="BB12" i="28"/>
  <c r="BA12" i="28"/>
  <c r="AY12" i="28"/>
  <c r="AX12" i="28"/>
  <c r="AV12" i="28"/>
  <c r="AU12" i="28"/>
  <c r="AT12" i="28"/>
  <c r="AS12" i="28"/>
  <c r="AR12" i="28"/>
  <c r="AP12" i="28"/>
  <c r="AN12" i="28"/>
  <c r="AM12" i="28"/>
  <c r="AL12" i="28"/>
  <c r="AK12" i="28"/>
  <c r="AJ12" i="28"/>
  <c r="AI12" i="28"/>
  <c r="AF12" i="28"/>
  <c r="AE12" i="28"/>
  <c r="AD12" i="28"/>
  <c r="AC12" i="28"/>
  <c r="AB12" i="28"/>
  <c r="AA12" i="28"/>
  <c r="Z12" i="28"/>
  <c r="W12" i="28"/>
  <c r="V12" i="28"/>
  <c r="U12" i="28"/>
  <c r="T12" i="28"/>
  <c r="S12" i="28"/>
  <c r="R12" i="28"/>
  <c r="Q12" i="28"/>
  <c r="P12" i="28"/>
  <c r="P11" i="28"/>
  <c r="BP10" i="28"/>
  <c r="BK10" i="28"/>
  <c r="BJ10" i="28"/>
  <c r="BI10" i="28"/>
  <c r="BH10" i="28"/>
  <c r="BC10" i="28"/>
  <c r="BB10" i="28"/>
  <c r="BA10" i="28"/>
  <c r="AZ10" i="28"/>
  <c r="AU10" i="28"/>
  <c r="AT10" i="28"/>
  <c r="AS10" i="28"/>
  <c r="AR10" i="28"/>
  <c r="AM10" i="28"/>
  <c r="AL10" i="28"/>
  <c r="AK10" i="28"/>
  <c r="AJ10" i="28"/>
  <c r="AE10" i="28"/>
  <c r="AD10" i="28"/>
  <c r="AC10" i="28"/>
  <c r="AB10" i="28"/>
  <c r="W10" i="28"/>
  <c r="V10" i="28"/>
  <c r="U10" i="28"/>
  <c r="T10" i="28"/>
  <c r="P10" i="28"/>
  <c r="BO10" i="28" s="1"/>
  <c r="BP9" i="28"/>
  <c r="BO9" i="28"/>
  <c r="BN9" i="28"/>
  <c r="BM9" i="28"/>
  <c r="BI9" i="28"/>
  <c r="BH9" i="28"/>
  <c r="BG9" i="28"/>
  <c r="BF9" i="28"/>
  <c r="BE9" i="28"/>
  <c r="BA9" i="28"/>
  <c r="AZ9" i="28"/>
  <c r="AY9" i="28"/>
  <c r="AX9" i="28"/>
  <c r="AW9" i="28"/>
  <c r="AS9" i="28"/>
  <c r="AR9" i="28"/>
  <c r="AQ9" i="28"/>
  <c r="AP9" i="28"/>
  <c r="AO9" i="28"/>
  <c r="AL9" i="28"/>
  <c r="AK9" i="28"/>
  <c r="AJ9" i="28"/>
  <c r="AI9" i="28"/>
  <c r="AH9" i="28"/>
  <c r="AG9" i="28"/>
  <c r="AD9" i="28"/>
  <c r="AC9" i="28"/>
  <c r="AB9" i="28"/>
  <c r="AA9" i="28"/>
  <c r="Z9" i="28"/>
  <c r="Y9" i="28"/>
  <c r="V9" i="28"/>
  <c r="U9" i="28"/>
  <c r="T9" i="28"/>
  <c r="S9" i="28"/>
  <c r="R9" i="28"/>
  <c r="Q9" i="28"/>
  <c r="P9" i="28"/>
  <c r="BL9" i="28" s="1"/>
  <c r="BK8" i="28"/>
  <c r="BJ8" i="28"/>
  <c r="BC8" i="28"/>
  <c r="BB8" i="28"/>
  <c r="AU8" i="28"/>
  <c r="AT8" i="28"/>
  <c r="AM8" i="28"/>
  <c r="AL8" i="28"/>
  <c r="AE8" i="28"/>
  <c r="AD8" i="28"/>
  <c r="W8" i="28"/>
  <c r="V8" i="28"/>
  <c r="P8" i="28"/>
  <c r="BI8" i="28" s="1"/>
  <c r="BP7" i="28"/>
  <c r="BO7" i="28"/>
  <c r="BK7" i="28"/>
  <c r="BJ7" i="28"/>
  <c r="BI7" i="28"/>
  <c r="BH7" i="28"/>
  <c r="BG7" i="28"/>
  <c r="BC7" i="28"/>
  <c r="BB7" i="28"/>
  <c r="BA7" i="28"/>
  <c r="AZ7" i="28"/>
  <c r="AY7" i="28"/>
  <c r="AU7" i="28"/>
  <c r="AT7" i="28"/>
  <c r="AS7" i="28"/>
  <c r="AR7" i="28"/>
  <c r="AQ7" i="28"/>
  <c r="AM7" i="28"/>
  <c r="AL7" i="28"/>
  <c r="AK7" i="28"/>
  <c r="AJ7" i="28"/>
  <c r="AI7" i="28"/>
  <c r="AE7" i="28"/>
  <c r="AD7" i="28"/>
  <c r="AC7" i="28"/>
  <c r="AB7" i="28"/>
  <c r="AA7" i="28"/>
  <c r="W7" i="28"/>
  <c r="V7" i="28"/>
  <c r="U7" i="28"/>
  <c r="T7" i="28"/>
  <c r="S7" i="28"/>
  <c r="P7" i="28"/>
  <c r="BN7" i="28" s="1"/>
  <c r="BM6" i="28"/>
  <c r="BL6" i="28"/>
  <c r="BE6" i="28"/>
  <c r="BD6" i="28"/>
  <c r="AW6" i="28"/>
  <c r="AO6" i="28"/>
  <c r="AN6" i="28"/>
  <c r="AG6" i="28"/>
  <c r="AF6" i="28"/>
  <c r="Y6" i="28"/>
  <c r="X6" i="28"/>
  <c r="Q6" i="28"/>
  <c r="P6" i="28"/>
  <c r="BK5" i="28"/>
  <c r="BJ5" i="28"/>
  <c r="BI5" i="28"/>
  <c r="BC5" i="28"/>
  <c r="BB5" i="28"/>
  <c r="BA5" i="28"/>
  <c r="AU5" i="28"/>
  <c r="AT5" i="28"/>
  <c r="AS5" i="28"/>
  <c r="AM5" i="28"/>
  <c r="AL5" i="28"/>
  <c r="AK5" i="28"/>
  <c r="AE5" i="28"/>
  <c r="AD5" i="28"/>
  <c r="AC5" i="28"/>
  <c r="W5" i="28"/>
  <c r="V5" i="28"/>
  <c r="U5" i="28"/>
  <c r="P5" i="28"/>
  <c r="BP5" i="28" s="1"/>
  <c r="BP4" i="28"/>
  <c r="BO4" i="28"/>
  <c r="BN4" i="28"/>
  <c r="BM4" i="28"/>
  <c r="BK4" i="28"/>
  <c r="BJ4" i="28"/>
  <c r="BI4" i="28"/>
  <c r="BH4" i="28"/>
  <c r="BG4" i="28"/>
  <c r="BF4" i="28"/>
  <c r="BE4" i="28"/>
  <c r="BC4" i="28"/>
  <c r="BB4" i="28"/>
  <c r="BA4" i="28"/>
  <c r="AZ4" i="28"/>
  <c r="AY4" i="28"/>
  <c r="AX4" i="28"/>
  <c r="AW4" i="28"/>
  <c r="AU4" i="28"/>
  <c r="AT4" i="28"/>
  <c r="AS4" i="28"/>
  <c r="AR4" i="28"/>
  <c r="AQ4" i="28"/>
  <c r="AP4" i="28"/>
  <c r="AO4" i="28"/>
  <c r="AM4" i="28"/>
  <c r="AL4" i="28"/>
  <c r="AK4" i="28"/>
  <c r="AJ4" i="28"/>
  <c r="AI4" i="28"/>
  <c r="AH4" i="28"/>
  <c r="AG4" i="28"/>
  <c r="AE4" i="28"/>
  <c r="AD4" i="28"/>
  <c r="AC4" i="28"/>
  <c r="AB4" i="28"/>
  <c r="AA4" i="28"/>
  <c r="Z4" i="28"/>
  <c r="Y4" i="28"/>
  <c r="W4" i="28"/>
  <c r="V4" i="28"/>
  <c r="U4" i="28"/>
  <c r="T4" i="28"/>
  <c r="S4" i="28"/>
  <c r="R4" i="28"/>
  <c r="Q4" i="28"/>
  <c r="P4" i="28"/>
  <c r="BL4" i="28" s="1"/>
  <c r="BK3" i="28"/>
  <c r="AG3" i="28"/>
  <c r="P3" i="28"/>
  <c r="AN3" i="28" s="1"/>
  <c r="BP2" i="28"/>
  <c r="BO2" i="28"/>
  <c r="BN2" i="28"/>
  <c r="BM2" i="28"/>
  <c r="BL2" i="28"/>
  <c r="BK2" i="28"/>
  <c r="BJ2" i="28"/>
  <c r="BI2" i="28"/>
  <c r="BH2" i="28"/>
  <c r="BG2" i="28"/>
  <c r="BF2" i="28"/>
  <c r="BE2" i="28"/>
  <c r="BD2" i="28"/>
  <c r="BC2" i="28"/>
  <c r="BB2" i="28"/>
  <c r="BA2" i="28"/>
  <c r="AZ2" i="28"/>
  <c r="AY2" i="28"/>
  <c r="AX2" i="28"/>
  <c r="AW2" i="28"/>
  <c r="AV2" i="28"/>
  <c r="AU2" i="28"/>
  <c r="AT2" i="28"/>
  <c r="AS2" i="28"/>
  <c r="AR2" i="28"/>
  <c r="AQ2" i="28"/>
  <c r="AP2" i="28"/>
  <c r="AO2" i="28"/>
  <c r="AN2" i="28"/>
  <c r="AM2" i="28"/>
  <c r="AL2" i="28"/>
  <c r="AK2" i="28"/>
  <c r="AJ2" i="28"/>
  <c r="AI2" i="28"/>
  <c r="AH2" i="28"/>
  <c r="AG2" i="28"/>
  <c r="AF2" i="28"/>
  <c r="AE2" i="28"/>
  <c r="AD2" i="28"/>
  <c r="AC2" i="28"/>
  <c r="AB2" i="28"/>
  <c r="AA2" i="28"/>
  <c r="Z2" i="28"/>
  <c r="Y2" i="28"/>
  <c r="X2" i="28"/>
  <c r="W2" i="28"/>
  <c r="V2" i="28"/>
  <c r="U2" i="28"/>
  <c r="T2" i="28"/>
  <c r="S2" i="28"/>
  <c r="R2" i="28"/>
  <c r="Q2" i="28"/>
  <c r="P1" i="28"/>
  <c r="F35" i="27"/>
  <c r="E35" i="27"/>
  <c r="D35" i="27"/>
  <c r="C35" i="27"/>
  <c r="B35" i="27"/>
  <c r="F34" i="27"/>
  <c r="E34" i="27"/>
  <c r="D70" i="27" s="1"/>
  <c r="D34" i="27"/>
  <c r="C70" i="27" s="1"/>
  <c r="C34" i="27"/>
  <c r="B34" i="27"/>
  <c r="F33" i="27"/>
  <c r="E33" i="27"/>
  <c r="D33" i="27"/>
  <c r="C33" i="27"/>
  <c r="B33" i="27"/>
  <c r="C69" i="27" s="1"/>
  <c r="F32" i="27"/>
  <c r="E68" i="27" s="1"/>
  <c r="E32" i="27"/>
  <c r="D32" i="27"/>
  <c r="C68" i="27" s="1"/>
  <c r="C32" i="27"/>
  <c r="B32" i="27"/>
  <c r="F31" i="27"/>
  <c r="E31" i="27"/>
  <c r="D31" i="27"/>
  <c r="C31" i="27"/>
  <c r="B67" i="27" s="1"/>
  <c r="B31" i="27"/>
  <c r="F30" i="27"/>
  <c r="E30" i="27"/>
  <c r="D30" i="27"/>
  <c r="C30" i="27"/>
  <c r="B66" i="27" s="1"/>
  <c r="B30" i="27"/>
  <c r="E66" i="27" s="1"/>
  <c r="F29" i="27"/>
  <c r="E29" i="27"/>
  <c r="D65" i="27" s="1"/>
  <c r="D29" i="27"/>
  <c r="C29" i="27"/>
  <c r="B29" i="27"/>
  <c r="F28" i="27"/>
  <c r="E28" i="27"/>
  <c r="D28" i="27"/>
  <c r="C28" i="27"/>
  <c r="B28" i="27"/>
  <c r="D64" i="27" s="1"/>
  <c r="F27" i="27"/>
  <c r="E27" i="27"/>
  <c r="D63" i="27" s="1"/>
  <c r="D27" i="27"/>
  <c r="C27" i="27"/>
  <c r="B27" i="27"/>
  <c r="E63" i="27" s="1"/>
  <c r="F26" i="27"/>
  <c r="E62" i="27" s="1"/>
  <c r="E26" i="27"/>
  <c r="D62" i="27" s="1"/>
  <c r="D26" i="27"/>
  <c r="C62" i="27" s="1"/>
  <c r="C26" i="27"/>
  <c r="B26" i="27"/>
  <c r="F25" i="27"/>
  <c r="E25" i="27"/>
  <c r="D25" i="27"/>
  <c r="C25" i="27"/>
  <c r="B25" i="27"/>
  <c r="C61" i="27" s="1"/>
  <c r="F24" i="27"/>
  <c r="E60" i="27" s="1"/>
  <c r="E24" i="27"/>
  <c r="D24" i="27"/>
  <c r="C60" i="27" s="1"/>
  <c r="C24" i="27"/>
  <c r="B24" i="27"/>
  <c r="F23" i="27"/>
  <c r="E59" i="27" s="1"/>
  <c r="E23" i="27"/>
  <c r="D59" i="27" s="1"/>
  <c r="D23" i="27"/>
  <c r="C59" i="27" s="1"/>
  <c r="C23" i="27"/>
  <c r="B59" i="27" s="1"/>
  <c r="B23" i="27"/>
  <c r="F22" i="27"/>
  <c r="E22" i="27"/>
  <c r="D22" i="27"/>
  <c r="C22" i="27"/>
  <c r="B22" i="27"/>
  <c r="C58" i="27" s="1"/>
  <c r="F21" i="27"/>
  <c r="E21" i="27"/>
  <c r="D21" i="27"/>
  <c r="C21" i="27"/>
  <c r="B21" i="27"/>
  <c r="F20" i="27"/>
  <c r="E20" i="27"/>
  <c r="D56" i="27" s="1"/>
  <c r="D20" i="27"/>
  <c r="C56" i="27" s="1"/>
  <c r="C20" i="27"/>
  <c r="B56" i="27" s="1"/>
  <c r="B20" i="27"/>
  <c r="E56" i="27" s="1"/>
  <c r="F19" i="27"/>
  <c r="E19" i="27"/>
  <c r="D19" i="27"/>
  <c r="C19" i="27"/>
  <c r="B19" i="27"/>
  <c r="E55" i="27" s="1"/>
  <c r="F18" i="27"/>
  <c r="E18" i="27"/>
  <c r="D54" i="27" s="1"/>
  <c r="D18" i="27"/>
  <c r="C54" i="27" s="1"/>
  <c r="C18" i="27"/>
  <c r="B18" i="27"/>
  <c r="F17" i="27"/>
  <c r="E17" i="27"/>
  <c r="D17" i="27"/>
  <c r="C53" i="27" s="1"/>
  <c r="C17" i="27"/>
  <c r="B17" i="27"/>
  <c r="D53" i="27" s="1"/>
  <c r="F16" i="27"/>
  <c r="E52" i="27" s="1"/>
  <c r="E16" i="27"/>
  <c r="D16" i="27"/>
  <c r="C16" i="27"/>
  <c r="B16" i="27"/>
  <c r="D52" i="27" s="1"/>
  <c r="F15" i="27"/>
  <c r="E15" i="27"/>
  <c r="D51" i="27" s="1"/>
  <c r="D15" i="27"/>
  <c r="C51" i="27" s="1"/>
  <c r="C15" i="27"/>
  <c r="B51" i="27" s="1"/>
  <c r="B15" i="27"/>
  <c r="F14" i="27"/>
  <c r="E14" i="27"/>
  <c r="D14" i="27"/>
  <c r="C14" i="27"/>
  <c r="B50" i="27" s="1"/>
  <c r="B14" i="27"/>
  <c r="D50" i="27" s="1"/>
  <c r="F13" i="27"/>
  <c r="E49" i="27" s="1"/>
  <c r="E13" i="27"/>
  <c r="D13" i="27"/>
  <c r="C13" i="27"/>
  <c r="B13" i="27"/>
  <c r="F12" i="27"/>
  <c r="E12" i="27"/>
  <c r="D48" i="27" s="1"/>
  <c r="D12" i="27"/>
  <c r="C48" i="27" s="1"/>
  <c r="C12" i="27"/>
  <c r="B48" i="27" s="1"/>
  <c r="B12" i="27"/>
  <c r="E48" i="27" s="1"/>
  <c r="F11" i="27"/>
  <c r="E11" i="27"/>
  <c r="D47" i="27" s="1"/>
  <c r="D11" i="27"/>
  <c r="C11" i="27"/>
  <c r="B11" i="27"/>
  <c r="F10" i="27"/>
  <c r="E46" i="27" s="1"/>
  <c r="E10" i="27"/>
  <c r="D46" i="27" s="1"/>
  <c r="D10" i="27"/>
  <c r="C46" i="27" s="1"/>
  <c r="C10" i="27"/>
  <c r="B10" i="27"/>
  <c r="F9" i="27"/>
  <c r="E9" i="27"/>
  <c r="D9" i="27"/>
  <c r="C9" i="27"/>
  <c r="B9" i="27"/>
  <c r="C45" i="27" s="1"/>
  <c r="F8" i="27"/>
  <c r="E8" i="27"/>
  <c r="D8" i="27"/>
  <c r="C8" i="27"/>
  <c r="B8" i="27"/>
  <c r="F7" i="27"/>
  <c r="E43" i="27" s="1"/>
  <c r="E7" i="27"/>
  <c r="D43" i="27" s="1"/>
  <c r="D7" i="27"/>
  <c r="C43" i="27" s="1"/>
  <c r="C7" i="27"/>
  <c r="B43" i="27" s="1"/>
  <c r="B7" i="27"/>
  <c r="F6" i="27"/>
  <c r="E42" i="27" s="1"/>
  <c r="E6" i="27"/>
  <c r="D6" i="27"/>
  <c r="C6" i="27"/>
  <c r="B6" i="27"/>
  <c r="D42" i="27" s="1"/>
  <c r="F5" i="27"/>
  <c r="E5" i="27"/>
  <c r="D5" i="27"/>
  <c r="C5" i="27"/>
  <c r="B5" i="27"/>
  <c r="F4" i="27"/>
  <c r="E4" i="27"/>
  <c r="D40" i="27" s="1"/>
  <c r="D4" i="27"/>
  <c r="C40" i="27" s="1"/>
  <c r="C4" i="27"/>
  <c r="B40" i="27" s="1"/>
  <c r="B4" i="27"/>
  <c r="F3" i="27"/>
  <c r="E3" i="27"/>
  <c r="D3" i="27"/>
  <c r="C3" i="27"/>
  <c r="B3" i="27"/>
  <c r="E39" i="27" s="1"/>
  <c r="F2" i="27"/>
  <c r="E2" i="27"/>
  <c r="D38" i="27" s="1"/>
  <c r="D2" i="27"/>
  <c r="C38" i="27" s="1"/>
  <c r="C2" i="27"/>
  <c r="B2" i="27"/>
  <c r="E70" i="27"/>
  <c r="D69" i="27"/>
  <c r="D68" i="27"/>
  <c r="E61" i="27"/>
  <c r="E53" i="27"/>
  <c r="E45" i="27"/>
  <c r="E37" i="27"/>
  <c r="D37" i="27"/>
  <c r="C37" i="27"/>
  <c r="B37" i="27"/>
  <c r="E71" i="27"/>
  <c r="B70" i="27"/>
  <c r="B68" i="27"/>
  <c r="E67" i="27"/>
  <c r="D67" i="27"/>
  <c r="B64" i="27"/>
  <c r="B62" i="27"/>
  <c r="D61" i="27"/>
  <c r="D60" i="27"/>
  <c r="B60" i="27"/>
  <c r="D58" i="27"/>
  <c r="B58" i="27"/>
  <c r="E57" i="27"/>
  <c r="C55" i="27"/>
  <c r="D55" i="27"/>
  <c r="B54" i="27"/>
  <c r="E54" i="27"/>
  <c r="C52" i="27"/>
  <c r="B52" i="27"/>
  <c r="E51" i="27"/>
  <c r="E50" i="27"/>
  <c r="E47" i="27"/>
  <c r="C47" i="27"/>
  <c r="B46" i="27"/>
  <c r="D44" i="27"/>
  <c r="C44" i="27"/>
  <c r="E44" i="27"/>
  <c r="B42" i="27"/>
  <c r="E41" i="27"/>
  <c r="E40" i="27"/>
  <c r="C39" i="27"/>
  <c r="D39" i="27"/>
  <c r="B38" i="27"/>
  <c r="E38" i="27"/>
  <c r="D52" i="8"/>
  <c r="D51" i="8"/>
  <c r="D50" i="8"/>
  <c r="D49" i="8"/>
  <c r="D48" i="8"/>
  <c r="D47" i="8"/>
  <c r="D46" i="8"/>
  <c r="D45" i="8"/>
  <c r="D44" i="8"/>
  <c r="D43" i="8"/>
  <c r="D42" i="8"/>
  <c r="D41" i="8"/>
  <c r="D40" i="8"/>
  <c r="D39" i="8"/>
  <c r="D38" i="8"/>
  <c r="D37" i="8"/>
  <c r="D36" i="8"/>
  <c r="D35" i="8"/>
  <c r="D34" i="8"/>
  <c r="D33" i="8"/>
  <c r="D32" i="8"/>
  <c r="D31" i="8"/>
  <c r="D30" i="8"/>
  <c r="D29" i="8"/>
  <c r="Z14" i="12" s="1"/>
  <c r="D28" i="8"/>
  <c r="D27" i="8"/>
  <c r="D26" i="8"/>
  <c r="D25" i="8"/>
  <c r="D24" i="8"/>
  <c r="D23" i="8"/>
  <c r="D22" i="8"/>
  <c r="D21" i="8"/>
  <c r="D20" i="8"/>
  <c r="D19" i="8"/>
  <c r="D18" i="8"/>
  <c r="D17" i="8"/>
  <c r="D16" i="8"/>
  <c r="Z7" i="12" s="1"/>
  <c r="D15" i="8"/>
  <c r="D14" i="8"/>
  <c r="D13" i="8"/>
  <c r="D12" i="8"/>
  <c r="D11" i="8"/>
  <c r="D10" i="8"/>
  <c r="D9" i="8"/>
  <c r="D8" i="8"/>
  <c r="D7" i="8"/>
  <c r="D6" i="8"/>
  <c r="D5" i="8"/>
  <c r="D4" i="8"/>
  <c r="D3" i="8"/>
  <c r="D2" i="8"/>
  <c r="Q40" i="24"/>
  <c r="Q39" i="24"/>
  <c r="AY38" i="24"/>
  <c r="Q38" i="24"/>
  <c r="Q37" i="24"/>
  <c r="Q36" i="24"/>
  <c r="Q35" i="24"/>
  <c r="BH34" i="24"/>
  <c r="R34" i="24"/>
  <c r="Q34" i="24"/>
  <c r="Q33" i="24"/>
  <c r="Q32" i="24"/>
  <c r="Q31" i="24"/>
  <c r="AW30" i="24"/>
  <c r="Q30" i="24"/>
  <c r="AY29" i="24"/>
  <c r="Q29" i="24"/>
  <c r="Q28" i="24"/>
  <c r="Q27" i="24"/>
  <c r="Q26" i="24"/>
  <c r="Q25" i="24"/>
  <c r="Q24" i="24"/>
  <c r="S23" i="24"/>
  <c r="Q23" i="24"/>
  <c r="Q22" i="24"/>
  <c r="B22" i="24"/>
  <c r="AY21" i="24"/>
  <c r="Q21" i="24"/>
  <c r="BP20" i="24"/>
  <c r="Q20" i="24"/>
  <c r="Q19" i="24"/>
  <c r="R19" i="24" s="1"/>
  <c r="AJ18" i="24"/>
  <c r="Q18" i="24"/>
  <c r="BH17" i="24"/>
  <c r="Q17" i="24"/>
  <c r="BH16" i="24"/>
  <c r="Q16" i="24"/>
  <c r="BG15" i="24"/>
  <c r="Q15" i="24"/>
  <c r="Q14" i="24"/>
  <c r="BH13" i="24"/>
  <c r="AJ13" i="24"/>
  <c r="S13" i="24"/>
  <c r="Q13" i="24"/>
  <c r="AY12" i="24"/>
  <c r="Q12" i="24"/>
  <c r="AW11" i="24"/>
  <c r="Q11" i="24"/>
  <c r="Q10" i="24"/>
  <c r="Q9" i="24"/>
  <c r="R9" i="24" s="1"/>
  <c r="AX8" i="24"/>
  <c r="AB8" i="24"/>
  <c r="Q8" i="24"/>
  <c r="Q7"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AA6" i="24"/>
  <c r="Z6" i="24"/>
  <c r="Y6" i="24"/>
  <c r="X6" i="24"/>
  <c r="B45" i="24" s="1"/>
  <c r="W6" i="24"/>
  <c r="V6" i="24"/>
  <c r="U6" i="24"/>
  <c r="T6" i="24"/>
  <c r="S6" i="24"/>
  <c r="B7" i="24" s="1"/>
  <c r="R6" i="24"/>
  <c r="BP5" i="24"/>
  <c r="BP16" i="24" s="1"/>
  <c r="BO5" i="24"/>
  <c r="BO15" i="24" s="1"/>
  <c r="BH5" i="24"/>
  <c r="BH21" i="24" s="1"/>
  <c r="BG5" i="24"/>
  <c r="BG36" i="24" s="1"/>
  <c r="BF5" i="24"/>
  <c r="BF9" i="24" s="1"/>
  <c r="BE5" i="24"/>
  <c r="BE14" i="24" s="1"/>
  <c r="AY5" i="24"/>
  <c r="AY28" i="24" s="1"/>
  <c r="AX5" i="24"/>
  <c r="AX28" i="24" s="1"/>
  <c r="AW5" i="24"/>
  <c r="AW12" i="24" s="1"/>
  <c r="AV5" i="24"/>
  <c r="AV8" i="24" s="1"/>
  <c r="AU5" i="24"/>
  <c r="AJ5" i="24"/>
  <c r="AJ31" i="24" s="1"/>
  <c r="AI5" i="24"/>
  <c r="AI38" i="24" s="1"/>
  <c r="AB5" i="24"/>
  <c r="AB7" i="24" s="1"/>
  <c r="AA5" i="24"/>
  <c r="AA12" i="24" s="1"/>
  <c r="Z5" i="24"/>
  <c r="Z10" i="24" s="1"/>
  <c r="Y5" i="24"/>
  <c r="Y26" i="24" s="1"/>
  <c r="S5" i="24"/>
  <c r="R5" i="24"/>
  <c r="R17" i="24" s="1"/>
  <c r="BP4" i="24"/>
  <c r="BO4" i="24"/>
  <c r="BD4" i="24"/>
  <c r="BC4" i="24"/>
  <c r="AY4" i="24"/>
  <c r="AJ4" i="24"/>
  <c r="AI4" i="24"/>
  <c r="AB4" i="24"/>
  <c r="AA4" i="24"/>
  <c r="X4" i="24"/>
  <c r="W4" i="24"/>
  <c r="S4" i="24"/>
  <c r="BP3" i="24"/>
  <c r="BO3" i="24"/>
  <c r="BN3" i="24"/>
  <c r="BM3" i="24"/>
  <c r="BL3" i="24"/>
  <c r="BK3" i="24"/>
  <c r="BJ3" i="24"/>
  <c r="BI3" i="24"/>
  <c r="BH3" i="24"/>
  <c r="BH4" i="24" s="1"/>
  <c r="BG3" i="24"/>
  <c r="BG4" i="24" s="1"/>
  <c r="BF3" i="24"/>
  <c r="BE3" i="24"/>
  <c r="BD3" i="24"/>
  <c r="BC3" i="24"/>
  <c r="BB3" i="24"/>
  <c r="BA3" i="24"/>
  <c r="AZ3" i="24"/>
  <c r="AY3" i="24"/>
  <c r="AX3" i="24"/>
  <c r="AW3" i="24"/>
  <c r="AV3" i="24"/>
  <c r="AU3" i="24"/>
  <c r="AT3" i="24"/>
  <c r="AS3" i="24"/>
  <c r="AR3" i="24"/>
  <c r="AQ3" i="24"/>
  <c r="AP3" i="24"/>
  <c r="AO3" i="24"/>
  <c r="AN3" i="24"/>
  <c r="AM3" i="24"/>
  <c r="AL3" i="24"/>
  <c r="AK3" i="24"/>
  <c r="AJ3" i="24"/>
  <c r="AI3" i="24"/>
  <c r="AH3" i="24"/>
  <c r="AG3" i="24"/>
  <c r="AF3" i="24"/>
  <c r="AE3" i="24"/>
  <c r="AD3" i="24"/>
  <c r="AC3" i="24"/>
  <c r="AB3" i="24"/>
  <c r="AA3" i="24"/>
  <c r="Z3" i="24"/>
  <c r="Y3" i="24"/>
  <c r="X3" i="24"/>
  <c r="W3" i="24"/>
  <c r="V3" i="24"/>
  <c r="U3" i="24"/>
  <c r="T3" i="24"/>
  <c r="S3" i="24"/>
  <c r="R3" i="24"/>
  <c r="B3" i="24"/>
  <c r="BP2" i="24"/>
  <c r="BP9" i="24" s="1"/>
  <c r="BO2" i="24"/>
  <c r="BN2" i="24"/>
  <c r="BM2" i="24"/>
  <c r="BL2" i="24"/>
  <c r="BL5" i="24" s="1"/>
  <c r="BK2" i="24"/>
  <c r="BJ2" i="24"/>
  <c r="BJ4" i="24" s="1"/>
  <c r="BI2" i="24"/>
  <c r="BH2" i="24"/>
  <c r="BH22" i="24" s="1"/>
  <c r="BG2" i="24"/>
  <c r="BG12" i="24" s="1"/>
  <c r="BF2" i="24"/>
  <c r="BE2" i="24"/>
  <c r="BE35" i="24" s="1"/>
  <c r="BD2" i="24"/>
  <c r="BC2" i="24"/>
  <c r="BB2" i="24"/>
  <c r="BA2" i="24"/>
  <c r="AZ2" i="24"/>
  <c r="AY2" i="24"/>
  <c r="AX2" i="24"/>
  <c r="AW2" i="24"/>
  <c r="AW17" i="24" s="1"/>
  <c r="AV2" i="24"/>
  <c r="AU2" i="24"/>
  <c r="AU13" i="24" s="1"/>
  <c r="AT2" i="24"/>
  <c r="AS2" i="24"/>
  <c r="AR2" i="24"/>
  <c r="AQ2" i="24"/>
  <c r="AP2" i="24"/>
  <c r="AO2" i="24"/>
  <c r="AN2" i="24"/>
  <c r="AN5" i="24" s="1"/>
  <c r="AM2" i="24"/>
  <c r="AL2" i="24"/>
  <c r="AK2" i="24"/>
  <c r="AJ2" i="24"/>
  <c r="AJ24" i="24" s="1"/>
  <c r="AI2" i="24"/>
  <c r="AI12" i="24" s="1"/>
  <c r="AH2" i="24"/>
  <c r="AG2" i="24"/>
  <c r="AG5" i="24" s="1"/>
  <c r="AF2" i="24"/>
  <c r="AF5" i="24" s="1"/>
  <c r="AE2" i="24"/>
  <c r="AD2" i="24"/>
  <c r="AC2" i="24"/>
  <c r="AB2" i="24"/>
  <c r="AB9" i="24" s="1"/>
  <c r="AA2" i="24"/>
  <c r="AA9" i="24" s="1"/>
  <c r="Z2" i="24"/>
  <c r="Y2" i="24"/>
  <c r="Y14" i="24" s="1"/>
  <c r="X2" i="24"/>
  <c r="W2" i="24"/>
  <c r="V2" i="24"/>
  <c r="U2" i="24"/>
  <c r="T2" i="24"/>
  <c r="S2" i="24"/>
  <c r="R2" i="24"/>
  <c r="Q1" i="24"/>
  <c r="H52" i="12"/>
  <c r="H51" i="12"/>
  <c r="H50" i="12"/>
  <c r="H49" i="12"/>
  <c r="H48" i="12"/>
  <c r="H47" i="12"/>
  <c r="H46" i="12"/>
  <c r="H45" i="12"/>
  <c r="H44" i="12"/>
  <c r="H43" i="12"/>
  <c r="H42" i="12"/>
  <c r="H41" i="12"/>
  <c r="H40" i="12"/>
  <c r="H39" i="12"/>
  <c r="H38" i="12"/>
  <c r="H37" i="12"/>
  <c r="H36" i="12"/>
  <c r="H35" i="12"/>
  <c r="D35" i="12"/>
  <c r="C35" i="12"/>
  <c r="B35" i="12"/>
  <c r="H34" i="12"/>
  <c r="C34" i="12"/>
  <c r="D34" i="12" s="1"/>
  <c r="B34" i="12"/>
  <c r="H33" i="12"/>
  <c r="D33" i="12"/>
  <c r="C33" i="12"/>
  <c r="B33" i="12"/>
  <c r="H32" i="12"/>
  <c r="C32" i="12"/>
  <c r="D32" i="12" s="1"/>
  <c r="B32" i="12"/>
  <c r="H31" i="12"/>
  <c r="D31" i="12"/>
  <c r="C31" i="12"/>
  <c r="B31" i="12"/>
  <c r="H30" i="12"/>
  <c r="C30" i="12"/>
  <c r="D30" i="12" s="1"/>
  <c r="B30" i="12"/>
  <c r="H29" i="12"/>
  <c r="D29" i="12"/>
  <c r="C29" i="12"/>
  <c r="B29" i="12"/>
  <c r="H28" i="12"/>
  <c r="C28" i="12"/>
  <c r="D28" i="12" s="1"/>
  <c r="B28" i="12"/>
  <c r="H27" i="12"/>
  <c r="D27" i="12"/>
  <c r="C27" i="12"/>
  <c r="B27" i="12"/>
  <c r="H26" i="12"/>
  <c r="C26" i="12"/>
  <c r="D26" i="12" s="1"/>
  <c r="B26" i="12"/>
  <c r="H25" i="12"/>
  <c r="D25" i="12"/>
  <c r="C25" i="12"/>
  <c r="B25" i="12"/>
  <c r="H24" i="12"/>
  <c r="C24" i="12"/>
  <c r="D24" i="12" s="1"/>
  <c r="B24" i="12"/>
  <c r="H23" i="12"/>
  <c r="D23" i="12"/>
  <c r="C23" i="12"/>
  <c r="B23" i="12"/>
  <c r="H22" i="12"/>
  <c r="C22" i="12"/>
  <c r="D22" i="12" s="1"/>
  <c r="B22" i="12"/>
  <c r="H21" i="12"/>
  <c r="D21" i="12"/>
  <c r="C21" i="12"/>
  <c r="B21" i="12"/>
  <c r="H20" i="12"/>
  <c r="C20" i="12"/>
  <c r="D20" i="12" s="1"/>
  <c r="B20" i="12"/>
  <c r="H19" i="12"/>
  <c r="D19" i="12"/>
  <c r="C19" i="12"/>
  <c r="B19" i="12"/>
  <c r="H18" i="12"/>
  <c r="C18" i="12"/>
  <c r="D18" i="12" s="1"/>
  <c r="B18" i="12"/>
  <c r="Z17" i="12"/>
  <c r="H17" i="12"/>
  <c r="C17" i="12"/>
  <c r="B17" i="12"/>
  <c r="D17" i="12" s="1"/>
  <c r="Z16" i="12"/>
  <c r="H16" i="12"/>
  <c r="D16" i="12"/>
  <c r="C16" i="12"/>
  <c r="B16" i="12"/>
  <c r="Z15" i="12"/>
  <c r="H15" i="12"/>
  <c r="C15" i="12"/>
  <c r="D15" i="12" s="1"/>
  <c r="B15" i="12"/>
  <c r="H14" i="12"/>
  <c r="C14" i="12"/>
  <c r="D14" i="12" s="1"/>
  <c r="B14" i="12"/>
  <c r="Z13" i="12"/>
  <c r="H13" i="12"/>
  <c r="C13" i="12"/>
  <c r="B13" i="12"/>
  <c r="D13" i="12" s="1"/>
  <c r="Z12" i="12"/>
  <c r="H12" i="12"/>
  <c r="AA17" i="12" s="1"/>
  <c r="D12" i="12"/>
  <c r="C12" i="12"/>
  <c r="B12" i="12"/>
  <c r="Z11" i="12"/>
  <c r="H11" i="12"/>
  <c r="AA16" i="12" s="1"/>
  <c r="C11" i="12"/>
  <c r="D11" i="12" s="1"/>
  <c r="B11" i="12"/>
  <c r="Z10" i="12"/>
  <c r="H10" i="12"/>
  <c r="AA15" i="12" s="1"/>
  <c r="C10" i="12"/>
  <c r="D10" i="12" s="1"/>
  <c r="B10" i="12"/>
  <c r="AA9" i="12"/>
  <c r="Z9" i="12"/>
  <c r="H9" i="12"/>
  <c r="AA14" i="12" s="1"/>
  <c r="C9" i="12"/>
  <c r="B9" i="12"/>
  <c r="D9" i="12" s="1"/>
  <c r="Z8" i="12"/>
  <c r="H8" i="12"/>
  <c r="AA13" i="12" s="1"/>
  <c r="D8" i="12"/>
  <c r="C8" i="12"/>
  <c r="B8" i="12"/>
  <c r="H7" i="12"/>
  <c r="AA12" i="12" s="1"/>
  <c r="C7" i="12"/>
  <c r="D7" i="12" s="1"/>
  <c r="B7" i="12"/>
  <c r="H6" i="12"/>
  <c r="AA11" i="12" s="1"/>
  <c r="C6" i="12"/>
  <c r="B6" i="12"/>
  <c r="D6" i="12" s="1"/>
  <c r="H5" i="12"/>
  <c r="AA10" i="12" s="1"/>
  <c r="C5" i="12"/>
  <c r="D5" i="12" s="1"/>
  <c r="B5" i="12"/>
  <c r="H4" i="12"/>
  <c r="C4" i="12"/>
  <c r="B4" i="12"/>
  <c r="D4" i="12" s="1"/>
  <c r="H3" i="12"/>
  <c r="AA8" i="12" s="1"/>
  <c r="C3" i="12"/>
  <c r="D3" i="12" s="1"/>
  <c r="B3" i="12"/>
  <c r="H2" i="12"/>
  <c r="AA7" i="12" s="1"/>
  <c r="C2" i="12"/>
  <c r="B2" i="12"/>
  <c r="D2" i="12" s="1"/>
  <c r="BJ11" i="28" l="1"/>
  <c r="BB11" i="28"/>
  <c r="AT11" i="28"/>
  <c r="AL11" i="28"/>
  <c r="AD11" i="28"/>
  <c r="V11" i="28"/>
  <c r="Q11" i="28"/>
  <c r="BI11" i="28"/>
  <c r="BA11" i="28"/>
  <c r="AS11" i="28"/>
  <c r="AK11" i="28"/>
  <c r="AC11" i="28"/>
  <c r="U11" i="28"/>
  <c r="AI11" i="28"/>
  <c r="BN11" i="28"/>
  <c r="BF11" i="28"/>
  <c r="AX11" i="28"/>
  <c r="AP11" i="28"/>
  <c r="AH11" i="28"/>
  <c r="Z11" i="28"/>
  <c r="BM11" i="28"/>
  <c r="BE11" i="28"/>
  <c r="AW11" i="28"/>
  <c r="AO11" i="28"/>
  <c r="AG11" i="28"/>
  <c r="Y11" i="28"/>
  <c r="BP11" i="28"/>
  <c r="BH11" i="28"/>
  <c r="AZ11" i="28"/>
  <c r="AR11" i="28"/>
  <c r="AJ11" i="28"/>
  <c r="AB11" i="28"/>
  <c r="T11" i="28"/>
  <c r="BO11" i="28"/>
  <c r="BG11" i="28"/>
  <c r="AY11" i="28"/>
  <c r="AQ11" i="28"/>
  <c r="AA11" i="28"/>
  <c r="S11" i="28"/>
  <c r="R11" i="28"/>
  <c r="Y3" i="28"/>
  <c r="AV3" i="28"/>
  <c r="AM11" i="28"/>
  <c r="AH16" i="28"/>
  <c r="AE3" i="28"/>
  <c r="BC3" i="28"/>
  <c r="AN11" i="28"/>
  <c r="AI16" i="28"/>
  <c r="AF3" i="28"/>
  <c r="BD3" i="28"/>
  <c r="AU11" i="28"/>
  <c r="AM3" i="28"/>
  <c r="W11" i="28"/>
  <c r="BC11" i="28"/>
  <c r="BI16" i="28"/>
  <c r="BA16" i="28"/>
  <c r="AS16" i="28"/>
  <c r="AK16" i="28"/>
  <c r="AC16" i="28"/>
  <c r="U16" i="28"/>
  <c r="BH16" i="28"/>
  <c r="AY16" i="28"/>
  <c r="AP16" i="28"/>
  <c r="AG16" i="28"/>
  <c r="X16" i="28"/>
  <c r="BM16" i="28"/>
  <c r="BD16" i="28"/>
  <c r="AU16" i="28"/>
  <c r="AB16" i="28"/>
  <c r="S16" i="28"/>
  <c r="AJ16" i="28"/>
  <c r="BP16" i="28"/>
  <c r="BG16" i="28"/>
  <c r="AX16" i="28"/>
  <c r="AO16" i="28"/>
  <c r="AF16" i="28"/>
  <c r="W16" i="28"/>
  <c r="BN16" i="28"/>
  <c r="BE16" i="28"/>
  <c r="AM16" i="28"/>
  <c r="AD16" i="28"/>
  <c r="AL16" i="28"/>
  <c r="BL16" i="28"/>
  <c r="BC16" i="28"/>
  <c r="AT16" i="28"/>
  <c r="AA16" i="28"/>
  <c r="BO16" i="28"/>
  <c r="BF16" i="28"/>
  <c r="AW16" i="28"/>
  <c r="AN16" i="28"/>
  <c r="AE16" i="28"/>
  <c r="V16" i="28"/>
  <c r="AV16" i="28"/>
  <c r="T16" i="28"/>
  <c r="R16" i="28"/>
  <c r="Q3" i="28"/>
  <c r="X11" i="28"/>
  <c r="BD11" i="28"/>
  <c r="AE11" i="28"/>
  <c r="BK11" i="28"/>
  <c r="Y16" i="28"/>
  <c r="BJ16" i="28"/>
  <c r="AV11" i="28"/>
  <c r="BJ3" i="28"/>
  <c r="BB3" i="28"/>
  <c r="AT3" i="28"/>
  <c r="AL3" i="28"/>
  <c r="AD3" i="28"/>
  <c r="V3" i="28"/>
  <c r="BG3" i="28"/>
  <c r="AI3" i="28"/>
  <c r="S3" i="28"/>
  <c r="BN3" i="28"/>
  <c r="AP3" i="28"/>
  <c r="R3" i="28"/>
  <c r="BM3" i="28"/>
  <c r="AW3" i="28"/>
  <c r="BI3" i="28"/>
  <c r="BA3" i="28"/>
  <c r="AS3" i="28"/>
  <c r="AK3" i="28"/>
  <c r="AC3" i="28"/>
  <c r="U3" i="28"/>
  <c r="AY3" i="28"/>
  <c r="AX3" i="28"/>
  <c r="Z3" i="28"/>
  <c r="BE3" i="28"/>
  <c r="BP3" i="28"/>
  <c r="BH3" i="28"/>
  <c r="AZ3" i="28"/>
  <c r="AR3" i="28"/>
  <c r="AJ3" i="28"/>
  <c r="AB3" i="28"/>
  <c r="T3" i="28"/>
  <c r="BO3" i="28"/>
  <c r="AQ3" i="28"/>
  <c r="AA3" i="28"/>
  <c r="BF3" i="28"/>
  <c r="AH3" i="28"/>
  <c r="BL3" i="28"/>
  <c r="AZ16" i="28"/>
  <c r="Q16" i="28"/>
  <c r="BB16" i="28"/>
  <c r="W3" i="28"/>
  <c r="AO3" i="28"/>
  <c r="X3" i="28"/>
  <c r="AU3" i="28"/>
  <c r="BK6" i="28"/>
  <c r="BC6" i="28"/>
  <c r="AU6" i="28"/>
  <c r="AM6" i="28"/>
  <c r="AE6" i="28"/>
  <c r="W6" i="28"/>
  <c r="BH6" i="28"/>
  <c r="AJ6" i="28"/>
  <c r="T6" i="28"/>
  <c r="BG6" i="28"/>
  <c r="AQ6" i="28"/>
  <c r="AA6" i="28"/>
  <c r="BF6" i="28"/>
  <c r="AH6" i="28"/>
  <c r="BJ6" i="28"/>
  <c r="BB6" i="28"/>
  <c r="AT6" i="28"/>
  <c r="AL6" i="28"/>
  <c r="AD6" i="28"/>
  <c r="V6" i="28"/>
  <c r="BP6" i="28"/>
  <c r="AZ6" i="28"/>
  <c r="AB6" i="28"/>
  <c r="AP6" i="28"/>
  <c r="R6" i="28"/>
  <c r="BI6" i="28"/>
  <c r="BA6" i="28"/>
  <c r="AS6" i="28"/>
  <c r="AK6" i="28"/>
  <c r="AC6" i="28"/>
  <c r="U6" i="28"/>
  <c r="AR6" i="28"/>
  <c r="BO6" i="28"/>
  <c r="AY6" i="28"/>
  <c r="AI6" i="28"/>
  <c r="S6" i="28"/>
  <c r="BN6" i="28"/>
  <c r="AX6" i="28"/>
  <c r="Z6" i="28"/>
  <c r="AV6" i="28"/>
  <c r="AF11" i="28"/>
  <c r="BL11" i="28"/>
  <c r="Z16" i="28"/>
  <c r="BK16" i="28"/>
  <c r="X8" i="28"/>
  <c r="AN8" i="28"/>
  <c r="BD8" i="28"/>
  <c r="BN15" i="28"/>
  <c r="BF15" i="28"/>
  <c r="AX15" i="28"/>
  <c r="AP15" i="28"/>
  <c r="AH15" i="28"/>
  <c r="Z15" i="28"/>
  <c r="R15" i="28"/>
  <c r="AR15" i="28"/>
  <c r="AF5" i="28"/>
  <c r="BD5" i="28"/>
  <c r="Y8" i="28"/>
  <c r="AW8" i="28"/>
  <c r="BK14" i="28"/>
  <c r="BC14" i="28"/>
  <c r="AU14" i="28"/>
  <c r="AM14" i="28"/>
  <c r="AE14" i="28"/>
  <c r="W14" i="28"/>
  <c r="AZ14" i="28"/>
  <c r="AS15" i="28"/>
  <c r="AG5" i="28"/>
  <c r="BE5" i="28"/>
  <c r="R8" i="28"/>
  <c r="AP8" i="28"/>
  <c r="BN8" i="28"/>
  <c r="X10" i="28"/>
  <c r="AV10" i="28"/>
  <c r="Q14" i="28"/>
  <c r="AI14" i="28"/>
  <c r="BJ14" i="28"/>
  <c r="AT15" i="28"/>
  <c r="R23" i="28"/>
  <c r="AV23" i="28"/>
  <c r="R5" i="28"/>
  <c r="Z5" i="28"/>
  <c r="AH5" i="28"/>
  <c r="AP5" i="28"/>
  <c r="AX5" i="28"/>
  <c r="BF5" i="28"/>
  <c r="BN5" i="28"/>
  <c r="X7" i="28"/>
  <c r="AF7" i="28"/>
  <c r="AN7" i="28"/>
  <c r="AV7" i="28"/>
  <c r="BD7" i="28"/>
  <c r="BL7" i="28"/>
  <c r="S8" i="28"/>
  <c r="AA8" i="28"/>
  <c r="AI8" i="28"/>
  <c r="AQ8" i="28"/>
  <c r="AY8" i="28"/>
  <c r="BG8" i="28"/>
  <c r="BO8" i="28"/>
  <c r="AT9" i="28"/>
  <c r="BB9" i="28"/>
  <c r="BJ9" i="28"/>
  <c r="Q10" i="28"/>
  <c r="Y10" i="28"/>
  <c r="AG10" i="28"/>
  <c r="AO10" i="28"/>
  <c r="AW10" i="28"/>
  <c r="BE10" i="28"/>
  <c r="BM10" i="28"/>
  <c r="BP13" i="28"/>
  <c r="BH13" i="28"/>
  <c r="AZ13" i="28"/>
  <c r="AR13" i="28"/>
  <c r="AJ13" i="28"/>
  <c r="AB13" i="28"/>
  <c r="T13" i="28"/>
  <c r="Y13" i="28"/>
  <c r="AH13" i="28"/>
  <c r="AQ13" i="28"/>
  <c r="BA13" i="28"/>
  <c r="BJ13" i="28"/>
  <c r="R14" i="28"/>
  <c r="AA14" i="28"/>
  <c r="AJ14" i="28"/>
  <c r="AS14" i="28"/>
  <c r="BB14" i="28"/>
  <c r="BL14" i="28"/>
  <c r="T15" i="28"/>
  <c r="AC15" i="28"/>
  <c r="AL15" i="28"/>
  <c r="AU15" i="28"/>
  <c r="BD15" i="28"/>
  <c r="BM15" i="28"/>
  <c r="BO22" i="28"/>
  <c r="BG22" i="28"/>
  <c r="AY22" i="28"/>
  <c r="AQ22" i="28"/>
  <c r="AI22" i="28"/>
  <c r="AA22" i="28"/>
  <c r="S22" i="28"/>
  <c r="BN22" i="28"/>
  <c r="BF22" i="28"/>
  <c r="AX22" i="28"/>
  <c r="AP22" i="28"/>
  <c r="AH22" i="28"/>
  <c r="Z22" i="28"/>
  <c r="R22" i="28"/>
  <c r="BL22" i="28"/>
  <c r="BB22" i="28"/>
  <c r="AR22" i="28"/>
  <c r="AF22" i="28"/>
  <c r="V22" i="28"/>
  <c r="BK22" i="28"/>
  <c r="BA22" i="28"/>
  <c r="AO22" i="28"/>
  <c r="AE22" i="28"/>
  <c r="U22" i="28"/>
  <c r="AD22" i="28"/>
  <c r="AT22" i="28"/>
  <c r="BH22" i="28"/>
  <c r="S23" i="28"/>
  <c r="AI23" i="28"/>
  <c r="AW23" i="28"/>
  <c r="BI31" i="28"/>
  <c r="BA31" i="28"/>
  <c r="AS31" i="28"/>
  <c r="AK31" i="28"/>
  <c r="AC31" i="28"/>
  <c r="U31" i="28"/>
  <c r="BN31" i="28"/>
  <c r="BE31" i="28"/>
  <c r="AV31" i="28"/>
  <c r="AM31" i="28"/>
  <c r="AD31" i="28"/>
  <c r="T31" i="28"/>
  <c r="BM31" i="28"/>
  <c r="BD31" i="28"/>
  <c r="AU31" i="28"/>
  <c r="AL31" i="28"/>
  <c r="AB31" i="28"/>
  <c r="S31" i="28"/>
  <c r="BL31" i="28"/>
  <c r="BC31" i="28"/>
  <c r="AT31" i="28"/>
  <c r="AJ31" i="28"/>
  <c r="AA31" i="28"/>
  <c r="R31" i="28"/>
  <c r="BB31" i="28"/>
  <c r="AO31" i="28"/>
  <c r="Y31" i="28"/>
  <c r="BP31" i="28"/>
  <c r="AZ31" i="28"/>
  <c r="AN31" i="28"/>
  <c r="X31" i="28"/>
  <c r="BO31" i="28"/>
  <c r="AY31" i="28"/>
  <c r="AI31" i="28"/>
  <c r="W31" i="28"/>
  <c r="AP31" i="28"/>
  <c r="BJ31" i="28"/>
  <c r="AI15" i="28"/>
  <c r="BJ15" i="28"/>
  <c r="BJ23" i="28"/>
  <c r="BB23" i="28"/>
  <c r="AT23" i="28"/>
  <c r="AL23" i="28"/>
  <c r="AD23" i="28"/>
  <c r="V23" i="28"/>
  <c r="BI23" i="28"/>
  <c r="BA23" i="28"/>
  <c r="AS23" i="28"/>
  <c r="AK23" i="28"/>
  <c r="AC23" i="28"/>
  <c r="U23" i="28"/>
  <c r="BM23" i="28"/>
  <c r="BC23" i="28"/>
  <c r="AQ23" i="28"/>
  <c r="AG23" i="28"/>
  <c r="W23" i="28"/>
  <c r="BL23" i="28"/>
  <c r="AZ23" i="28"/>
  <c r="AP23" i="28"/>
  <c r="AF23" i="28"/>
  <c r="T23" i="28"/>
  <c r="AB23" i="28"/>
  <c r="AR23" i="28"/>
  <c r="BF23" i="28"/>
  <c r="AV5" i="28"/>
  <c r="Y14" i="28"/>
  <c r="AQ14" i="28"/>
  <c r="Q15" i="28"/>
  <c r="AJ15" i="28"/>
  <c r="BK15" i="28"/>
  <c r="Q5" i="28"/>
  <c r="AO5" i="28"/>
  <c r="BM5" i="28"/>
  <c r="Z8" i="28"/>
  <c r="AX8" i="28"/>
  <c r="AN10" i="28"/>
  <c r="BD10" i="28"/>
  <c r="Z14" i="28"/>
  <c r="BA14" i="28"/>
  <c r="S15" i="28"/>
  <c r="AK15" i="28"/>
  <c r="BC15" i="28"/>
  <c r="AH23" i="28"/>
  <c r="BH23" i="28"/>
  <c r="X4" i="28"/>
  <c r="AF4" i="28"/>
  <c r="AN4" i="28"/>
  <c r="AV4" i="28"/>
  <c r="BD4" i="28"/>
  <c r="S5" i="28"/>
  <c r="AA5" i="28"/>
  <c r="AI5" i="28"/>
  <c r="AQ5" i="28"/>
  <c r="AY5" i="28"/>
  <c r="BG5" i="28"/>
  <c r="BO5" i="28"/>
  <c r="Q7" i="28"/>
  <c r="Y7" i="28"/>
  <c r="AG7" i="28"/>
  <c r="AO7" i="28"/>
  <c r="AW7" i="28"/>
  <c r="BE7" i="28"/>
  <c r="BM7" i="28"/>
  <c r="T8" i="28"/>
  <c r="AB8" i="28"/>
  <c r="AJ8" i="28"/>
  <c r="AR8" i="28"/>
  <c r="AZ8" i="28"/>
  <c r="BH8" i="28"/>
  <c r="BP8" i="28"/>
  <c r="W9" i="28"/>
  <c r="AE9" i="28"/>
  <c r="AM9" i="28"/>
  <c r="AU9" i="28"/>
  <c r="BC9" i="28"/>
  <c r="BK9" i="28"/>
  <c r="R10" i="28"/>
  <c r="Z10" i="28"/>
  <c r="AH10" i="28"/>
  <c r="AP10" i="28"/>
  <c r="AX10" i="28"/>
  <c r="BF10" i="28"/>
  <c r="BN10" i="28"/>
  <c r="BM12" i="28"/>
  <c r="BE12" i="28"/>
  <c r="AW12" i="28"/>
  <c r="AO12" i="28"/>
  <c r="AG12" i="28"/>
  <c r="Y12" i="28"/>
  <c r="X12" i="28"/>
  <c r="AH12" i="28"/>
  <c r="AQ12" i="28"/>
  <c r="AZ12" i="28"/>
  <c r="BI12" i="28"/>
  <c r="Q13" i="28"/>
  <c r="Z13" i="28"/>
  <c r="AI13" i="28"/>
  <c r="AS13" i="28"/>
  <c r="BB13" i="28"/>
  <c r="BK13" i="28"/>
  <c r="S14" i="28"/>
  <c r="AB14" i="28"/>
  <c r="AK14" i="28"/>
  <c r="AT14" i="28"/>
  <c r="BD14" i="28"/>
  <c r="BM14" i="28"/>
  <c r="U15" i="28"/>
  <c r="AD15" i="28"/>
  <c r="AM15" i="28"/>
  <c r="AV15" i="28"/>
  <c r="BE15" i="28"/>
  <c r="BO15" i="28"/>
  <c r="BP18" i="28"/>
  <c r="BH18" i="28"/>
  <c r="AZ18" i="28"/>
  <c r="AR18" i="28"/>
  <c r="AJ18" i="28"/>
  <c r="AB18" i="28"/>
  <c r="BO18" i="28"/>
  <c r="BG18" i="28"/>
  <c r="AY18" i="28"/>
  <c r="AQ18" i="28"/>
  <c r="AI18" i="28"/>
  <c r="AA18" i="28"/>
  <c r="S18" i="28"/>
  <c r="Y18" i="28"/>
  <c r="AK18" i="28"/>
  <c r="AU18" i="28"/>
  <c r="BE18" i="28"/>
  <c r="BN19" i="28"/>
  <c r="BF19" i="28"/>
  <c r="AX19" i="28"/>
  <c r="AP19" i="28"/>
  <c r="AH19" i="28"/>
  <c r="Z19" i="28"/>
  <c r="BM19" i="28"/>
  <c r="BE19" i="28"/>
  <c r="AW19" i="28"/>
  <c r="AO19" i="28"/>
  <c r="AG19" i="28"/>
  <c r="BL19" i="28"/>
  <c r="BB19" i="28"/>
  <c r="AR19" i="28"/>
  <c r="AF19" i="28"/>
  <c r="W19" i="28"/>
  <c r="BK19" i="28"/>
  <c r="BA19" i="28"/>
  <c r="AQ19" i="28"/>
  <c r="AE19" i="28"/>
  <c r="V19" i="28"/>
  <c r="AA19" i="28"/>
  <c r="AM19" i="28"/>
  <c r="BC19" i="28"/>
  <c r="BI20" i="28"/>
  <c r="BA20" i="28"/>
  <c r="AS20" i="28"/>
  <c r="AK20" i="28"/>
  <c r="AC20" i="28"/>
  <c r="U20" i="28"/>
  <c r="BP20" i="28"/>
  <c r="BH20" i="28"/>
  <c r="AZ20" i="28"/>
  <c r="AR20" i="28"/>
  <c r="AJ20" i="28"/>
  <c r="AB20" i="28"/>
  <c r="T20" i="28"/>
  <c r="BM20" i="28"/>
  <c r="BC20" i="28"/>
  <c r="AQ20" i="28"/>
  <c r="AG20" i="28"/>
  <c r="W20" i="28"/>
  <c r="BL20" i="28"/>
  <c r="BB20" i="28"/>
  <c r="AP20" i="28"/>
  <c r="AF20" i="28"/>
  <c r="V20" i="28"/>
  <c r="AD20" i="28"/>
  <c r="AT20" i="28"/>
  <c r="BF20" i="28"/>
  <c r="Q22" i="28"/>
  <c r="AG22" i="28"/>
  <c r="AU22" i="28"/>
  <c r="BI22" i="28"/>
  <c r="X23" i="28"/>
  <c r="AJ23" i="28"/>
  <c r="AX23" i="28"/>
  <c r="BN23" i="28"/>
  <c r="AF26" i="28"/>
  <c r="BM27" i="28"/>
  <c r="BE27" i="28"/>
  <c r="AW27" i="28"/>
  <c r="AO27" i="28"/>
  <c r="AG27" i="28"/>
  <c r="Y27" i="28"/>
  <c r="Q27" i="28"/>
  <c r="BP27" i="28"/>
  <c r="BG27" i="28"/>
  <c r="AX27" i="28"/>
  <c r="AN27" i="28"/>
  <c r="AE27" i="28"/>
  <c r="V27" i="28"/>
  <c r="BO27" i="28"/>
  <c r="BF27" i="28"/>
  <c r="AV27" i="28"/>
  <c r="AM27" i="28"/>
  <c r="AD27" i="28"/>
  <c r="U27" i="28"/>
  <c r="BH27" i="28"/>
  <c r="AT27" i="28"/>
  <c r="AI27" i="28"/>
  <c r="W27" i="28"/>
  <c r="BD27" i="28"/>
  <c r="AS27" i="28"/>
  <c r="AH27" i="28"/>
  <c r="T27" i="28"/>
  <c r="BC27" i="28"/>
  <c r="AR27" i="28"/>
  <c r="AF27" i="28"/>
  <c r="S27" i="28"/>
  <c r="AK27" i="28"/>
  <c r="BB27" i="28"/>
  <c r="Q31" i="28"/>
  <c r="AQ31" i="28"/>
  <c r="BK31" i="28"/>
  <c r="AF8" i="28"/>
  <c r="AV8" i="28"/>
  <c r="BL8" i="28"/>
  <c r="Y15" i="28"/>
  <c r="BA15" i="28"/>
  <c r="X5" i="28"/>
  <c r="AN5" i="28"/>
  <c r="BL5" i="28"/>
  <c r="Q8" i="28"/>
  <c r="AG8" i="28"/>
  <c r="AO8" i="28"/>
  <c r="BE8" i="28"/>
  <c r="BM8" i="28"/>
  <c r="AH14" i="28"/>
  <c r="BI14" i="28"/>
  <c r="AA15" i="28"/>
  <c r="BB15" i="28"/>
  <c r="Q23" i="28"/>
  <c r="AE23" i="28"/>
  <c r="AU23" i="28"/>
  <c r="BG23" i="28"/>
  <c r="Y5" i="28"/>
  <c r="AW5" i="28"/>
  <c r="AH8" i="28"/>
  <c r="BF8" i="28"/>
  <c r="AF10" i="28"/>
  <c r="BL10" i="28"/>
  <c r="AR14" i="28"/>
  <c r="AB15" i="28"/>
  <c r="BL15" i="28"/>
  <c r="T5" i="28"/>
  <c r="AB5" i="28"/>
  <c r="AJ5" i="28"/>
  <c r="AR5" i="28"/>
  <c r="AZ5" i="28"/>
  <c r="BH5" i="28"/>
  <c r="R7" i="28"/>
  <c r="Z7" i="28"/>
  <c r="AH7" i="28"/>
  <c r="AP7" i="28"/>
  <c r="AX7" i="28"/>
  <c r="BF7" i="28"/>
  <c r="U8" i="28"/>
  <c r="AC8" i="28"/>
  <c r="AK8" i="28"/>
  <c r="AS8" i="28"/>
  <c r="BA8" i="28"/>
  <c r="X9" i="28"/>
  <c r="AF9" i="28"/>
  <c r="AN9" i="28"/>
  <c r="AV9" i="28"/>
  <c r="BD9" i="28"/>
  <c r="S10" i="28"/>
  <c r="AA10" i="28"/>
  <c r="AI10" i="28"/>
  <c r="AQ10" i="28"/>
  <c r="AY10" i="28"/>
  <c r="BG10" i="28"/>
  <c r="R13" i="28"/>
  <c r="AA13" i="28"/>
  <c r="AK13" i="28"/>
  <c r="AT13" i="28"/>
  <c r="BC13" i="28"/>
  <c r="BL13" i="28"/>
  <c r="T14" i="28"/>
  <c r="AC14" i="28"/>
  <c r="AL14" i="28"/>
  <c r="AV14" i="28"/>
  <c r="BE14" i="28"/>
  <c r="BN14" i="28"/>
  <c r="V15" i="28"/>
  <c r="AE15" i="28"/>
  <c r="AN15" i="28"/>
  <c r="AW15" i="28"/>
  <c r="BG15" i="28"/>
  <c r="BP15" i="28"/>
  <c r="T22" i="28"/>
  <c r="AJ22" i="28"/>
  <c r="AV22" i="28"/>
  <c r="BJ22" i="28"/>
  <c r="Y23" i="28"/>
  <c r="AM23" i="28"/>
  <c r="AY23" i="28"/>
  <c r="BO23" i="28"/>
  <c r="BJ26" i="28"/>
  <c r="BB26" i="28"/>
  <c r="AT26" i="28"/>
  <c r="AL26" i="28"/>
  <c r="AD26" i="28"/>
  <c r="V26" i="28"/>
  <c r="BN26" i="28"/>
  <c r="BE26" i="28"/>
  <c r="AV26" i="28"/>
  <c r="AM26" i="28"/>
  <c r="AC26" i="28"/>
  <c r="T26" i="28"/>
  <c r="BM26" i="28"/>
  <c r="BD26" i="28"/>
  <c r="AU26" i="28"/>
  <c r="AK26" i="28"/>
  <c r="AB26" i="28"/>
  <c r="S26" i="28"/>
  <c r="BK26" i="28"/>
  <c r="AY26" i="28"/>
  <c r="AN26" i="28"/>
  <c r="Z26" i="28"/>
  <c r="BI26" i="28"/>
  <c r="AX26" i="28"/>
  <c r="AJ26" i="28"/>
  <c r="Y26" i="28"/>
  <c r="BH26" i="28"/>
  <c r="AW26" i="28"/>
  <c r="AI26" i="28"/>
  <c r="X26" i="28"/>
  <c r="AG26" i="28"/>
  <c r="BA26" i="28"/>
  <c r="V31" i="28"/>
  <c r="AR31" i="28"/>
  <c r="X17" i="28"/>
  <c r="AF17" i="28"/>
  <c r="AN17" i="28"/>
  <c r="AV17" i="28"/>
  <c r="BD17" i="28"/>
  <c r="AC25" i="28"/>
  <c r="AN25" i="28"/>
  <c r="AZ25" i="28"/>
  <c r="BP28" i="28"/>
  <c r="BH28" i="28"/>
  <c r="AZ28" i="28"/>
  <c r="AR28" i="28"/>
  <c r="AJ28" i="28"/>
  <c r="AB28" i="28"/>
  <c r="T28" i="28"/>
  <c r="BI28" i="28"/>
  <c r="AY28" i="28"/>
  <c r="AP28" i="28"/>
  <c r="AG28" i="28"/>
  <c r="X28" i="28"/>
  <c r="BG28" i="28"/>
  <c r="AX28" i="28"/>
  <c r="AO28" i="28"/>
  <c r="AF28" i="28"/>
  <c r="W28" i="28"/>
  <c r="AA28" i="28"/>
  <c r="AM28" i="28"/>
  <c r="BA28" i="28"/>
  <c r="BL28" i="28"/>
  <c r="BO25" i="28"/>
  <c r="BG25" i="28"/>
  <c r="AY25" i="28"/>
  <c r="AQ25" i="28"/>
  <c r="AI25" i="28"/>
  <c r="AA25" i="28"/>
  <c r="S25" i="28"/>
  <c r="BL25" i="28"/>
  <c r="BC25" i="28"/>
  <c r="AT25" i="28"/>
  <c r="AK25" i="28"/>
  <c r="AB25" i="28"/>
  <c r="R25" i="28"/>
  <c r="BK25" i="28"/>
  <c r="BB25" i="28"/>
  <c r="AS25" i="28"/>
  <c r="AJ25" i="28"/>
  <c r="Z25" i="28"/>
  <c r="Q25" i="28"/>
  <c r="AD25" i="28"/>
  <c r="AO25" i="28"/>
  <c r="BA25" i="28"/>
  <c r="BN25" i="28"/>
  <c r="BN30" i="28"/>
  <c r="BF30" i="28"/>
  <c r="AX30" i="28"/>
  <c r="AP30" i="28"/>
  <c r="AH30" i="28"/>
  <c r="Z30" i="28"/>
  <c r="R30" i="28"/>
  <c r="Y30" i="28"/>
  <c r="AI30" i="28"/>
  <c r="AR30" i="28"/>
  <c r="BA30" i="28"/>
  <c r="BJ30" i="28"/>
  <c r="BO33" i="28"/>
  <c r="BG33" i="28"/>
  <c r="AY33" i="28"/>
  <c r="AQ33" i="28"/>
  <c r="AI33" i="28"/>
  <c r="AA33" i="28"/>
  <c r="S33" i="28"/>
  <c r="BI33" i="28"/>
  <c r="BA33" i="28"/>
  <c r="AS33" i="28"/>
  <c r="AK33" i="28"/>
  <c r="AC33" i="28"/>
  <c r="U33" i="28"/>
  <c r="Z33" i="28"/>
  <c r="AL33" i="28"/>
  <c r="AV33" i="28"/>
  <c r="BF33" i="28"/>
  <c r="W21" i="28"/>
  <c r="AE21" i="28"/>
  <c r="AM21" i="28"/>
  <c r="AU21" i="28"/>
  <c r="BC21" i="28"/>
  <c r="BK21" i="28"/>
  <c r="BL24" i="28"/>
  <c r="BD24" i="28"/>
  <c r="AV24" i="28"/>
  <c r="AN24" i="28"/>
  <c r="AF24" i="28"/>
  <c r="X24" i="28"/>
  <c r="Y24" i="28"/>
  <c r="AH24" i="28"/>
  <c r="AQ24" i="28"/>
  <c r="AZ24" i="28"/>
  <c r="BI24" i="28"/>
  <c r="BK29" i="28"/>
  <c r="BC29" i="28"/>
  <c r="AU29" i="28"/>
  <c r="AM29" i="28"/>
  <c r="AE29" i="28"/>
  <c r="W29" i="28"/>
  <c r="Y29" i="28"/>
  <c r="AH29" i="28"/>
  <c r="AQ29" i="28"/>
  <c r="AZ29" i="28"/>
  <c r="BI29" i="28"/>
  <c r="Q30" i="28"/>
  <c r="AA30" i="28"/>
  <c r="AJ30" i="28"/>
  <c r="AS30" i="28"/>
  <c r="BB30" i="28"/>
  <c r="BK30" i="28"/>
  <c r="Q33" i="28"/>
  <c r="AB33" i="28"/>
  <c r="AM33" i="28"/>
  <c r="AW33" i="28"/>
  <c r="BH33" i="28"/>
  <c r="AN36" i="28"/>
  <c r="BA36" i="28"/>
  <c r="X21" i="28"/>
  <c r="AF21" i="28"/>
  <c r="AN21" i="28"/>
  <c r="AV21" i="28"/>
  <c r="BD21" i="28"/>
  <c r="Q24" i="28"/>
  <c r="Z24" i="28"/>
  <c r="AI24" i="28"/>
  <c r="AR24" i="28"/>
  <c r="BA24" i="28"/>
  <c r="BJ24" i="28"/>
  <c r="Q29" i="28"/>
  <c r="Z29" i="28"/>
  <c r="AI29" i="28"/>
  <c r="AR29" i="28"/>
  <c r="BA29" i="28"/>
  <c r="BJ29" i="28"/>
  <c r="S30" i="28"/>
  <c r="AB30" i="28"/>
  <c r="AK30" i="28"/>
  <c r="AT30" i="28"/>
  <c r="BC30" i="28"/>
  <c r="BL30" i="28"/>
  <c r="R33" i="28"/>
  <c r="AD33" i="28"/>
  <c r="AN33" i="28"/>
  <c r="AX33" i="28"/>
  <c r="BJ33" i="28"/>
  <c r="BP36" i="28"/>
  <c r="BH36" i="28"/>
  <c r="AZ36" i="28"/>
  <c r="AR36" i="28"/>
  <c r="AJ36" i="28"/>
  <c r="AB36" i="28"/>
  <c r="T36" i="28"/>
  <c r="BO36" i="28"/>
  <c r="BG36" i="28"/>
  <c r="AY36" i="28"/>
  <c r="AQ36" i="28"/>
  <c r="AI36" i="28"/>
  <c r="AA36" i="28"/>
  <c r="S36" i="28"/>
  <c r="BJ36" i="28"/>
  <c r="BB36" i="28"/>
  <c r="AT36" i="28"/>
  <c r="AL36" i="28"/>
  <c r="AD36" i="28"/>
  <c r="V36" i="28"/>
  <c r="AC36" i="28"/>
  <c r="AO36" i="28"/>
  <c r="BC36" i="28"/>
  <c r="BN36" i="28"/>
  <c r="AP32" i="28"/>
  <c r="AX32" i="28"/>
  <c r="BF32" i="28"/>
  <c r="BN32" i="28"/>
  <c r="X34" i="28"/>
  <c r="AF34" i="28"/>
  <c r="AN34" i="28"/>
  <c r="AV34" i="28"/>
  <c r="BD34" i="28"/>
  <c r="BL34" i="28"/>
  <c r="S35" i="28"/>
  <c r="AA35" i="28"/>
  <c r="AI35" i="28"/>
  <c r="AQ35" i="28"/>
  <c r="AY35" i="28"/>
  <c r="BG35" i="28"/>
  <c r="BO35" i="28"/>
  <c r="X35" i="28"/>
  <c r="AF35" i="28"/>
  <c r="AN35" i="28"/>
  <c r="AV35" i="28"/>
  <c r="BD35" i="28"/>
  <c r="BL35" i="28"/>
  <c r="X32" i="28"/>
  <c r="AF32" i="28"/>
  <c r="AN32" i="28"/>
  <c r="AV32" i="28"/>
  <c r="BD32" i="28"/>
  <c r="V34" i="28"/>
  <c r="AD34" i="28"/>
  <c r="AL34" i="28"/>
  <c r="AT34" i="28"/>
  <c r="BB34" i="28"/>
  <c r="Q35" i="28"/>
  <c r="Y35" i="28"/>
  <c r="AG35" i="28"/>
  <c r="AO35" i="28"/>
  <c r="AW35" i="28"/>
  <c r="BE35" i="28"/>
  <c r="C64" i="27"/>
  <c r="C42" i="27"/>
  <c r="E58" i="27"/>
  <c r="E64" i="27"/>
  <c r="D45" i="27"/>
  <c r="E69" i="27"/>
  <c r="C50" i="27"/>
  <c r="C66" i="27"/>
  <c r="D66" i="27"/>
  <c r="C63" i="27"/>
  <c r="C67" i="27"/>
  <c r="B39" i="27"/>
  <c r="B63" i="27"/>
  <c r="D71" i="27"/>
  <c r="B45" i="27"/>
  <c r="B53" i="27"/>
  <c r="B61" i="27"/>
  <c r="B69" i="27"/>
  <c r="B41" i="27"/>
  <c r="B49" i="27"/>
  <c r="B57" i="27"/>
  <c r="B65" i="27"/>
  <c r="D41" i="27"/>
  <c r="D49" i="27"/>
  <c r="D57" i="27"/>
  <c r="E65" i="27"/>
  <c r="B47" i="27"/>
  <c r="B55" i="27"/>
  <c r="B71" i="27"/>
  <c r="B44" i="27"/>
  <c r="C71" i="27"/>
  <c r="C41" i="27"/>
  <c r="C49" i="27"/>
  <c r="C57" i="27"/>
  <c r="C65" i="27"/>
  <c r="AF9" i="24"/>
  <c r="AF25" i="24"/>
  <c r="AF16" i="24"/>
  <c r="AF27" i="24"/>
  <c r="AN40" i="24"/>
  <c r="AN10" i="24"/>
  <c r="AN32" i="24"/>
  <c r="AN16" i="24"/>
  <c r="BL32" i="24"/>
  <c r="BL14" i="24"/>
  <c r="BL8" i="24"/>
  <c r="AR39" i="24"/>
  <c r="AG17" i="24"/>
  <c r="AG26" i="24"/>
  <c r="AG11" i="24"/>
  <c r="U33" i="24"/>
  <c r="U40" i="24"/>
  <c r="U32" i="24"/>
  <c r="U35" i="24"/>
  <c r="U14" i="24"/>
  <c r="U29" i="24"/>
  <c r="U24" i="24"/>
  <c r="U23" i="24"/>
  <c r="U20" i="24"/>
  <c r="U15" i="24"/>
  <c r="U11" i="24"/>
  <c r="U10" i="24"/>
  <c r="U5" i="24"/>
  <c r="U25" i="24" s="1"/>
  <c r="U27" i="24"/>
  <c r="AC35" i="24"/>
  <c r="AC26" i="24"/>
  <c r="AC5" i="24"/>
  <c r="AC30" i="24" s="1"/>
  <c r="AC16" i="24"/>
  <c r="AC9" i="24"/>
  <c r="BI38" i="24"/>
  <c r="BI30" i="24"/>
  <c r="BI33" i="24"/>
  <c r="BI40" i="24"/>
  <c r="BI39" i="24"/>
  <c r="BI34" i="24"/>
  <c r="BI25" i="24"/>
  <c r="BI37" i="24"/>
  <c r="BI29" i="24"/>
  <c r="BI36" i="24"/>
  <c r="BI22" i="24"/>
  <c r="BI27" i="24"/>
  <c r="BI26" i="24"/>
  <c r="BI19" i="24"/>
  <c r="BI24" i="24"/>
  <c r="BI20" i="24"/>
  <c r="BI23" i="24"/>
  <c r="BI15" i="24"/>
  <c r="BI21" i="24"/>
  <c r="BI17" i="24"/>
  <c r="BI31" i="24"/>
  <c r="BI18" i="24"/>
  <c r="BI16" i="24"/>
  <c r="BI13" i="24"/>
  <c r="BI11" i="24"/>
  <c r="BI5" i="24"/>
  <c r="BI32" i="24" s="1"/>
  <c r="BI12" i="24"/>
  <c r="BI9" i="24"/>
  <c r="AD17" i="24"/>
  <c r="AD5" i="24"/>
  <c r="AD9" i="24" s="1"/>
  <c r="AD12" i="24"/>
  <c r="BB33" i="24"/>
  <c r="BB35" i="24"/>
  <c r="BB30" i="24"/>
  <c r="BB34" i="24"/>
  <c r="BB28" i="24"/>
  <c r="BB9" i="24"/>
  <c r="BB32" i="24"/>
  <c r="BB21" i="24"/>
  <c r="BB16" i="24"/>
  <c r="BB11" i="24"/>
  <c r="BB40" i="24"/>
  <c r="BB39" i="24"/>
  <c r="BB20" i="24"/>
  <c r="BB18" i="24"/>
  <c r="BB15" i="24"/>
  <c r="BB24" i="24"/>
  <c r="BB10" i="24"/>
  <c r="BB5" i="24"/>
  <c r="BB36" i="24" s="1"/>
  <c r="BB38" i="24"/>
  <c r="BB12" i="24"/>
  <c r="BB7" i="24"/>
  <c r="AT4" i="24"/>
  <c r="AK9" i="24"/>
  <c r="AT10" i="24"/>
  <c r="AV12" i="24"/>
  <c r="Y27" i="24"/>
  <c r="AM28" i="24"/>
  <c r="AM23" i="24"/>
  <c r="AM17" i="24"/>
  <c r="AM7" i="24"/>
  <c r="B5" i="24"/>
  <c r="AM5" i="24"/>
  <c r="AM36" i="24" s="1"/>
  <c r="Y7" i="24"/>
  <c r="AM9" i="24"/>
  <c r="AU10" i="24"/>
  <c r="Y12" i="24"/>
  <c r="BE24" i="24"/>
  <c r="AU25" i="24"/>
  <c r="AV29" i="24"/>
  <c r="X33" i="24"/>
  <c r="X32" i="24"/>
  <c r="X20" i="24"/>
  <c r="X22" i="24"/>
  <c r="X14" i="24"/>
  <c r="AV39" i="24"/>
  <c r="AV31" i="24"/>
  <c r="AV34" i="24"/>
  <c r="AV33" i="24"/>
  <c r="AV38" i="24"/>
  <c r="AV37" i="24"/>
  <c r="AV28" i="24"/>
  <c r="AV26" i="24"/>
  <c r="AV36" i="24"/>
  <c r="AV40" i="24"/>
  <c r="AV35" i="24"/>
  <c r="AV30" i="24"/>
  <c r="AV15" i="24"/>
  <c r="AV22" i="24"/>
  <c r="AV27" i="24"/>
  <c r="AV32" i="24"/>
  <c r="AV13" i="24"/>
  <c r="AV25" i="24"/>
  <c r="AV19" i="24"/>
  <c r="AV17" i="24"/>
  <c r="AV16" i="24"/>
  <c r="AV21" i="24"/>
  <c r="AV14" i="24"/>
  <c r="AV24" i="24"/>
  <c r="AV7" i="24"/>
  <c r="AV23" i="24"/>
  <c r="AV10" i="24"/>
  <c r="AT7" i="24"/>
  <c r="AF8" i="24"/>
  <c r="AX10" i="24"/>
  <c r="BF11" i="24"/>
  <c r="AV18" i="24"/>
  <c r="BB25" i="24"/>
  <c r="AA33" i="24"/>
  <c r="B51" i="24"/>
  <c r="B2" i="24"/>
  <c r="AO36" i="24"/>
  <c r="AO28" i="24"/>
  <c r="AO39" i="24"/>
  <c r="AO35" i="24"/>
  <c r="AO27" i="24"/>
  <c r="AO21" i="24"/>
  <c r="AO17" i="24"/>
  <c r="AO4" i="24"/>
  <c r="AO8" i="24"/>
  <c r="AU7" i="24"/>
  <c r="AG8" i="24"/>
  <c r="U9" i="24"/>
  <c r="BL9" i="24"/>
  <c r="AY10" i="24"/>
  <c r="R11" i="24"/>
  <c r="BG11" i="24"/>
  <c r="BA12" i="24"/>
  <c r="X13" i="24"/>
  <c r="R14" i="24"/>
  <c r="R15" i="24"/>
  <c r="R16" i="24"/>
  <c r="U18" i="24"/>
  <c r="BA18" i="24"/>
  <c r="AW20" i="24"/>
  <c r="AE21" i="24"/>
  <c r="BB22" i="24"/>
  <c r="BO24" i="24"/>
  <c r="BF25" i="24"/>
  <c r="AT26" i="24"/>
  <c r="AB33" i="24"/>
  <c r="AC39" i="24"/>
  <c r="B52" i="24"/>
  <c r="R37" i="24"/>
  <c r="R29" i="24"/>
  <c r="R40" i="24"/>
  <c r="R32" i="24"/>
  <c r="R39" i="24"/>
  <c r="R31" i="24"/>
  <c r="R36" i="24"/>
  <c r="R24" i="24"/>
  <c r="R30" i="24"/>
  <c r="R25" i="24"/>
  <c r="R21" i="24"/>
  <c r="R13" i="24"/>
  <c r="R38" i="24"/>
  <c r="R33" i="24"/>
  <c r="R28" i="24"/>
  <c r="R27" i="24"/>
  <c r="R35" i="24"/>
  <c r="R26" i="24"/>
  <c r="R22" i="24"/>
  <c r="R7" i="24"/>
  <c r="R18" i="24"/>
  <c r="R23" i="24"/>
  <c r="R4" i="24"/>
  <c r="R12" i="24"/>
  <c r="R10" i="24"/>
  <c r="Z37" i="24"/>
  <c r="Z29" i="24"/>
  <c r="Z40" i="24"/>
  <c r="Z32" i="24"/>
  <c r="Z39" i="24"/>
  <c r="Z31" i="24"/>
  <c r="Z33" i="24"/>
  <c r="Z24" i="24"/>
  <c r="Z38" i="24"/>
  <c r="Z28" i="24"/>
  <c r="Z36" i="24"/>
  <c r="Z21" i="24"/>
  <c r="Z13" i="24"/>
  <c r="Z20" i="24"/>
  <c r="Z34" i="24"/>
  <c r="Z27" i="24"/>
  <c r="Z16" i="24"/>
  <c r="Z11" i="24"/>
  <c r="Z7" i="24"/>
  <c r="Z35" i="24"/>
  <c r="Z26" i="24"/>
  <c r="Z18" i="24"/>
  <c r="Z17" i="24"/>
  <c r="Z19" i="24"/>
  <c r="Z9" i="24"/>
  <c r="Z8" i="24"/>
  <c r="Z4" i="24"/>
  <c r="Z22" i="24"/>
  <c r="Z25" i="24"/>
  <c r="Z23" i="24"/>
  <c r="Z12" i="24"/>
  <c r="AH32" i="24"/>
  <c r="AH33" i="24"/>
  <c r="AH26" i="24"/>
  <c r="AH4" i="24"/>
  <c r="AP37" i="24"/>
  <c r="AP29" i="24"/>
  <c r="AP40" i="24"/>
  <c r="AP32" i="24"/>
  <c r="AP31" i="24"/>
  <c r="AP38" i="24"/>
  <c r="AP33" i="24"/>
  <c r="AP23" i="24"/>
  <c r="AP21" i="24"/>
  <c r="AP19" i="24"/>
  <c r="AP28" i="24"/>
  <c r="AP20" i="24"/>
  <c r="AP9" i="24"/>
  <c r="AP7" i="24"/>
  <c r="AP12" i="24"/>
  <c r="AP11" i="24"/>
  <c r="AP4" i="24"/>
  <c r="AP25" i="24"/>
  <c r="AP18" i="24"/>
  <c r="AP16" i="24"/>
  <c r="AX37" i="24"/>
  <c r="AX29" i="24"/>
  <c r="AX40" i="24"/>
  <c r="AX32" i="24"/>
  <c r="AX39" i="24"/>
  <c r="AX31" i="24"/>
  <c r="AX38" i="24"/>
  <c r="AX24" i="24"/>
  <c r="AX35" i="24"/>
  <c r="AX30" i="24"/>
  <c r="AX21" i="24"/>
  <c r="AX13" i="24"/>
  <c r="AX36" i="24"/>
  <c r="AX27" i="24"/>
  <c r="AX18" i="24"/>
  <c r="AX34" i="24"/>
  <c r="AX26" i="24"/>
  <c r="AX25" i="24"/>
  <c r="AX19" i="24"/>
  <c r="AX23" i="24"/>
  <c r="AX14" i="24"/>
  <c r="AX7" i="24"/>
  <c r="AX15" i="24"/>
  <c r="AX16" i="24"/>
  <c r="AX33" i="24"/>
  <c r="AX22" i="24"/>
  <c r="AX4" i="24"/>
  <c r="AX17" i="24"/>
  <c r="AX11" i="24"/>
  <c r="AX20" i="24"/>
  <c r="AX12" i="24"/>
  <c r="AX9" i="24"/>
  <c r="BF37" i="24"/>
  <c r="BF29" i="24"/>
  <c r="BF40" i="24"/>
  <c r="BF32" i="24"/>
  <c r="BF39" i="24"/>
  <c r="BF31" i="24"/>
  <c r="BF35" i="24"/>
  <c r="BF34" i="24"/>
  <c r="BF24" i="24"/>
  <c r="BF38" i="24"/>
  <c r="BF33" i="24"/>
  <c r="BF28" i="24"/>
  <c r="BF27" i="24"/>
  <c r="BF21" i="24"/>
  <c r="BF13" i="24"/>
  <c r="BF30" i="24"/>
  <c r="BF19" i="24"/>
  <c r="BF8" i="24"/>
  <c r="BF7" i="24"/>
  <c r="BF36" i="24"/>
  <c r="BF17" i="24"/>
  <c r="BF16" i="24"/>
  <c r="BF20" i="24"/>
  <c r="BF12" i="24"/>
  <c r="BF23" i="24"/>
  <c r="BF4" i="24"/>
  <c r="BF26" i="24"/>
  <c r="BF18" i="24"/>
  <c r="BF14" i="24"/>
  <c r="BN39" i="24"/>
  <c r="BN31" i="24"/>
  <c r="BN36" i="24"/>
  <c r="BN13" i="24"/>
  <c r="BN15" i="24"/>
  <c r="BN10" i="24"/>
  <c r="BN17" i="24"/>
  <c r="BN4" i="24"/>
  <c r="T4" i="24"/>
  <c r="AD4" i="24"/>
  <c r="AN4" i="24"/>
  <c r="AZ4" i="24"/>
  <c r="T5" i="24"/>
  <c r="T35" i="24" s="1"/>
  <c r="AP5" i="24"/>
  <c r="AP35" i="24" s="1"/>
  <c r="AZ5" i="24"/>
  <c r="AZ21" i="24" s="1"/>
  <c r="AG7" i="24"/>
  <c r="BH8" i="24"/>
  <c r="AV9" i="24"/>
  <c r="AJ10" i="24"/>
  <c r="BB13" i="24"/>
  <c r="AW14" i="24"/>
  <c r="Z15" i="24"/>
  <c r="BA15" i="24"/>
  <c r="BA16" i="24"/>
  <c r="U17" i="24"/>
  <c r="R20" i="24"/>
  <c r="AG21" i="24"/>
  <c r="BF22" i="24"/>
  <c r="AG24" i="24"/>
  <c r="BB26" i="24"/>
  <c r="BI28" i="24"/>
  <c r="Z30" i="24"/>
  <c r="BE33" i="24"/>
  <c r="X35" i="24"/>
  <c r="AD37" i="24"/>
  <c r="AK38" i="24"/>
  <c r="AK30" i="24"/>
  <c r="AK33" i="24"/>
  <c r="AK32" i="24"/>
  <c r="AK37" i="24"/>
  <c r="AK25" i="24"/>
  <c r="AK31" i="24"/>
  <c r="AK22" i="24"/>
  <c r="AK14" i="24"/>
  <c r="AK21" i="24"/>
  <c r="AK36" i="24"/>
  <c r="AK27" i="24"/>
  <c r="AK26" i="24"/>
  <c r="AK17" i="24"/>
  <c r="AK12" i="24"/>
  <c r="AK28" i="24"/>
  <c r="AK24" i="24"/>
  <c r="AK23" i="24"/>
  <c r="AK16" i="24"/>
  <c r="AK15" i="24"/>
  <c r="AK8" i="24"/>
  <c r="AK35" i="24"/>
  <c r="AK34" i="24"/>
  <c r="AK13" i="24"/>
  <c r="AK5" i="24"/>
  <c r="AK19" i="24" s="1"/>
  <c r="AK39" i="24"/>
  <c r="AK11" i="24"/>
  <c r="BA38" i="24"/>
  <c r="BA30" i="24"/>
  <c r="BA25" i="24"/>
  <c r="BA31" i="24"/>
  <c r="BA22" i="24"/>
  <c r="BA20" i="24"/>
  <c r="BA29" i="24"/>
  <c r="BA28" i="24"/>
  <c r="BA21" i="24"/>
  <c r="BA35" i="24"/>
  <c r="BA10" i="24"/>
  <c r="BA5" i="24"/>
  <c r="BA26" i="24"/>
  <c r="V34" i="24"/>
  <c r="V31" i="24"/>
  <c r="V27" i="24"/>
  <c r="V25" i="24"/>
  <c r="V14" i="24"/>
  <c r="V10" i="24"/>
  <c r="V5" i="24"/>
  <c r="AT36" i="24"/>
  <c r="AT35" i="24"/>
  <c r="AT40" i="24"/>
  <c r="AT39" i="24"/>
  <c r="AT9" i="24"/>
  <c r="AT21" i="24"/>
  <c r="AT38" i="24"/>
  <c r="AT37" i="24"/>
  <c r="AT30" i="24"/>
  <c r="AT23" i="24"/>
  <c r="AT20" i="24"/>
  <c r="AT32" i="24"/>
  <c r="AT5" i="24"/>
  <c r="AT24" i="24" s="1"/>
  <c r="BJ36" i="24"/>
  <c r="BJ26" i="24"/>
  <c r="BJ5" i="24"/>
  <c r="BJ28" i="24" s="1"/>
  <c r="BI7" i="24"/>
  <c r="BO10" i="24"/>
  <c r="AJ14" i="24"/>
  <c r="AJ20" i="24"/>
  <c r="AI22" i="24"/>
  <c r="AI25" i="24"/>
  <c r="Y28" i="24"/>
  <c r="AU36" i="24"/>
  <c r="AU39" i="24"/>
  <c r="AU31" i="24"/>
  <c r="AU38" i="24"/>
  <c r="AU30" i="24"/>
  <c r="AU40" i="24"/>
  <c r="AU35" i="24"/>
  <c r="AU34" i="24"/>
  <c r="AU23" i="24"/>
  <c r="AU32" i="24"/>
  <c r="AU26" i="24"/>
  <c r="AU20" i="24"/>
  <c r="AU12" i="24"/>
  <c r="AU37" i="24"/>
  <c r="AU22" i="24"/>
  <c r="AU27" i="24"/>
  <c r="AU18" i="24"/>
  <c r="AU17" i="24"/>
  <c r="AU33" i="24"/>
  <c r="AU28" i="24"/>
  <c r="AU9" i="24"/>
  <c r="AU8" i="24"/>
  <c r="AU21" i="24"/>
  <c r="AU14" i="24"/>
  <c r="AU24" i="24"/>
  <c r="AU16" i="24"/>
  <c r="AU15" i="24"/>
  <c r="AU29" i="24"/>
  <c r="AU11" i="24"/>
  <c r="AK4" i="24"/>
  <c r="AU4" i="24"/>
  <c r="B6" i="24"/>
  <c r="AA10" i="24"/>
  <c r="BP10" i="24"/>
  <c r="BP13" i="24"/>
  <c r="BP15" i="24"/>
  <c r="B18" i="24"/>
  <c r="AA19" i="24"/>
  <c r="AK20" i="24"/>
  <c r="BG21" i="24"/>
  <c r="BO23" i="24"/>
  <c r="AE28" i="24"/>
  <c r="AF39" i="24"/>
  <c r="AF31" i="24"/>
  <c r="AF34" i="24"/>
  <c r="AF33" i="24"/>
  <c r="AF40" i="24"/>
  <c r="AF26" i="24"/>
  <c r="AF36" i="24"/>
  <c r="AF32" i="24"/>
  <c r="AF35" i="24"/>
  <c r="AF15" i="24"/>
  <c r="AF23" i="24"/>
  <c r="AF19" i="24"/>
  <c r="AF14" i="24"/>
  <c r="AF29" i="24"/>
  <c r="AF37" i="24"/>
  <c r="AF12" i="24"/>
  <c r="AF21" i="24"/>
  <c r="AF24" i="24"/>
  <c r="AF22" i="24"/>
  <c r="AF11" i="24"/>
  <c r="AF7" i="24"/>
  <c r="AF10" i="24"/>
  <c r="AF28" i="24"/>
  <c r="AF38" i="24"/>
  <c r="AF30" i="24"/>
  <c r="AF20" i="24"/>
  <c r="AF17" i="24"/>
  <c r="B19" i="24"/>
  <c r="B16" i="24"/>
  <c r="B14" i="24"/>
  <c r="B11" i="24"/>
  <c r="AC10" i="24"/>
  <c r="AV20" i="24"/>
  <c r="AA23" i="24"/>
  <c r="Y34" i="24"/>
  <c r="Y37" i="24"/>
  <c r="Y29" i="24"/>
  <c r="Y36" i="24"/>
  <c r="Y38" i="24"/>
  <c r="Y39" i="24"/>
  <c r="Y33" i="24"/>
  <c r="Y40" i="24"/>
  <c r="Y24" i="24"/>
  <c r="Y18" i="24"/>
  <c r="Y10" i="24"/>
  <c r="Y30" i="24"/>
  <c r="Y20" i="24"/>
  <c r="Y31" i="24"/>
  <c r="Y21" i="24"/>
  <c r="Y15" i="24"/>
  <c r="Y32" i="24"/>
  <c r="Y35" i="24"/>
  <c r="Y23" i="24"/>
  <c r="Y19" i="24"/>
  <c r="Y17" i="24"/>
  <c r="Y9" i="24"/>
  <c r="Y8" i="24"/>
  <c r="Y13" i="24"/>
  <c r="Y4" i="24"/>
  <c r="Y11" i="24"/>
  <c r="AW34" i="24"/>
  <c r="AW37" i="24"/>
  <c r="AW29" i="24"/>
  <c r="AW36" i="24"/>
  <c r="AW28" i="24"/>
  <c r="AW39" i="24"/>
  <c r="AW33" i="24"/>
  <c r="AW32" i="24"/>
  <c r="AW40" i="24"/>
  <c r="AW35" i="24"/>
  <c r="AW27" i="24"/>
  <c r="AW18" i="24"/>
  <c r="AW10" i="24"/>
  <c r="AW38" i="24"/>
  <c r="AW31" i="24"/>
  <c r="AW26" i="24"/>
  <c r="AW25" i="24"/>
  <c r="AW24" i="24"/>
  <c r="AW19" i="24"/>
  <c r="AW8" i="24"/>
  <c r="AW22" i="24"/>
  <c r="AW21" i="24"/>
  <c r="AW16" i="24"/>
  <c r="AW15" i="24"/>
  <c r="AW7" i="24"/>
  <c r="AW13" i="24"/>
  <c r="AW4" i="24"/>
  <c r="AC4" i="24"/>
  <c r="AM4" i="24"/>
  <c r="BI4" i="24"/>
  <c r="AE5" i="24"/>
  <c r="AO5" i="24"/>
  <c r="AO24" i="24" s="1"/>
  <c r="S40" i="24"/>
  <c r="S32" i="24"/>
  <c r="S35" i="24"/>
  <c r="S34" i="24"/>
  <c r="S27" i="24"/>
  <c r="S39" i="24"/>
  <c r="S38" i="24"/>
  <c r="S33" i="24"/>
  <c r="S16" i="24"/>
  <c r="S8" i="24"/>
  <c r="S37" i="24"/>
  <c r="S26" i="24"/>
  <c r="S21" i="24"/>
  <c r="S36" i="24"/>
  <c r="S29" i="24"/>
  <c r="S25" i="24"/>
  <c r="S22" i="24"/>
  <c r="S30" i="24"/>
  <c r="S24" i="24"/>
  <c r="S17" i="24"/>
  <c r="S12" i="24"/>
  <c r="S31" i="24"/>
  <c r="S28" i="24"/>
  <c r="S15" i="24"/>
  <c r="S14" i="24"/>
  <c r="S19" i="24"/>
  <c r="S11" i="24"/>
  <c r="S18" i="24"/>
  <c r="S9" i="24"/>
  <c r="AA40" i="24"/>
  <c r="AA32" i="24"/>
  <c r="AA35" i="24"/>
  <c r="AA34" i="24"/>
  <c r="AA37" i="24"/>
  <c r="AA36" i="24"/>
  <c r="AA31" i="24"/>
  <c r="AA30" i="24"/>
  <c r="AA27" i="24"/>
  <c r="AA29" i="24"/>
  <c r="AA25" i="24"/>
  <c r="AA16" i="24"/>
  <c r="AA8" i="24"/>
  <c r="AA39" i="24"/>
  <c r="AA21" i="24"/>
  <c r="AA28" i="24"/>
  <c r="AA26" i="24"/>
  <c r="AA22" i="24"/>
  <c r="AA38" i="24"/>
  <c r="AA24" i="24"/>
  <c r="AA20" i="24"/>
  <c r="AA18" i="24"/>
  <c r="AA13" i="24"/>
  <c r="AA14" i="24"/>
  <c r="AA7" i="24"/>
  <c r="AI40" i="24"/>
  <c r="AI32" i="24"/>
  <c r="AI35" i="24"/>
  <c r="AI34" i="24"/>
  <c r="AI39" i="24"/>
  <c r="AI33" i="24"/>
  <c r="AI27" i="24"/>
  <c r="AI30" i="24"/>
  <c r="AI24" i="24"/>
  <c r="AI16" i="24"/>
  <c r="AI8" i="24"/>
  <c r="AI20" i="24"/>
  <c r="AI29" i="24"/>
  <c r="AI21" i="24"/>
  <c r="AI11" i="24"/>
  <c r="AI37" i="24"/>
  <c r="AI19" i="24"/>
  <c r="AI14" i="24"/>
  <c r="AI10" i="24"/>
  <c r="AI28" i="24"/>
  <c r="AI9" i="24"/>
  <c r="AI36" i="24"/>
  <c r="AI26" i="24"/>
  <c r="AI23" i="24"/>
  <c r="AI17" i="24"/>
  <c r="AI15" i="24"/>
  <c r="AI31" i="24"/>
  <c r="AI18" i="24"/>
  <c r="AQ32" i="24"/>
  <c r="AQ35" i="24"/>
  <c r="AQ29" i="24"/>
  <c r="AQ27" i="24"/>
  <c r="AQ39" i="24"/>
  <c r="AQ37" i="24"/>
  <c r="AQ16" i="24"/>
  <c r="AQ33" i="24"/>
  <c r="AQ30" i="24"/>
  <c r="AQ23" i="24"/>
  <c r="AQ38" i="24"/>
  <c r="AQ15" i="24"/>
  <c r="AQ18" i="24"/>
  <c r="AQ25" i="24"/>
  <c r="AQ19" i="24"/>
  <c r="AQ21" i="24"/>
  <c r="AY40" i="24"/>
  <c r="AY32" i="24"/>
  <c r="AY35" i="24"/>
  <c r="AY34" i="24"/>
  <c r="AY33" i="24"/>
  <c r="AY27" i="24"/>
  <c r="AY23" i="24"/>
  <c r="AY16" i="24"/>
  <c r="AY8" i="24"/>
  <c r="AY26" i="24"/>
  <c r="AY25" i="24"/>
  <c r="AY19" i="24"/>
  <c r="AY24" i="24"/>
  <c r="AY39" i="24"/>
  <c r="AY20" i="24"/>
  <c r="AY9" i="24"/>
  <c r="AY31" i="24"/>
  <c r="AY18" i="24"/>
  <c r="AY14" i="24"/>
  <c r="AY30" i="24"/>
  <c r="AY17" i="24"/>
  <c r="AY36" i="24"/>
  <c r="AY22" i="24"/>
  <c r="AY15" i="24"/>
  <c r="AY7" i="24"/>
  <c r="AY13" i="24"/>
  <c r="AY11" i="24"/>
  <c r="AY37" i="24"/>
  <c r="BG40" i="24"/>
  <c r="BG32" i="24"/>
  <c r="BG35" i="24"/>
  <c r="BG34" i="24"/>
  <c r="BG39" i="24"/>
  <c r="BG38" i="24"/>
  <c r="BG28" i="24"/>
  <c r="BG27" i="24"/>
  <c r="BG37" i="24"/>
  <c r="BG16" i="24"/>
  <c r="BG8" i="24"/>
  <c r="BG29" i="24"/>
  <c r="BG18" i="24"/>
  <c r="BG30" i="24"/>
  <c r="BG19" i="24"/>
  <c r="BG33" i="24"/>
  <c r="BG26" i="24"/>
  <c r="BG25" i="24"/>
  <c r="BG14" i="24"/>
  <c r="BG24" i="24"/>
  <c r="BG23" i="24"/>
  <c r="BG31" i="24"/>
  <c r="BG7" i="24"/>
  <c r="BG20" i="24"/>
  <c r="BG22" i="24"/>
  <c r="BG17" i="24"/>
  <c r="BG10" i="24"/>
  <c r="BO40" i="24"/>
  <c r="BO32" i="24"/>
  <c r="BO35" i="24"/>
  <c r="BO34" i="24"/>
  <c r="BO27" i="24"/>
  <c r="BO16" i="24"/>
  <c r="BO8" i="24"/>
  <c r="BO31" i="24"/>
  <c r="BO38" i="24"/>
  <c r="BO19" i="24"/>
  <c r="BO13" i="24"/>
  <c r="BO39" i="24"/>
  <c r="BO25" i="24"/>
  <c r="BO20" i="24"/>
  <c r="BO36" i="24"/>
  <c r="BO26" i="24"/>
  <c r="BO18" i="24"/>
  <c r="BO30" i="24"/>
  <c r="BO17" i="24"/>
  <c r="BO9" i="24"/>
  <c r="BO29" i="24"/>
  <c r="BO21" i="24"/>
  <c r="BO22" i="24"/>
  <c r="BO12" i="24"/>
  <c r="BO7" i="24"/>
  <c r="BO14" i="24"/>
  <c r="BO11" i="24"/>
  <c r="U4" i="24"/>
  <c r="AE4" i="24"/>
  <c r="AQ4" i="24"/>
  <c r="BA4" i="24"/>
  <c r="BK4" i="24"/>
  <c r="W5" i="24"/>
  <c r="W36" i="24" s="1"/>
  <c r="AQ5" i="24"/>
  <c r="BC5" i="24"/>
  <c r="BM5" i="24"/>
  <c r="AI7" i="24"/>
  <c r="BA7" i="24"/>
  <c r="R8" i="24"/>
  <c r="AM8" i="24"/>
  <c r="BI8" i="24"/>
  <c r="AW9" i="24"/>
  <c r="AK10" i="24"/>
  <c r="BF10" i="24"/>
  <c r="AT11" i="24"/>
  <c r="BN11" i="24"/>
  <c r="AJ12" i="24"/>
  <c r="BH12" i="24"/>
  <c r="AF13" i="24"/>
  <c r="BC13" i="24"/>
  <c r="Z14" i="24"/>
  <c r="AA15" i="24"/>
  <c r="Y16" i="24"/>
  <c r="BC16" i="24"/>
  <c r="AA17" i="24"/>
  <c r="AF18" i="24"/>
  <c r="AT19" i="24"/>
  <c r="S20" i="24"/>
  <c r="BE20" i="24"/>
  <c r="AM21" i="24"/>
  <c r="X25" i="24"/>
  <c r="BB27" i="24"/>
  <c r="BO28" i="24"/>
  <c r="BO33" i="24"/>
  <c r="AS38" i="24"/>
  <c r="AS30" i="24"/>
  <c r="AS33" i="24"/>
  <c r="AS40" i="24"/>
  <c r="AS32" i="24"/>
  <c r="AS34" i="24"/>
  <c r="AS25" i="24"/>
  <c r="AS37" i="24"/>
  <c r="AS36" i="24"/>
  <c r="AS22" i="24"/>
  <c r="AS14" i="24"/>
  <c r="AS35" i="24"/>
  <c r="AS31" i="24"/>
  <c r="AS16" i="24"/>
  <c r="AS11" i="24"/>
  <c r="AS26" i="24"/>
  <c r="AS29" i="24"/>
  <c r="AS27" i="24"/>
  <c r="AS24" i="24"/>
  <c r="AS28" i="24"/>
  <c r="AS19" i="24"/>
  <c r="AS18" i="24"/>
  <c r="AS12" i="24"/>
  <c r="AS10" i="24"/>
  <c r="AS9" i="24"/>
  <c r="AS8" i="24"/>
  <c r="AS5" i="24"/>
  <c r="AS23" i="24" s="1"/>
  <c r="AS13" i="24"/>
  <c r="AS7" i="24"/>
  <c r="AS4" i="24"/>
  <c r="AL5" i="24"/>
  <c r="AL8" i="24" s="1"/>
  <c r="AE36" i="24"/>
  <c r="AE39" i="24"/>
  <c r="AE31" i="24"/>
  <c r="AE38" i="24"/>
  <c r="AE30" i="24"/>
  <c r="AE40" i="24"/>
  <c r="AE35" i="24"/>
  <c r="AE34" i="24"/>
  <c r="AE23" i="24"/>
  <c r="AE29" i="24"/>
  <c r="AE27" i="24"/>
  <c r="AE20" i="24"/>
  <c r="AE12" i="24"/>
  <c r="AE25" i="24"/>
  <c r="AE24" i="24"/>
  <c r="AE18" i="24"/>
  <c r="AE32" i="24"/>
  <c r="AE19" i="24"/>
  <c r="AE8" i="24"/>
  <c r="AE26" i="24"/>
  <c r="AE33" i="24"/>
  <c r="AE13" i="24"/>
  <c r="AE17" i="24"/>
  <c r="AE16" i="24"/>
  <c r="AE22" i="24"/>
  <c r="AE11" i="24"/>
  <c r="AE7" i="24"/>
  <c r="AE10" i="24"/>
  <c r="BC31" i="24"/>
  <c r="BC38" i="24"/>
  <c r="BC30" i="24"/>
  <c r="BC23" i="24"/>
  <c r="BC12" i="24"/>
  <c r="BC21" i="24"/>
  <c r="BC40" i="24"/>
  <c r="BC34" i="24"/>
  <c r="BC14" i="24"/>
  <c r="BC35" i="24"/>
  <c r="BC32" i="24"/>
  <c r="BC37" i="24"/>
  <c r="AC8" i="24"/>
  <c r="BG9" i="24"/>
  <c r="AL14" i="24"/>
  <c r="AN39" i="24"/>
  <c r="AN31" i="24"/>
  <c r="AN34" i="24"/>
  <c r="AN33" i="24"/>
  <c r="AN36" i="24"/>
  <c r="AN26" i="24"/>
  <c r="AN38" i="24"/>
  <c r="AN37" i="24"/>
  <c r="AN29" i="24"/>
  <c r="AN27" i="24"/>
  <c r="AN15" i="24"/>
  <c r="AN18" i="24"/>
  <c r="AN25" i="24"/>
  <c r="AN24" i="24"/>
  <c r="AN35" i="24"/>
  <c r="AN30" i="24"/>
  <c r="AN28" i="24"/>
  <c r="AN23" i="24"/>
  <c r="AN19" i="24"/>
  <c r="AN8" i="24"/>
  <c r="AN14" i="24"/>
  <c r="AN22" i="24"/>
  <c r="AN17" i="24"/>
  <c r="AN13" i="24"/>
  <c r="AN7" i="24"/>
  <c r="AN20" i="24"/>
  <c r="AN11" i="24"/>
  <c r="AN9" i="24"/>
  <c r="BL39" i="24"/>
  <c r="BL31" i="24"/>
  <c r="BL34" i="24"/>
  <c r="BL33" i="24"/>
  <c r="BL38" i="24"/>
  <c r="BL37" i="24"/>
  <c r="BL26" i="24"/>
  <c r="BL36" i="24"/>
  <c r="BL40" i="24"/>
  <c r="BL35" i="24"/>
  <c r="BL25" i="24"/>
  <c r="BL15" i="24"/>
  <c r="BL30" i="24"/>
  <c r="BL23" i="24"/>
  <c r="BL21" i="24"/>
  <c r="BL22" i="24"/>
  <c r="BL29" i="24"/>
  <c r="BL28" i="24"/>
  <c r="BL19" i="24"/>
  <c r="BL13" i="24"/>
  <c r="BL11" i="24"/>
  <c r="BL27" i="24"/>
  <c r="BL20" i="24"/>
  <c r="BL16" i="24"/>
  <c r="BL10" i="24"/>
  <c r="BL17" i="24"/>
  <c r="BL24" i="24"/>
  <c r="AL4" i="24"/>
  <c r="AV4" i="24"/>
  <c r="BL7" i="24"/>
  <c r="BA8" i="24"/>
  <c r="AT13" i="24"/>
  <c r="V21" i="24"/>
  <c r="AG34" i="24"/>
  <c r="AG37" i="24"/>
  <c r="AG29" i="24"/>
  <c r="AG36" i="24"/>
  <c r="AG28" i="24"/>
  <c r="AG40" i="24"/>
  <c r="AG35" i="24"/>
  <c r="AG39" i="24"/>
  <c r="AG30" i="24"/>
  <c r="AG23" i="24"/>
  <c r="AG18" i="24"/>
  <c r="AG10" i="24"/>
  <c r="AG32" i="24"/>
  <c r="AG19" i="24"/>
  <c r="AG20" i="24"/>
  <c r="AG9" i="24"/>
  <c r="AG33" i="24"/>
  <c r="AG25" i="24"/>
  <c r="AG22" i="24"/>
  <c r="AG38" i="24"/>
  <c r="AG31" i="24"/>
  <c r="AG15" i="24"/>
  <c r="AG12" i="24"/>
  <c r="AG27" i="24"/>
  <c r="AG16" i="24"/>
  <c r="AG14" i="24"/>
  <c r="AG4" i="24"/>
  <c r="AG13" i="24"/>
  <c r="BE34" i="24"/>
  <c r="BE37" i="24"/>
  <c r="BE29" i="24"/>
  <c r="BE36" i="24"/>
  <c r="BE28" i="24"/>
  <c r="BE40" i="24"/>
  <c r="BE31" i="24"/>
  <c r="BE38" i="24"/>
  <c r="BE39" i="24"/>
  <c r="BE32" i="24"/>
  <c r="BE26" i="24"/>
  <c r="BE18" i="24"/>
  <c r="BE10" i="24"/>
  <c r="BE22" i="24"/>
  <c r="BE27" i="24"/>
  <c r="BE13" i="24"/>
  <c r="BE23" i="24"/>
  <c r="BE21" i="24"/>
  <c r="BE9" i="24"/>
  <c r="BE8" i="24"/>
  <c r="BE30" i="24"/>
  <c r="BE12" i="24"/>
  <c r="BE19" i="24"/>
  <c r="BE7" i="24"/>
  <c r="BE4" i="24"/>
  <c r="BE25" i="24"/>
  <c r="BE15" i="24"/>
  <c r="BE11" i="24"/>
  <c r="BK5" i="24"/>
  <c r="BK32" i="24" s="1"/>
  <c r="T39" i="24"/>
  <c r="T34" i="24"/>
  <c r="T24" i="24"/>
  <c r="T23" i="24"/>
  <c r="T12" i="24"/>
  <c r="T20" i="24"/>
  <c r="AB35" i="24"/>
  <c r="AB38" i="24"/>
  <c r="AB30" i="24"/>
  <c r="AB37" i="24"/>
  <c r="AB29" i="24"/>
  <c r="AB40" i="24"/>
  <c r="AB31" i="24"/>
  <c r="AB36" i="24"/>
  <c r="AB19" i="24"/>
  <c r="AB11" i="24"/>
  <c r="AB21" i="24"/>
  <c r="AB34" i="24"/>
  <c r="AB28" i="24"/>
  <c r="AB27" i="24"/>
  <c r="AB26" i="24"/>
  <c r="AB22" i="24"/>
  <c r="AB32" i="24"/>
  <c r="AB25" i="24"/>
  <c r="AB17" i="24"/>
  <c r="AB12" i="24"/>
  <c r="AB16" i="24"/>
  <c r="AB39" i="24"/>
  <c r="AB23" i="24"/>
  <c r="AB18" i="24"/>
  <c r="AB13" i="24"/>
  <c r="AB24" i="24"/>
  <c r="AB15" i="24"/>
  <c r="AB10" i="24"/>
  <c r="AJ35" i="24"/>
  <c r="AJ38" i="24"/>
  <c r="AJ30" i="24"/>
  <c r="AJ37" i="24"/>
  <c r="AJ29" i="24"/>
  <c r="AJ39" i="24"/>
  <c r="AJ34" i="24"/>
  <c r="AJ28" i="24"/>
  <c r="AJ33" i="24"/>
  <c r="AJ25" i="24"/>
  <c r="AJ19" i="24"/>
  <c r="AJ11" i="24"/>
  <c r="AJ40" i="24"/>
  <c r="AJ21" i="24"/>
  <c r="AJ22" i="24"/>
  <c r="AJ16" i="24"/>
  <c r="AJ17" i="24"/>
  <c r="AJ27" i="24"/>
  <c r="AJ9" i="24"/>
  <c r="AJ36" i="24"/>
  <c r="AJ26" i="24"/>
  <c r="AJ23" i="24"/>
  <c r="AJ15" i="24"/>
  <c r="AJ8" i="24"/>
  <c r="AJ7" i="24"/>
  <c r="AR40" i="24"/>
  <c r="AR21" i="24"/>
  <c r="AR10" i="24"/>
  <c r="AZ35" i="24"/>
  <c r="AZ38" i="24"/>
  <c r="AZ30" i="24"/>
  <c r="AZ37" i="24"/>
  <c r="AZ29" i="24"/>
  <c r="AZ36" i="24"/>
  <c r="AZ31" i="24"/>
  <c r="AZ34" i="24"/>
  <c r="AZ19" i="24"/>
  <c r="AZ11" i="24"/>
  <c r="AZ24" i="24"/>
  <c r="AZ39" i="24"/>
  <c r="AZ32" i="24"/>
  <c r="AZ23" i="24"/>
  <c r="AZ20" i="24"/>
  <c r="AZ15" i="24"/>
  <c r="AZ10" i="24"/>
  <c r="AZ25" i="24"/>
  <c r="AZ40" i="24"/>
  <c r="AZ13" i="24"/>
  <c r="AZ12" i="24"/>
  <c r="AZ26" i="24"/>
  <c r="AZ22" i="24"/>
  <c r="AZ16" i="24"/>
  <c r="AZ33" i="24"/>
  <c r="AZ17" i="24"/>
  <c r="AZ28" i="24"/>
  <c r="AZ27" i="24"/>
  <c r="AZ18" i="24"/>
  <c r="AZ8" i="24"/>
  <c r="BH35" i="24"/>
  <c r="BH38" i="24"/>
  <c r="BH30" i="24"/>
  <c r="BH37" i="24"/>
  <c r="BH29" i="24"/>
  <c r="BH40" i="24"/>
  <c r="BH39" i="24"/>
  <c r="BH33" i="24"/>
  <c r="BH36" i="24"/>
  <c r="BH23" i="24"/>
  <c r="BH19" i="24"/>
  <c r="BH11" i="24"/>
  <c r="BH28" i="24"/>
  <c r="BH27" i="24"/>
  <c r="BH26" i="24"/>
  <c r="BH25" i="24"/>
  <c r="BH24" i="24"/>
  <c r="BH20" i="24"/>
  <c r="BH9" i="24"/>
  <c r="BH32" i="24"/>
  <c r="BH15" i="24"/>
  <c r="BH31" i="24"/>
  <c r="BH7" i="24"/>
  <c r="BH18" i="24"/>
  <c r="BH14" i="24"/>
  <c r="BP35" i="24"/>
  <c r="BP38" i="24"/>
  <c r="BP30" i="24"/>
  <c r="BP37" i="24"/>
  <c r="BP29" i="24"/>
  <c r="BP36" i="24"/>
  <c r="BP40" i="24"/>
  <c r="BP34" i="24"/>
  <c r="BP31" i="24"/>
  <c r="BP28" i="24"/>
  <c r="BP27" i="24"/>
  <c r="BP19" i="24"/>
  <c r="BP11" i="24"/>
  <c r="BP18" i="24"/>
  <c r="BP32" i="24"/>
  <c r="BP14" i="24"/>
  <c r="BP8" i="24"/>
  <c r="BP33" i="24"/>
  <c r="BP17" i="24"/>
  <c r="BP22" i="24"/>
  <c r="BP26" i="24"/>
  <c r="BP21" i="24"/>
  <c r="BP25" i="24"/>
  <c r="BP12" i="24"/>
  <c r="BP7" i="24"/>
  <c r="BP24" i="24"/>
  <c r="BP23" i="24"/>
  <c r="V4" i="24"/>
  <c r="AF4" i="24"/>
  <c r="AR4" i="24"/>
  <c r="BB4" i="24"/>
  <c r="BL4" i="24"/>
  <c r="X5" i="24"/>
  <c r="X26" i="24" s="1"/>
  <c r="AH5" i="24"/>
  <c r="AH39" i="24" s="1"/>
  <c r="AR5" i="24"/>
  <c r="AR30" i="24" s="1"/>
  <c r="BD5" i="24"/>
  <c r="BN5" i="24"/>
  <c r="S7" i="24"/>
  <c r="AK7" i="24"/>
  <c r="U8" i="24"/>
  <c r="AP8" i="24"/>
  <c r="AE9" i="24"/>
  <c r="AZ9" i="24"/>
  <c r="S10" i="24"/>
  <c r="BH10" i="24"/>
  <c r="AA11" i="24"/>
  <c r="AV11" i="24"/>
  <c r="B12" i="24"/>
  <c r="AN12" i="24"/>
  <c r="BL12" i="24"/>
  <c r="AI13" i="24"/>
  <c r="BG13" i="24"/>
  <c r="AB14" i="24"/>
  <c r="BF15" i="24"/>
  <c r="AD16" i="24"/>
  <c r="BE16" i="24"/>
  <c r="AC17" i="24"/>
  <c r="BE17" i="24"/>
  <c r="BL18" i="24"/>
  <c r="AU19" i="24"/>
  <c r="AB20" i="24"/>
  <c r="BN20" i="24"/>
  <c r="AN21" i="24"/>
  <c r="Y22" i="24"/>
  <c r="AW23" i="24"/>
  <c r="AQ24" i="24"/>
  <c r="Y25" i="24"/>
  <c r="U26" i="24"/>
  <c r="BN27" i="24"/>
  <c r="AJ32" i="24"/>
  <c r="BI35" i="24"/>
  <c r="BO37" i="24"/>
  <c r="BP39" i="24"/>
  <c r="B50" i="24"/>
  <c r="BM34" i="24"/>
  <c r="BM37" i="24"/>
  <c r="BM29" i="24"/>
  <c r="BM36" i="24"/>
  <c r="BM28" i="24"/>
  <c r="BM33" i="24"/>
  <c r="BM31" i="24"/>
  <c r="BM39" i="24"/>
  <c r="BM30" i="24"/>
  <c r="BM40" i="24"/>
  <c r="BM35" i="24"/>
  <c r="BM18" i="24"/>
  <c r="BM10" i="24"/>
  <c r="BM22" i="24"/>
  <c r="BM17" i="24"/>
  <c r="BM12" i="24"/>
  <c r="BM38" i="24"/>
  <c r="BM32" i="24"/>
  <c r="BM23" i="24"/>
  <c r="BM15" i="24"/>
  <c r="BM14" i="24"/>
  <c r="B4" i="24"/>
  <c r="BM4" i="24"/>
  <c r="BM8" i="24"/>
  <c r="BM9" i="24"/>
  <c r="BM21" i="24"/>
  <c r="BM25" i="24"/>
  <c r="B47" i="24"/>
  <c r="B39" i="24"/>
  <c r="B31" i="24"/>
  <c r="B46" i="24"/>
  <c r="B34" i="24"/>
  <c r="B49" i="24"/>
  <c r="B41" i="24"/>
  <c r="B33" i="24"/>
  <c r="B44" i="24"/>
  <c r="B43" i="24"/>
  <c r="B42" i="24"/>
  <c r="B36" i="24"/>
  <c r="B30" i="24"/>
  <c r="B26" i="24"/>
  <c r="B35" i="24"/>
  <c r="B24" i="24"/>
  <c r="B23" i="24"/>
  <c r="B15" i="24"/>
  <c r="B32" i="24"/>
  <c r="B20" i="24"/>
  <c r="B38" i="24"/>
  <c r="B37" i="24"/>
  <c r="B28" i="24"/>
  <c r="B27" i="24"/>
  <c r="B21" i="24"/>
  <c r="B10" i="24"/>
  <c r="B25" i="24"/>
  <c r="B17" i="24"/>
  <c r="B48" i="24"/>
  <c r="B40" i="24"/>
  <c r="B29" i="24"/>
  <c r="BM26" i="24"/>
  <c r="B8" i="24"/>
  <c r="B9" i="24"/>
  <c r="B13" i="24"/>
  <c r="BM16" i="24"/>
  <c r="BM20" i="24"/>
  <c r="BM27" i="24"/>
  <c r="BD24" i="24" l="1"/>
  <c r="BD19" i="24"/>
  <c r="BD11" i="24"/>
  <c r="BD7" i="24"/>
  <c r="BD39" i="24"/>
  <c r="BD38" i="24"/>
  <c r="BD12" i="24"/>
  <c r="BD21" i="24"/>
  <c r="BD34" i="24"/>
  <c r="BD29" i="24"/>
  <c r="BD32" i="24"/>
  <c r="BD13" i="24"/>
  <c r="BD33" i="24"/>
  <c r="BD15" i="24"/>
  <c r="BD25" i="24"/>
  <c r="BK8" i="24"/>
  <c r="AR12" i="24"/>
  <c r="AR20" i="24"/>
  <c r="AR29" i="24"/>
  <c r="AR31" i="24"/>
  <c r="AR26" i="24"/>
  <c r="AR32" i="24"/>
  <c r="T15" i="24"/>
  <c r="T31" i="24"/>
  <c r="T19" i="24"/>
  <c r="T38" i="24"/>
  <c r="AL24" i="24"/>
  <c r="AL30" i="24"/>
  <c r="AL26" i="24"/>
  <c r="BC11" i="24"/>
  <c r="BC18" i="24"/>
  <c r="BD23" i="24"/>
  <c r="BD28" i="24"/>
  <c r="BJ18" i="24"/>
  <c r="BJ35" i="24"/>
  <c r="V26" i="24"/>
  <c r="V38" i="24"/>
  <c r="V23" i="24"/>
  <c r="V12" i="24"/>
  <c r="V32" i="24"/>
  <c r="V28" i="24"/>
  <c r="V18" i="24"/>
  <c r="V11" i="24"/>
  <c r="V22" i="24"/>
  <c r="V33" i="24"/>
  <c r="V30" i="24"/>
  <c r="V19" i="24"/>
  <c r="V29" i="24"/>
  <c r="V13" i="24"/>
  <c r="V36" i="24"/>
  <c r="V37" i="24"/>
  <c r="V8" i="24"/>
  <c r="V16" i="24"/>
  <c r="V9" i="24"/>
  <c r="AH27" i="24"/>
  <c r="AH31" i="24"/>
  <c r="X17" i="24"/>
  <c r="X38" i="24"/>
  <c r="BK37" i="24"/>
  <c r="BK38" i="24"/>
  <c r="AM25" i="24"/>
  <c r="W9" i="24"/>
  <c r="W35" i="24"/>
  <c r="AD7" i="24"/>
  <c r="AD31" i="24"/>
  <c r="AC31" i="24"/>
  <c r="AH30" i="24"/>
  <c r="BN19" i="24"/>
  <c r="BN16" i="24"/>
  <c r="BN14" i="24"/>
  <c r="BN23" i="24"/>
  <c r="BN12" i="24"/>
  <c r="BN37" i="24"/>
  <c r="BN24" i="24"/>
  <c r="BN7" i="24"/>
  <c r="BN8" i="24"/>
  <c r="BN29" i="24"/>
  <c r="BN35" i="24"/>
  <c r="BN38" i="24"/>
  <c r="BN40" i="24"/>
  <c r="BN26" i="24"/>
  <c r="BN28" i="24"/>
  <c r="BN34" i="24"/>
  <c r="BN32" i="24"/>
  <c r="BN21" i="24"/>
  <c r="BN25" i="24"/>
  <c r="AR33" i="24"/>
  <c r="AR34" i="24"/>
  <c r="AR36" i="24"/>
  <c r="T16" i="24"/>
  <c r="T18" i="24"/>
  <c r="T26" i="24"/>
  <c r="BC10" i="24"/>
  <c r="BC22" i="24"/>
  <c r="BC29" i="24"/>
  <c r="AL19" i="24"/>
  <c r="AL28" i="24"/>
  <c r="AL39" i="24"/>
  <c r="BC17" i="24"/>
  <c r="AQ26" i="24"/>
  <c r="AQ22" i="24"/>
  <c r="AQ13" i="24"/>
  <c r="AQ7" i="24"/>
  <c r="AQ17" i="24"/>
  <c r="AQ14" i="24"/>
  <c r="AQ9" i="24"/>
  <c r="AQ40" i="24"/>
  <c r="AQ31" i="24"/>
  <c r="AQ20" i="24"/>
  <c r="AQ12" i="24"/>
  <c r="AQ11" i="24"/>
  <c r="AQ34" i="24"/>
  <c r="AQ8" i="24"/>
  <c r="AQ10" i="24"/>
  <c r="AQ28" i="24"/>
  <c r="AQ36" i="24"/>
  <c r="BD30" i="24"/>
  <c r="BD37" i="24"/>
  <c r="BJ22" i="24"/>
  <c r="V7" i="24"/>
  <c r="V17" i="24"/>
  <c r="BA33" i="24"/>
  <c r="BA14" i="24"/>
  <c r="BA36" i="24"/>
  <c r="BA19" i="24"/>
  <c r="BA40" i="24"/>
  <c r="BA39" i="24"/>
  <c r="BA17" i="24"/>
  <c r="BA32" i="24"/>
  <c r="BA34" i="24"/>
  <c r="BA13" i="24"/>
  <c r="BA27" i="24"/>
  <c r="BA37" i="24"/>
  <c r="BA23" i="24"/>
  <c r="BA11" i="24"/>
  <c r="BA24" i="24"/>
  <c r="AD39" i="24"/>
  <c r="AR23" i="24"/>
  <c r="BN9" i="24"/>
  <c r="BN30" i="24"/>
  <c r="AH12" i="24"/>
  <c r="AO13" i="24"/>
  <c r="AO30" i="24"/>
  <c r="X21" i="24"/>
  <c r="BK27" i="24"/>
  <c r="BK31" i="24"/>
  <c r="AM26" i="24"/>
  <c r="W17" i="24"/>
  <c r="W12" i="24"/>
  <c r="AD11" i="24"/>
  <c r="AC22" i="24"/>
  <c r="AL7" i="24"/>
  <c r="AL15" i="24"/>
  <c r="AL32" i="24"/>
  <c r="AL27" i="24"/>
  <c r="AL16" i="24"/>
  <c r="AL18" i="24"/>
  <c r="AL34" i="24"/>
  <c r="BD26" i="24"/>
  <c r="BK16" i="24"/>
  <c r="W15" i="24"/>
  <c r="AL13" i="24"/>
  <c r="AL31" i="24"/>
  <c r="BD35" i="24"/>
  <c r="BJ10" i="24"/>
  <c r="BJ32" i="24"/>
  <c r="BJ40" i="24"/>
  <c r="BJ13" i="24"/>
  <c r="BJ29" i="24"/>
  <c r="BJ39" i="24"/>
  <c r="BJ23" i="24"/>
  <c r="BJ12" i="24"/>
  <c r="BJ27" i="24"/>
  <c r="BJ30" i="24"/>
  <c r="BJ31" i="24"/>
  <c r="BJ34" i="24"/>
  <c r="BJ15" i="24"/>
  <c r="BJ33" i="24"/>
  <c r="BJ24" i="24"/>
  <c r="BJ21" i="24"/>
  <c r="BJ16" i="24"/>
  <c r="BJ8" i="24"/>
  <c r="T27" i="24"/>
  <c r="T7" i="24"/>
  <c r="T9" i="24"/>
  <c r="T10" i="24"/>
  <c r="T32" i="24"/>
  <c r="W16" i="24"/>
  <c r="W31" i="24"/>
  <c r="AD20" i="24"/>
  <c r="AD36" i="24"/>
  <c r="AD26" i="24"/>
  <c r="AD14" i="24"/>
  <c r="AD19" i="24"/>
  <c r="AD35" i="24"/>
  <c r="AD22" i="24"/>
  <c r="AD27" i="24"/>
  <c r="AD8" i="24"/>
  <c r="AD29" i="24"/>
  <c r="AD40" i="24"/>
  <c r="AD18" i="24"/>
  <c r="AD28" i="24"/>
  <c r="AD25" i="24"/>
  <c r="AD21" i="24"/>
  <c r="AD32" i="24"/>
  <c r="AD15" i="24"/>
  <c r="AH11" i="24"/>
  <c r="AH22" i="24"/>
  <c r="AH17" i="24"/>
  <c r="AH23" i="24"/>
  <c r="AH19" i="24"/>
  <c r="AH36" i="24"/>
  <c r="AH24" i="24"/>
  <c r="AH15" i="24"/>
  <c r="AH14" i="24"/>
  <c r="AH37" i="24"/>
  <c r="AH35" i="24"/>
  <c r="AH10" i="24"/>
  <c r="AH29" i="24"/>
  <c r="AH34" i="24"/>
  <c r="AH7" i="24"/>
  <c r="AH9" i="24"/>
  <c r="AH40" i="24"/>
  <c r="AH28" i="24"/>
  <c r="AH25" i="24"/>
  <c r="AH8" i="24"/>
  <c r="AR18" i="24"/>
  <c r="T22" i="24"/>
  <c r="AH20" i="24"/>
  <c r="AM34" i="24"/>
  <c r="W39" i="24"/>
  <c r="BD14" i="24"/>
  <c r="X12" i="24"/>
  <c r="X29" i="24"/>
  <c r="X7" i="24"/>
  <c r="X37" i="24"/>
  <c r="X10" i="24"/>
  <c r="X24" i="24"/>
  <c r="X39" i="24"/>
  <c r="X40" i="24"/>
  <c r="X9" i="24"/>
  <c r="X18" i="24"/>
  <c r="X31" i="24"/>
  <c r="X28" i="24"/>
  <c r="X27" i="24"/>
  <c r="X8" i="24"/>
  <c r="X34" i="24"/>
  <c r="X23" i="24"/>
  <c r="X36" i="24"/>
  <c r="AR17" i="24"/>
  <c r="AR25" i="24"/>
  <c r="AR19" i="24"/>
  <c r="T8" i="24"/>
  <c r="T21" i="24"/>
  <c r="T25" i="24"/>
  <c r="T29" i="24"/>
  <c r="AL11" i="24"/>
  <c r="BJ7" i="24"/>
  <c r="BC19" i="24"/>
  <c r="BC20" i="24"/>
  <c r="BC39" i="24"/>
  <c r="AL10" i="24"/>
  <c r="AL25" i="24"/>
  <c r="AL29" i="24"/>
  <c r="AL35" i="24"/>
  <c r="BC15" i="24"/>
  <c r="BD17" i="24"/>
  <c r="BD36" i="24"/>
  <c r="BJ19" i="24"/>
  <c r="BJ9" i="24"/>
  <c r="V15" i="24"/>
  <c r="V39" i="24"/>
  <c r="BN18" i="24"/>
  <c r="AH13" i="24"/>
  <c r="AO22" i="24"/>
  <c r="X30" i="24"/>
  <c r="BK24" i="24"/>
  <c r="AM40" i="24"/>
  <c r="AM37" i="24"/>
  <c r="W25" i="24"/>
  <c r="AD13" i="24"/>
  <c r="BA9" i="24"/>
  <c r="AC18" i="24"/>
  <c r="AC33" i="24"/>
  <c r="W8" i="24"/>
  <c r="W30" i="24"/>
  <c r="W32" i="24"/>
  <c r="W10" i="24"/>
  <c r="W11" i="24"/>
  <c r="W37" i="24"/>
  <c r="W27" i="24"/>
  <c r="W7" i="24"/>
  <c r="W24" i="24"/>
  <c r="W18" i="24"/>
  <c r="W33" i="24"/>
  <c r="W34" i="24"/>
  <c r="W19" i="24"/>
  <c r="W13" i="24"/>
  <c r="W20" i="24"/>
  <c r="W28" i="24"/>
  <c r="W21" i="24"/>
  <c r="BD8" i="24"/>
  <c r="AR16" i="24"/>
  <c r="AR7" i="24"/>
  <c r="AR8" i="24"/>
  <c r="AR27" i="24"/>
  <c r="AR13" i="24"/>
  <c r="AL37" i="24"/>
  <c r="BK21" i="24"/>
  <c r="AR11" i="24"/>
  <c r="T17" i="24"/>
  <c r="AD34" i="24"/>
  <c r="AL40" i="24"/>
  <c r="AL22" i="24"/>
  <c r="AL38" i="24"/>
  <c r="BD27" i="24"/>
  <c r="BJ11" i="24"/>
  <c r="BJ25" i="24"/>
  <c r="BD10" i="24"/>
  <c r="BK33" i="24"/>
  <c r="AM33" i="24"/>
  <c r="AD38" i="24"/>
  <c r="BC7" i="24"/>
  <c r="AR14" i="24"/>
  <c r="AR24" i="24"/>
  <c r="T33" i="24"/>
  <c r="T13" i="24"/>
  <c r="T36" i="24"/>
  <c r="T37" i="24"/>
  <c r="BK9" i="24"/>
  <c r="BC8" i="24"/>
  <c r="BC24" i="24"/>
  <c r="BC25" i="24"/>
  <c r="BC28" i="24"/>
  <c r="AL12" i="24"/>
  <c r="AL20" i="24"/>
  <c r="AL9" i="24"/>
  <c r="AL36" i="24"/>
  <c r="X11" i="24"/>
  <c r="AO9" i="24"/>
  <c r="AO15" i="24"/>
  <c r="AO12" i="24"/>
  <c r="AO38" i="24"/>
  <c r="AO33" i="24"/>
  <c r="AO16" i="24"/>
  <c r="AO34" i="24"/>
  <c r="AO40" i="24"/>
  <c r="AO23" i="24"/>
  <c r="AO7" i="24"/>
  <c r="AO37" i="24"/>
  <c r="AO18" i="24"/>
  <c r="AO19" i="24"/>
  <c r="AO20" i="24"/>
  <c r="AO29" i="24"/>
  <c r="AO10" i="24"/>
  <c r="AO14" i="24"/>
  <c r="AO11" i="24"/>
  <c r="BD18" i="24"/>
  <c r="BD31" i="24"/>
  <c r="BJ38" i="24"/>
  <c r="BJ17" i="24"/>
  <c r="V20" i="24"/>
  <c r="V40" i="24"/>
  <c r="BN22" i="24"/>
  <c r="AH21" i="24"/>
  <c r="AO31" i="24"/>
  <c r="AO25" i="24"/>
  <c r="X19" i="24"/>
  <c r="BK14" i="24"/>
  <c r="AM13" i="24"/>
  <c r="W14" i="24"/>
  <c r="AD23" i="24"/>
  <c r="AC23" i="24"/>
  <c r="BD20" i="24"/>
  <c r="BK17" i="24"/>
  <c r="BK23" i="24"/>
  <c r="BK11" i="24"/>
  <c r="BK15" i="24"/>
  <c r="BK25" i="24"/>
  <c r="BK36" i="24"/>
  <c r="BK20" i="24"/>
  <c r="BK26" i="24"/>
  <c r="BK13" i="24"/>
  <c r="BK28" i="24"/>
  <c r="BK12" i="24"/>
  <c r="BK35" i="24"/>
  <c r="BK10" i="24"/>
  <c r="BK39" i="24"/>
  <c r="BK40" i="24"/>
  <c r="BK29" i="24"/>
  <c r="BK7" i="24"/>
  <c r="BK34" i="24"/>
  <c r="BK18" i="24"/>
  <c r="W38" i="24"/>
  <c r="W22" i="24"/>
  <c r="BD9" i="24"/>
  <c r="BJ20" i="24"/>
  <c r="AR37" i="24"/>
  <c r="T40" i="24"/>
  <c r="BD40" i="24"/>
  <c r="AM29" i="24"/>
  <c r="AM18" i="24"/>
  <c r="AM16" i="24"/>
  <c r="AM39" i="24"/>
  <c r="AM20" i="24"/>
  <c r="AM15" i="24"/>
  <c r="AM14" i="24"/>
  <c r="AM31" i="24"/>
  <c r="AM12" i="24"/>
  <c r="AM35" i="24"/>
  <c r="AM11" i="24"/>
  <c r="AM38" i="24"/>
  <c r="AM27" i="24"/>
  <c r="AM32" i="24"/>
  <c r="AM30" i="24"/>
  <c r="AM22" i="24"/>
  <c r="AM19" i="24"/>
  <c r="W29" i="24"/>
  <c r="AD33" i="24"/>
  <c r="AC40" i="24"/>
  <c r="AC14" i="24"/>
  <c r="AC29" i="24"/>
  <c r="AC7" i="24"/>
  <c r="AC19" i="24"/>
  <c r="AC32" i="24"/>
  <c r="AC34" i="24"/>
  <c r="AC21" i="24"/>
  <c r="AC13" i="24"/>
  <c r="AC11" i="24"/>
  <c r="AC36" i="24"/>
  <c r="AC28" i="24"/>
  <c r="AC15" i="24"/>
  <c r="AC25" i="24"/>
  <c r="AC27" i="24"/>
  <c r="AC20" i="24"/>
  <c r="AC12" i="24"/>
  <c r="AC37" i="24"/>
  <c r="AH18" i="24"/>
  <c r="AR9" i="24"/>
  <c r="AR38" i="24"/>
  <c r="BK22" i="24"/>
  <c r="AM10" i="24"/>
  <c r="AR22" i="24"/>
  <c r="AR15" i="24"/>
  <c r="AR28" i="24"/>
  <c r="AR35" i="24"/>
  <c r="T14" i="24"/>
  <c r="T28" i="24"/>
  <c r="T11" i="24"/>
  <c r="T30" i="24"/>
  <c r="BC9" i="24"/>
  <c r="BC27" i="24"/>
  <c r="BC33" i="24"/>
  <c r="BC36" i="24"/>
  <c r="AL21" i="24"/>
  <c r="AL23" i="24"/>
  <c r="AL17" i="24"/>
  <c r="AL33" i="24"/>
  <c r="AD30" i="24"/>
  <c r="AE15" i="24"/>
  <c r="AE14" i="24"/>
  <c r="AE37" i="24"/>
  <c r="BD16" i="24"/>
  <c r="BD22" i="24"/>
  <c r="BJ14" i="24"/>
  <c r="BJ37" i="24"/>
  <c r="V24" i="24"/>
  <c r="V35" i="24"/>
  <c r="X16" i="24"/>
  <c r="BN33" i="24"/>
  <c r="AH16" i="24"/>
  <c r="AH38" i="24"/>
  <c r="AD10" i="24"/>
  <c r="AO32" i="24"/>
  <c r="AO26" i="24"/>
  <c r="X15" i="24"/>
  <c r="W23" i="24"/>
  <c r="BK19" i="24"/>
  <c r="BK30" i="24"/>
  <c r="AM24" i="24"/>
  <c r="W26" i="24"/>
  <c r="W40" i="24"/>
  <c r="AD24" i="24"/>
  <c r="AC24" i="24"/>
  <c r="AC38" i="24"/>
  <c r="BC26" i="24"/>
  <c r="AS20" i="24"/>
  <c r="AS21" i="24"/>
  <c r="AS39" i="24"/>
  <c r="BM24" i="24"/>
  <c r="BM11" i="24"/>
  <c r="BM7" i="24"/>
  <c r="BM19" i="24"/>
  <c r="BM13" i="24"/>
  <c r="AT12" i="24"/>
  <c r="AT17" i="24"/>
  <c r="AT33" i="24"/>
  <c r="AK18" i="24"/>
  <c r="AK29" i="24"/>
  <c r="AK40" i="24"/>
  <c r="AZ7" i="24"/>
  <c r="AP26" i="24"/>
  <c r="AP30" i="24"/>
  <c r="AP24" i="24"/>
  <c r="AS17" i="24"/>
  <c r="BB8" i="24"/>
  <c r="AS15" i="24"/>
  <c r="U21" i="24"/>
  <c r="U36" i="24"/>
  <c r="BB14" i="24"/>
  <c r="BB37" i="24"/>
  <c r="BB29" i="24"/>
  <c r="BI10" i="24"/>
  <c r="BI14" i="24"/>
  <c r="U28" i="24"/>
  <c r="U16" i="24"/>
  <c r="U22" i="24"/>
  <c r="U30" i="24"/>
  <c r="AT14" i="24"/>
  <c r="AT22" i="24"/>
  <c r="AT25" i="24"/>
  <c r="AP15" i="24"/>
  <c r="AP34" i="24"/>
  <c r="AP36" i="24"/>
  <c r="AT16" i="24"/>
  <c r="AT18" i="24"/>
  <c r="U37" i="24"/>
  <c r="U12" i="24"/>
  <c r="U39" i="24"/>
  <c r="U38" i="24"/>
  <c r="AT27" i="24"/>
  <c r="AT34" i="24"/>
  <c r="AT28" i="24"/>
  <c r="U19" i="24"/>
  <c r="U34" i="24"/>
  <c r="AZ14" i="24"/>
  <c r="AT8" i="24"/>
  <c r="AT31" i="24"/>
  <c r="AT29" i="24"/>
  <c r="AP14" i="24"/>
  <c r="AP22" i="24"/>
  <c r="AP17" i="24"/>
  <c r="AP10" i="24"/>
  <c r="AP27" i="24"/>
  <c r="AP13" i="24"/>
  <c r="AP39" i="24"/>
  <c r="AT15" i="24"/>
  <c r="U31" i="24"/>
  <c r="BB23" i="24"/>
  <c r="BB19" i="24"/>
  <c r="BB31" i="24"/>
  <c r="BB17" i="24"/>
  <c r="U7" i="24"/>
  <c r="U13" i="24"/>
</calcChain>
</file>

<file path=xl/sharedStrings.xml><?xml version="1.0" encoding="utf-8"?>
<sst xmlns="http://schemas.openxmlformats.org/spreadsheetml/2006/main" count="384" uniqueCount="236">
  <si>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</si>
  <si>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</si>
  <si>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</si>
  <si>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</si>
  <si>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</si>
  <si>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</si>
  <si>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</si>
  <si>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</si>
  <si>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</si>
  <si>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</si>
  <si>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</si>
  <si>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</si>
  <si>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</si>
  <si>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</si>
  <si>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</si>
  <si>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</si>
  <si>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</si>
  <si>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</si>
  <si>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</si>
  <si>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</si>
  <si>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</si>
  <si>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</si>
  <si>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</si>
  <si>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</si>
  <si>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</si>
  <si>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</si>
  <si>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</si>
  <si>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</si>
  <si>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</si>
  <si>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</si>
  <si>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</si>
  <si>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</si>
  <si>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</si>
  <si>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</si>
  <si>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</si>
  <si>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</si>
  <si>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</si>
  <si>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</si>
  <si>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</si>
  <si>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</si>
  <si>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</si>
  <si>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</si>
  <si>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</si>
  <si>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</si>
  <si>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</si>
  <si>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</si>
  <si>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</si>
  <si>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</si>
  <si>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</si>
  <si>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</si>
  <si>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</si>
  <si>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</si>
  <si>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</si>
  <si>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</si>
  <si>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</si>
  <si>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</si>
  <si>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</si>
  <si>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</si>
  <si>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</si>
  <si>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</si>
  <si>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</si>
  <si>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</si>
  <si>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</si>
  <si>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</si>
  <si>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</si>
  <si>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</si>
  <si>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</si>
  <si>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</si>
  <si>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</si>
  <si>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</si>
  <si>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</si>
  <si>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</si>
  <si>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</si>
  <si>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</si>
  <si>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</si>
  <si>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</si>
  <si>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</si>
  <si>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</si>
  <si>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</si>
  <si>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</si>
  <si>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</si>
  <si>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</si>
  <si>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</si>
  <si>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</si>
  <si>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</si>
  <si>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</si>
  <si>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</si>
  <si>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</si>
  <si>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</si>
  <si>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</si>
  <si>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</si>
  <si>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</si>
  <si>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</si>
  <si>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</si>
  <si>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</si>
  <si>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</si>
  <si>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</si>
  <si>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</si>
  <si>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</si>
  <si>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</si>
  <si>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</si>
  <si>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</si>
  <si>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</si>
  <si>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</si>
  <si>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</si>
  <si>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</si>
  <si>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</si>
  <si>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</si>
  <si>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</si>
  <si>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</si>
  <si>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</si>
  <si>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</si>
  <si>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</si>
  <si>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</si>
  <si>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</si>
  <si>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</si>
  <si>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</si>
  <si>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</si>
  <si>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</si>
  <si>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</si>
  <si>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</si>
  <si>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</si>
  <si>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</si>
  <si>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</si>
  <si>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</si>
  <si>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</si>
  <si>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</si>
  <si>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</si>
  <si>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</si>
  <si>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</si>
  <si>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</si>
  <si>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</si>
  <si>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</si>
  <si>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</si>
  <si>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 xml:space="preserve">--&gt; </t>
  </si>
  <si>
    <t>Change Values</t>
  </si>
  <si>
    <t>States</t>
  </si>
  <si>
    <t>_Co_Number</t>
  </si>
  <si>
    <t>_W_Weight</t>
  </si>
  <si>
    <t>_Y_synthetic</t>
  </si>
  <si>
    <t>Weight</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</si>
  <si>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</si>
  <si>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</si>
  <si>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</si>
  <si>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</si>
  <si>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</si>
  <si>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</si>
  <si>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</si>
  <si>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</si>
  <si>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</si>
  <si>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</si>
  <si>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</si>
  <si>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</si>
  <si>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</si>
  <si>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</si>
  <si>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</si>
  <si>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</si>
  <si>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</si>
  <si>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</si>
  <si>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</si>
  <si>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</si>
  <si>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</si>
  <si>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</si>
  <si>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</si>
  <si>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</si>
  <si>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</si>
  <si>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</si>
  <si>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</si>
  <si>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</si>
  <si>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Difference</t>
  </si>
  <si>
    <t>RMSE</t>
  </si>
  <si>
    <t>Post-Treatment RMSPE</t>
  </si>
  <si>
    <t>Pre-Treatment RMSPE</t>
  </si>
  <si>
    <t>RMSPE Ratio</t>
  </si>
  <si>
    <t>Share</t>
  </si>
  <si>
    <r>
      <rPr>
        <b/>
        <sz val="9.5"/>
        <color theme="1"/>
        <rFont val="Avenir LT Pro 55 Roman"/>
        <family val="2"/>
      </rPr>
      <t>Source:</t>
    </r>
    <r>
      <rPr>
        <sz val="9.5"/>
        <color theme="1"/>
        <rFont val="Avenir LT Pro 55 Roman"/>
        <family val="2"/>
      </rPr>
      <t xml:space="preserve"> FARS, BEA, CDC, Department of Transportation, and Authors Calculations.</t>
    </r>
  </si>
  <si>
    <t>Proper</t>
  </si>
  <si>
    <t>_82_synth</t>
  </si>
  <si>
    <t>_85_synth</t>
  </si>
  <si>
    <t>_90_synth</t>
  </si>
  <si>
    <t>_94_synth</t>
  </si>
  <si>
    <t>_allin_synth</t>
  </si>
  <si>
    <t>_no_4_synth</t>
  </si>
  <si>
    <t>_no_8_synth</t>
  </si>
  <si>
    <t>_no_16_synth</t>
  </si>
  <si>
    <t>_no_18_synth</t>
  </si>
  <si>
    <t>_no_20_synth</t>
  </si>
  <si>
    <t>_no_27_synth</t>
  </si>
  <si>
    <t>_no_29_synth</t>
  </si>
  <si>
    <t>_no_31_synth</t>
  </si>
  <si>
    <t>_no_38_synth</t>
  </si>
  <si>
    <t>_no_46_synth</t>
  </si>
  <si>
    <t>_no_48_synth</t>
  </si>
  <si>
    <t>Synthetic 1982-1998</t>
  </si>
  <si>
    <t>1985-1998</t>
  </si>
  <si>
    <t>1990-1998</t>
  </si>
  <si>
    <t>1995-1998</t>
  </si>
  <si>
    <t>_no_1_synth</t>
  </si>
  <si>
    <t>_no_2_synth</t>
  </si>
  <si>
    <t>_no_5_synth</t>
  </si>
  <si>
    <t>_no_6_synth</t>
  </si>
  <si>
    <t>_no_9_synth</t>
  </si>
  <si>
    <t>_no_10_synth</t>
  </si>
  <si>
    <t>_no_11_synth</t>
  </si>
  <si>
    <t>_no_12_synth</t>
  </si>
  <si>
    <t>_no_13_synth</t>
  </si>
  <si>
    <t>_no_15_synth</t>
  </si>
  <si>
    <t>_no_19_synth</t>
  </si>
  <si>
    <t>_no_21_synth</t>
  </si>
  <si>
    <t>_no_22_synth</t>
  </si>
  <si>
    <t>_no_23_synth</t>
  </si>
  <si>
    <t>_no_24_synth</t>
  </si>
  <si>
    <t>_no_25_synth</t>
  </si>
  <si>
    <t>_no_26_synth</t>
  </si>
  <si>
    <t>_no_28_synth</t>
  </si>
  <si>
    <t>_no_30_synth</t>
  </si>
  <si>
    <t>_no_32_synth</t>
  </si>
  <si>
    <t>_no_33_synth</t>
  </si>
  <si>
    <t>_no_34_synth</t>
  </si>
  <si>
    <t>_no_35_synth</t>
  </si>
  <si>
    <t>_no_36_synth</t>
  </si>
  <si>
    <t>_no_37_synth</t>
  </si>
  <si>
    <t>_no_39_synth</t>
  </si>
  <si>
    <t>_no_40_synth</t>
  </si>
  <si>
    <t>_no_41_synth</t>
  </si>
  <si>
    <t>_no_42_synth</t>
  </si>
  <si>
    <t>_no_44_synth</t>
  </si>
  <si>
    <t>_no_45_synth</t>
  </si>
  <si>
    <t>_no_47_synth</t>
  </si>
  <si>
    <t>_no_49_synth</t>
  </si>
  <si>
    <t>_no_50_synth</t>
  </si>
  <si>
    <t>_no_51_synth</t>
  </si>
  <si>
    <t>_no_53_synth</t>
  </si>
  <si>
    <t>_no_54_synth</t>
  </si>
  <si>
    <t>_no_55_synth</t>
  </si>
  <si>
    <t>_no_56_synth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</si>
</sst>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000_);_(* \(#,##0.0000\);_(* &quot;-&quot;??_);_(@_)"/>
    <numFmt numFmtId="165" formatCode="0.0%"/>
  </numFmts>
  <fonts count="12"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7">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9" fontId="3" fillId="0" borderId="0" applyFont="0" applyFill="0" applyBorder="0" applyAlignment="0" applyProtection="0"/>
    <xf numFmtId="0" fontId="2" fillId="0" borderId="0"/>
    <xf numFmtId="0" fontId="1" fillId="0" borderId="0"/>
  </cellStyleXfs>
  <cellXfs count="19">
    <xf numFmtId="0" fontId="0" fillId="0" borderId="0" xfId="0"/>
    <xf numFmtId="0" fontId="4" fillId="0" borderId="0" xfId="2"/>
    <xf numFmtId="43" fontId="0" fillId="0" borderId="0" xfId="1" applyFont="1"/>
    <xf numFmtId="164" fontId="0" fillId="0" borderId="0" xfId="1" applyNumberFormat="1" applyFont="1"/>
    <xf numFmtId="0" fontId="4" fillId="0" borderId="0" xfId="2" applyFill="1"/>
    <xf numFmtId="0" fontId="0" fillId="0" borderId="0" xfId="1" applyNumberFormat="1" applyFont="1"/>
    <xf numFmtId="0" fontId="5" fillId="0" borderId="0" xfId="2" applyFont="1" applyFill="1"/>
    <xf numFmtId="0" fontId="0" fillId="0" borderId="0" xfId="0" quotePrefix="1"/>
    <xf numFmtId="0" fontId="6" fillId="0" borderId="0" xfId="0" applyFont="1"/>
    <xf numFmtId="9" fontId="0" fillId="0" borderId="0" xfId="4" applyFont="1"/>
    <xf numFmtId="0" fontId="2" fillId="0" borderId="0" xfId="2" applyFont="1" applyFill="1"/>
    <xf numFmtId="0" fontId="2" fillId="0" borderId="0" xfId="5" applyBorder="1"/>
    <xf numFmtId="0" fontId="7" fillId="2" borderId="0" xfId="5" applyFont="1" applyFill="1" applyBorder="1" applyAlignment="1">
      <alignment horizontal="left" vertical="center" wrapText="1" indent="1"/>
    </xf>
    <xf numFmtId="0" fontId="8" fillId="2" borderId="0" xfId="5" applyFont="1" applyFill="1" applyBorder="1" applyAlignment="1">
      <alignment horizontal="center" vertical="center"/>
    </xf>
    <xf numFmtId="0" fontId="9" fillId="3" borderId="1" xfId="5" applyFont="1" applyFill="1" applyBorder="1" applyAlignment="1">
      <alignment horizontal="left" vertical="center" indent="1"/>
    </xf>
    <xf numFmtId="165" fontId="9" fillId="3" borderId="1" xfId="4" applyNumberFormat="1" applyFont="1" applyFill="1" applyBorder="1" applyAlignment="1">
      <alignment horizontal="right" vertical="center" wrapText="1" indent="4"/>
    </xf>
    <xf numFmtId="0" fontId="10" fillId="4" borderId="2" xfId="5" applyFont="1" applyFill="1" applyBorder="1" applyAlignment="1">
      <alignment horizontal="center" vertical="center" wrapText="1"/>
    </xf>
    <xf numFmtId="0" fontId="1" fillId="0" borderId="0" xfId="6" applyFill="1"/>
    <xf numFmtId="0" fontId="1" fillId="0" borderId="0" xfId="6"/>
  </cellXfs>
  <cellStyles count="7">
    <cellStyle name="Comma" xfId="1" builtinId="3"/>
    <cellStyle name="Comma 2" xfId="3"/>
    <cellStyle name="Normal" xfId="0" builtinId="0"/>
    <cellStyle name="Normal 2" xfId="2"/>
    <cellStyle name="Normal 2 2" xfId="6"/>
    <cellStyle name="Normal 5" xfId="5"/>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1461247290785215"/>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0.46463243541121491</c:v>
                </c:pt>
                <c:pt idx="1">
                  <c:v>0.46239566856622694</c:v>
                </c:pt>
                <c:pt idx="2">
                  <c:v>0.42267135569453246</c:v>
                </c:pt>
                <c:pt idx="3">
                  <c:v>0.39308097013831134</c:v>
                </c:pt>
                <c:pt idx="4">
                  <c:v>0.41816194286942487</c:v>
                </c:pt>
                <c:pt idx="5">
                  <c:v>0.38076898071169857</c:v>
                </c:pt>
                <c:pt idx="6">
                  <c:v>0.38428446805477146</c:v>
                </c:pt>
                <c:pt idx="7">
                  <c:v>0.38058811500668527</c:v>
                </c:pt>
                <c:pt idx="8">
                  <c:v>0.38548077112436296</c:v>
                </c:pt>
                <c:pt idx="9">
                  <c:v>0.38894015577435492</c:v>
                </c:pt>
                <c:pt idx="10">
                  <c:v>0.35201881408691404</c:v>
                </c:pt>
                <c:pt idx="11">
                  <c:v>0.32861190199851992</c:v>
                </c:pt>
                <c:pt idx="12">
                  <c:v>0.33448190596699712</c:v>
                </c:pt>
                <c:pt idx="13">
                  <c:v>0.33916521200537686</c:v>
                </c:pt>
                <c:pt idx="14">
                  <c:v>0.31161030751466751</c:v>
                </c:pt>
                <c:pt idx="15">
                  <c:v>0.28561069601774214</c:v>
                </c:pt>
                <c:pt idx="16">
                  <c:v>0.30829048407077786</c:v>
                </c:pt>
                <c:pt idx="17">
                  <c:v>0.28849287116527556</c:v>
                </c:pt>
                <c:pt idx="18">
                  <c:v>0.30117375594377521</c:v>
                </c:pt>
                <c:pt idx="19">
                  <c:v>0.30630487024784092</c:v>
                </c:pt>
                <c:pt idx="20">
                  <c:v>0.31005335111916066</c:v>
                </c:pt>
                <c:pt idx="21">
                  <c:v>0.29908007827401162</c:v>
                </c:pt>
                <c:pt idx="22">
                  <c:v>0.26931587603688245</c:v>
                </c:pt>
                <c:pt idx="23">
                  <c:v>0.2907555701583624</c:v>
                </c:pt>
                <c:pt idx="24">
                  <c:v>0.29707164429128174</c:v>
                </c:pt>
                <c:pt idx="25">
                  <c:v>0.2896358491182327</c:v>
                </c:pt>
                <c:pt idx="26">
                  <c:v>0.29423166786134247</c:v>
                </c:pt>
                <c:pt idx="27">
                  <c:v>0.30471717099845408</c:v>
                </c:pt>
                <c:pt idx="28">
                  <c:v>0.28313239191472528</c:v>
                </c:pt>
                <c:pt idx="29">
                  <c:v>0.29170720785856252</c:v>
                </c:pt>
                <c:pt idx="30">
                  <c:v>0.2906523864865303</c:v>
                </c:pt>
                <c:pt idx="31">
                  <c:v>0.27459983029961588</c:v>
                </c:pt>
                <c:pt idx="32">
                  <c:v>0.267066355407238</c:v>
                </c:pt>
                <c:pt idx="33">
                  <c:v>0.24725626192986966</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6337086328270634"/>
          <c:y val="0.13370482908175071"/>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4.745041272440134E-3</c:v>
                </c:pt>
                <c:pt idx="1">
                  <c:v>8.2392861356345836E-3</c:v>
                </c:pt>
                <c:pt idx="2">
                  <c:v>2.853829304490112E-2</c:v>
                </c:pt>
                <c:pt idx="3">
                  <c:v>3.3226674159396162E-3</c:v>
                </c:pt>
                <c:pt idx="4">
                  <c:v>-2.8172066820432873E-2</c:v>
                </c:pt>
                <c:pt idx="5">
                  <c:v>-8.1628956420503E-3</c:v>
                </c:pt>
                <c:pt idx="6">
                  <c:v>-3.4777720843053427E-3</c:v>
                </c:pt>
                <c:pt idx="7">
                  <c:v>1.0056916284852811E-2</c:v>
                </c:pt>
                <c:pt idx="8">
                  <c:v>2.3873146505543699E-2</c:v>
                </c:pt>
                <c:pt idx="9">
                  <c:v>-7.8671073897068865E-3</c:v>
                </c:pt>
                <c:pt idx="10">
                  <c:v>-9.7766406872937354E-3</c:v>
                </c:pt>
                <c:pt idx="11">
                  <c:v>-3.5766280086199746E-3</c:v>
                </c:pt>
                <c:pt idx="12">
                  <c:v>5.2359916662955445E-3</c:v>
                </c:pt>
                <c:pt idx="13">
                  <c:v>-3.3933754340834274E-2</c:v>
                </c:pt>
                <c:pt idx="14">
                  <c:v>2.3306335541871032E-2</c:v>
                </c:pt>
                <c:pt idx="15">
                  <c:v>5.6179518463214069E-2</c:v>
                </c:pt>
                <c:pt idx="16">
                  <c:v>-0.11274702050026637</c:v>
                </c:pt>
                <c:pt idx="17">
                  <c:v>0.1031775107285877</c:v>
                </c:pt>
                <c:pt idx="18">
                  <c:v>-2.550534064107908E-2</c:v>
                </c:pt>
                <c:pt idx="19">
                  <c:v>4.2525762841847732E-2</c:v>
                </c:pt>
                <c:pt idx="20">
                  <c:v>-7.2929297523604719E-2</c:v>
                </c:pt>
                <c:pt idx="21">
                  <c:v>2.6139917136366275E-2</c:v>
                </c:pt>
                <c:pt idx="22">
                  <c:v>-0.11982746005036114</c:v>
                </c:pt>
                <c:pt idx="23">
                  <c:v>-6.4521424821592961E-3</c:v>
                </c:pt>
                <c:pt idx="24">
                  <c:v>-6.5832773402782693E-2</c:v>
                </c:pt>
                <c:pt idx="25">
                  <c:v>-0.11791601233782144</c:v>
                </c:pt>
                <c:pt idx="26">
                  <c:v>-4.7714086195060554E-2</c:v>
                </c:pt>
                <c:pt idx="27">
                  <c:v>1.6418808036357802E-3</c:v>
                </c:pt>
                <c:pt idx="28">
                  <c:v>0.21957647243800552</c:v>
                </c:pt>
                <c:pt idx="29">
                  <c:v>0.13265063631284937</c:v>
                </c:pt>
                <c:pt idx="30">
                  <c:v>-0.18138891413227462</c:v>
                </c:pt>
                <c:pt idx="31">
                  <c:v>-6.7936277294318434E-2</c:v>
                </c:pt>
                <c:pt idx="32">
                  <c:v>-2.1196700120869709E-2</c:v>
                </c:pt>
                <c:pt idx="33">
                  <c:v>-0.13326014407823694</c:v>
                </c:pt>
              </c:numCache>
            </c:numRef>
          </c:val>
          <c:smooth val="0"/>
          <c:extLst>
            <c:ext xmlns:c16="http://schemas.microsoft.com/office/drawing/2014/chart" uri="{C3380CC4-5D6E-409C-BE32-E72D297353CC}">
              <c16:uniqueId val="{00000000-BC01-4617-857D-DCE28F11ED3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C05-4891-BBA7-E0A1ED298E7E}"/>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C05-4891-BBA7-E0A1ED298E7E}"/>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1.0274249128997326E-2</c:v>
                </c:pt>
                <c:pt idx="1">
                  <c:v>1.7337614670395851E-2</c:v>
                </c:pt>
                <c:pt idx="2">
                  <c:v>1.8087257631123066E-3</c:v>
                </c:pt>
                <c:pt idx="3">
                  <c:v>-6.9602876901626587E-3</c:v>
                </c:pt>
                <c:pt idx="4">
                  <c:v>-7.8159573604352772E-5</c:v>
                </c:pt>
                <c:pt idx="5">
                  <c:v>-2.0771566778421402E-2</c:v>
                </c:pt>
                <c:pt idx="6">
                  <c:v>-7.7432994730770588E-3</c:v>
                </c:pt>
                <c:pt idx="7">
                  <c:v>9.8945042118430138E-3</c:v>
                </c:pt>
                <c:pt idx="8">
                  <c:v>2.3049628362059593E-2</c:v>
                </c:pt>
                <c:pt idx="9">
                  <c:v>-2.3857409134507179E-2</c:v>
                </c:pt>
                <c:pt idx="10">
                  <c:v>3.5113848280161619E-3</c:v>
                </c:pt>
                <c:pt idx="11">
                  <c:v>-6.167250219732523E-3</c:v>
                </c:pt>
                <c:pt idx="12">
                  <c:v>1.7559269443154335E-2</c:v>
                </c:pt>
                <c:pt idx="13">
                  <c:v>1.3907317770645022E-3</c:v>
                </c:pt>
                <c:pt idx="14">
                  <c:v>-8.5815589409321547E-4</c:v>
                </c:pt>
                <c:pt idx="15">
                  <c:v>-4.3497592210769653E-2</c:v>
                </c:pt>
                <c:pt idx="16">
                  <c:v>-5.2645113319158554E-3</c:v>
                </c:pt>
                <c:pt idx="17">
                  <c:v>1.9226327538490295E-2</c:v>
                </c:pt>
                <c:pt idx="18">
                  <c:v>-2.9994319193065166E-3</c:v>
                </c:pt>
                <c:pt idx="19">
                  <c:v>-2.9413977172225714E-3</c:v>
                </c:pt>
                <c:pt idx="20">
                  <c:v>-9.4756288453936577E-3</c:v>
                </c:pt>
                <c:pt idx="21">
                  <c:v>1.3477019034326077E-2</c:v>
                </c:pt>
                <c:pt idx="22">
                  <c:v>2.8566407039761543E-2</c:v>
                </c:pt>
                <c:pt idx="23">
                  <c:v>-1.0040972381830215E-2</c:v>
                </c:pt>
                <c:pt idx="24">
                  <c:v>5.6870818138122559E-2</c:v>
                </c:pt>
                <c:pt idx="25">
                  <c:v>1.4476750046014786E-2</c:v>
                </c:pt>
                <c:pt idx="26">
                  <c:v>7.909587025642395E-2</c:v>
                </c:pt>
                <c:pt idx="27">
                  <c:v>5.0074297934770584E-2</c:v>
                </c:pt>
                <c:pt idx="28">
                  <c:v>5.6949775665998459E-2</c:v>
                </c:pt>
                <c:pt idx="29">
                  <c:v>4.5459508895874023E-2</c:v>
                </c:pt>
                <c:pt idx="30">
                  <c:v>3.8870207965373993E-2</c:v>
                </c:pt>
                <c:pt idx="31">
                  <c:v>5.718626081943512E-2</c:v>
                </c:pt>
                <c:pt idx="32">
                  <c:v>5.6879587471485138E-2</c:v>
                </c:pt>
                <c:pt idx="33">
                  <c:v>-4.3375948444008827E-3</c:v>
                </c:pt>
              </c:numCache>
            </c:numRef>
          </c:val>
          <c:smooth val="0"/>
          <c:extLst>
            <c:ext xmlns:c16="http://schemas.microsoft.com/office/drawing/2014/chart" uri="{C3380CC4-5D6E-409C-BE32-E72D297353CC}">
              <c16:uniqueId val="{00000002-5C05-4891-BBA7-E0A1ED298E7E}"/>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2.3828600533306599E-3</c:v>
                </c:pt>
                <c:pt idx="1">
                  <c:v>-5.3084618411958218E-4</c:v>
                </c:pt>
                <c:pt idx="2">
                  <c:v>-3.3219221979379654E-2</c:v>
                </c:pt>
                <c:pt idx="3">
                  <c:v>-1.2107283808290958E-2</c:v>
                </c:pt>
                <c:pt idx="4">
                  <c:v>-5.2800018340349197E-2</c:v>
                </c:pt>
                <c:pt idx="5">
                  <c:v>-3.4861546009778976E-2</c:v>
                </c:pt>
                <c:pt idx="6">
                  <c:v>-9.7596921026706696E-2</c:v>
                </c:pt>
                <c:pt idx="7">
                  <c:v>-0.1014246866106987</c:v>
                </c:pt>
                <c:pt idx="8">
                  <c:v>-4.5400474220514297E-2</c:v>
                </c:pt>
                <c:pt idx="9">
                  <c:v>-6.7279398441314697E-2</c:v>
                </c:pt>
                <c:pt idx="10">
                  <c:v>1.5799857676029205E-2</c:v>
                </c:pt>
                <c:pt idx="11">
                  <c:v>1.6834402456879616E-2</c:v>
                </c:pt>
                <c:pt idx="12">
                  <c:v>6.066591665148735E-2</c:v>
                </c:pt>
                <c:pt idx="13">
                  <c:v>8.8807649910449982E-2</c:v>
                </c:pt>
                <c:pt idx="14">
                  <c:v>6.3186518847942352E-2</c:v>
                </c:pt>
                <c:pt idx="15">
                  <c:v>8.1704616546630859E-2</c:v>
                </c:pt>
                <c:pt idx="16">
                  <c:v>5.4787375032901764E-2</c:v>
                </c:pt>
                <c:pt idx="17">
                  <c:v>5.3235083818435669E-2</c:v>
                </c:pt>
                <c:pt idx="18">
                  <c:v>0.1114334911108017</c:v>
                </c:pt>
                <c:pt idx="19">
                  <c:v>0.18421734869480133</c:v>
                </c:pt>
                <c:pt idx="20">
                  <c:v>9.813573956489563E-2</c:v>
                </c:pt>
                <c:pt idx="21">
                  <c:v>7.9170599579811096E-2</c:v>
                </c:pt>
                <c:pt idx="22">
                  <c:v>6.6097274422645569E-2</c:v>
                </c:pt>
                <c:pt idx="23">
                  <c:v>0.10723917186260223</c:v>
                </c:pt>
                <c:pt idx="24">
                  <c:v>8.9810304343700409E-2</c:v>
                </c:pt>
                <c:pt idx="25">
                  <c:v>7.6058320701122284E-2</c:v>
                </c:pt>
                <c:pt idx="26">
                  <c:v>8.7838694453239441E-2</c:v>
                </c:pt>
                <c:pt idx="27">
                  <c:v>0.10205742716789246</c:v>
                </c:pt>
                <c:pt idx="28">
                  <c:v>2.1487178280949593E-2</c:v>
                </c:pt>
                <c:pt idx="29">
                  <c:v>3.5854019224643707E-2</c:v>
                </c:pt>
                <c:pt idx="30">
                  <c:v>8.4158696234226227E-2</c:v>
                </c:pt>
                <c:pt idx="31">
                  <c:v>8.9612364768981934E-2</c:v>
                </c:pt>
                <c:pt idx="32">
                  <c:v>4.9789939075708389E-2</c:v>
                </c:pt>
                <c:pt idx="33">
                  <c:v>6.7709170281887054E-2</c:v>
                </c:pt>
              </c:numCache>
            </c:numRef>
          </c:val>
          <c:smooth val="0"/>
          <c:extLst>
            <c:ext xmlns:c16="http://schemas.microsoft.com/office/drawing/2014/chart" uri="{C3380CC4-5D6E-409C-BE32-E72D297353CC}">
              <c16:uniqueId val="{00000003-5C05-4891-BBA7-E0A1ED298E7E}"/>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C05-4891-BBA7-E0A1ED298E7E}"/>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-7.5016585178673267E-3</c:v>
                </c:pt>
                <c:pt idx="1">
                  <c:v>-6.0884556733071804E-3</c:v>
                </c:pt>
                <c:pt idx="2">
                  <c:v>-9.6829346148297191E-4</c:v>
                </c:pt>
                <c:pt idx="3">
                  <c:v>-3.420572355389595E-2</c:v>
                </c:pt>
                <c:pt idx="4">
                  <c:v>-5.1230970770120621E-2</c:v>
                </c:pt>
                <c:pt idx="5">
                  <c:v>2.5165971368551254E-2</c:v>
                </c:pt>
                <c:pt idx="6">
                  <c:v>3.0069729313254356E-2</c:v>
                </c:pt>
                <c:pt idx="7">
                  <c:v>1.0611545294523239E-2</c:v>
                </c:pt>
                <c:pt idx="8">
                  <c:v>3.8715187460184097E-2</c:v>
                </c:pt>
                <c:pt idx="9">
                  <c:v>-3.7659674882888794E-2</c:v>
                </c:pt>
                <c:pt idx="10">
                  <c:v>-1.4835676178336143E-2</c:v>
                </c:pt>
                <c:pt idx="11">
                  <c:v>-1.437894650734961E-3</c:v>
                </c:pt>
                <c:pt idx="12">
                  <c:v>-2.0427104085683823E-2</c:v>
                </c:pt>
                <c:pt idx="13">
                  <c:v>5.7796807959675789E-3</c:v>
                </c:pt>
                <c:pt idx="14">
                  <c:v>-1.3475323095917702E-2</c:v>
                </c:pt>
                <c:pt idx="15">
                  <c:v>3.2978706061840057E-2</c:v>
                </c:pt>
                <c:pt idx="16">
                  <c:v>1.9780246540904045E-2</c:v>
                </c:pt>
                <c:pt idx="17">
                  <c:v>2.4802107363939285E-2</c:v>
                </c:pt>
                <c:pt idx="18">
                  <c:v>5.6914743036031723E-2</c:v>
                </c:pt>
                <c:pt idx="19">
                  <c:v>4.167542327195406E-3</c:v>
                </c:pt>
                <c:pt idx="20">
                  <c:v>-2.3252447135746479E-3</c:v>
                </c:pt>
                <c:pt idx="21">
                  <c:v>8.1899510696530342E-3</c:v>
                </c:pt>
                <c:pt idx="22">
                  <c:v>2.6147766038775444E-2</c:v>
                </c:pt>
                <c:pt idx="23">
                  <c:v>-4.8192813992500305E-2</c:v>
                </c:pt>
                <c:pt idx="24">
                  <c:v>-2.3683065548539162E-2</c:v>
                </c:pt>
                <c:pt idx="25">
                  <c:v>2.6044542901217937E-3</c:v>
                </c:pt>
                <c:pt idx="26">
                  <c:v>-3.3728323876857758E-2</c:v>
                </c:pt>
                <c:pt idx="27">
                  <c:v>-4.0213193744421005E-2</c:v>
                </c:pt>
                <c:pt idx="28">
                  <c:v>4.0368381887674332E-2</c:v>
                </c:pt>
                <c:pt idx="29">
                  <c:v>-4.7957159578800201E-2</c:v>
                </c:pt>
                <c:pt idx="30">
                  <c:v>2.3579277098178864E-2</c:v>
                </c:pt>
                <c:pt idx="31">
                  <c:v>-9.8364436998963356E-3</c:v>
                </c:pt>
                <c:pt idx="32">
                  <c:v>-1.2243939563632011E-2</c:v>
                </c:pt>
                <c:pt idx="33">
                  <c:v>2.2454194724559784E-2</c:v>
                </c:pt>
              </c:numCache>
            </c:numRef>
          </c:val>
          <c:smooth val="0"/>
          <c:extLst>
            <c:ext xmlns:c16="http://schemas.microsoft.com/office/drawing/2014/chart" uri="{C3380CC4-5D6E-409C-BE32-E72D297353CC}">
              <c16:uniqueId val="{00000005-5C05-4891-BBA7-E0A1ED298E7E}"/>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C05-4891-BBA7-E0A1ED298E7E}"/>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C05-4891-BBA7-E0A1ED298E7E}"/>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C05-4891-BBA7-E0A1ED298E7E}"/>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C05-4891-BBA7-E0A1ED298E7E}"/>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-2.4355007335543633E-2</c:v>
                </c:pt>
                <c:pt idx="1">
                  <c:v>2.8499020263552666E-2</c:v>
                </c:pt>
                <c:pt idx="2">
                  <c:v>2.5771670043468475E-3</c:v>
                </c:pt>
                <c:pt idx="3">
                  <c:v>2.4716151878237724E-2</c:v>
                </c:pt>
                <c:pt idx="4">
                  <c:v>1.6690883785486221E-2</c:v>
                </c:pt>
                <c:pt idx="5">
                  <c:v>-7.4089951813220978E-3</c:v>
                </c:pt>
                <c:pt idx="6">
                  <c:v>1.6199344769120216E-2</c:v>
                </c:pt>
                <c:pt idx="7">
                  <c:v>-1.9113991409540176E-2</c:v>
                </c:pt>
                <c:pt idx="8">
                  <c:v>-5.0723040476441383E-4</c:v>
                </c:pt>
                <c:pt idx="9">
                  <c:v>-1.5762863680720329E-2</c:v>
                </c:pt>
                <c:pt idx="10">
                  <c:v>5.6132129393517971E-3</c:v>
                </c:pt>
                <c:pt idx="11">
                  <c:v>-1.3088141568005085E-2</c:v>
                </c:pt>
                <c:pt idx="12">
                  <c:v>-3.1479303725063801E-3</c:v>
                </c:pt>
                <c:pt idx="13">
                  <c:v>1.8030816689133644E-2</c:v>
                </c:pt>
                <c:pt idx="14">
                  <c:v>-2.6501983404159546E-2</c:v>
                </c:pt>
                <c:pt idx="15">
                  <c:v>1.8069500103592873E-2</c:v>
                </c:pt>
                <c:pt idx="16">
                  <c:v>3.9160680025815964E-2</c:v>
                </c:pt>
                <c:pt idx="17">
                  <c:v>2.0166521891951561E-2</c:v>
                </c:pt>
                <c:pt idx="18">
                  <c:v>-7.1372413076460361E-3</c:v>
                </c:pt>
                <c:pt idx="19">
                  <c:v>3.0562452971935272E-2</c:v>
                </c:pt>
                <c:pt idx="20">
                  <c:v>2.8899431228637695E-2</c:v>
                </c:pt>
                <c:pt idx="21">
                  <c:v>4.8334755003452301E-2</c:v>
                </c:pt>
                <c:pt idx="22">
                  <c:v>5.0296526402235031E-2</c:v>
                </c:pt>
                <c:pt idx="23">
                  <c:v>3.1950272619724274E-2</c:v>
                </c:pt>
                <c:pt idx="24">
                  <c:v>3.8080751895904541E-2</c:v>
                </c:pt>
                <c:pt idx="25">
                  <c:v>1.4982485212385654E-2</c:v>
                </c:pt>
                <c:pt idx="26">
                  <c:v>-1.7911171307787299E-3</c:v>
                </c:pt>
                <c:pt idx="27">
                  <c:v>4.5606318861246109E-2</c:v>
                </c:pt>
                <c:pt idx="28">
                  <c:v>4.5454069972038269E-2</c:v>
                </c:pt>
                <c:pt idx="29">
                  <c:v>7.2701126337051392E-2</c:v>
                </c:pt>
                <c:pt idx="30">
                  <c:v>5.0445716828107834E-2</c:v>
                </c:pt>
                <c:pt idx="31">
                  <c:v>4.3412867933511734E-2</c:v>
                </c:pt>
                <c:pt idx="32">
                  <c:v>2.9811592772603035E-2</c:v>
                </c:pt>
                <c:pt idx="33">
                  <c:v>2.2160302847623825E-2</c:v>
                </c:pt>
              </c:numCache>
            </c:numRef>
          </c:val>
          <c:smooth val="0"/>
          <c:extLst>
            <c:ext xmlns:c16="http://schemas.microsoft.com/office/drawing/2014/chart" uri="{C3380CC4-5D6E-409C-BE32-E72D297353CC}">
              <c16:uniqueId val="{0000000A-5C05-4891-BBA7-E0A1ED298E7E}"/>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C05-4891-BBA7-E0A1ED298E7E}"/>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2.7744399383664131E-2</c:v>
                </c:pt>
                <c:pt idx="1">
                  <c:v>5.91319240629673E-3</c:v>
                </c:pt>
                <c:pt idx="2">
                  <c:v>4.0219277143478394E-2</c:v>
                </c:pt>
                <c:pt idx="3">
                  <c:v>-1.4761094003915787E-2</c:v>
                </c:pt>
                <c:pt idx="4">
                  <c:v>-8.9463070034980774E-3</c:v>
                </c:pt>
                <c:pt idx="5">
                  <c:v>-1.5316535718739033E-2</c:v>
                </c:pt>
                <c:pt idx="6">
                  <c:v>2.7886800467967987E-2</c:v>
                </c:pt>
                <c:pt idx="7">
                  <c:v>-7.4863121844828129E-3</c:v>
                </c:pt>
                <c:pt idx="8">
                  <c:v>-4.9037981778383255E-2</c:v>
                </c:pt>
                <c:pt idx="9">
                  <c:v>2.037355862557888E-2</c:v>
                </c:pt>
                <c:pt idx="10">
                  <c:v>-2.708820067346096E-2</c:v>
                </c:pt>
                <c:pt idx="11">
                  <c:v>-3.4775882959365845E-2</c:v>
                </c:pt>
                <c:pt idx="12">
                  <c:v>5.3821289911866188E-3</c:v>
                </c:pt>
                <c:pt idx="13">
                  <c:v>3.9221912622451782E-2</c:v>
                </c:pt>
                <c:pt idx="14">
                  <c:v>2.9950451105833054E-2</c:v>
                </c:pt>
                <c:pt idx="15">
                  <c:v>2.4197438731789589E-2</c:v>
                </c:pt>
                <c:pt idx="16">
                  <c:v>3.6441257689148188E-3</c:v>
                </c:pt>
                <c:pt idx="17">
                  <c:v>1.3106665574014187E-2</c:v>
                </c:pt>
                <c:pt idx="18">
                  <c:v>-2.545590978115797E-3</c:v>
                </c:pt>
                <c:pt idx="19">
                  <c:v>4.2797636240720749E-2</c:v>
                </c:pt>
                <c:pt idx="20">
                  <c:v>6.7913465201854706E-2</c:v>
                </c:pt>
                <c:pt idx="21">
                  <c:v>3.096768818795681E-2</c:v>
                </c:pt>
                <c:pt idx="22">
                  <c:v>3.5421175416558981E-3</c:v>
                </c:pt>
                <c:pt idx="23">
                  <c:v>3.7023767828941345E-2</c:v>
                </c:pt>
                <c:pt idx="24">
                  <c:v>-4.3648645281791687E-2</c:v>
                </c:pt>
                <c:pt idx="25">
                  <c:v>5.7012471370398998E-3</c:v>
                </c:pt>
                <c:pt idx="26">
                  <c:v>-8.952852338552475E-2</c:v>
                </c:pt>
                <c:pt idx="27">
                  <c:v>-5.2742226980626583E-3</c:v>
                </c:pt>
                <c:pt idx="28">
                  <c:v>-5.6286398321390152E-2</c:v>
                </c:pt>
                <c:pt idx="29">
                  <c:v>-1.4549219980835915E-2</c:v>
                </c:pt>
                <c:pt idx="30">
                  <c:v>4.5342021621763706E-3</c:v>
                </c:pt>
                <c:pt idx="31">
                  <c:v>-3.7476912140846252E-2</c:v>
                </c:pt>
                <c:pt idx="32">
                  <c:v>-4.3013952672481537E-2</c:v>
                </c:pt>
                <c:pt idx="33">
                  <c:v>-2.3447057232260704E-2</c:v>
                </c:pt>
              </c:numCache>
            </c:numRef>
          </c:val>
          <c:smooth val="0"/>
          <c:extLst>
            <c:ext xmlns:c16="http://schemas.microsoft.com/office/drawing/2014/chart" uri="{C3380CC4-5D6E-409C-BE32-E72D297353CC}">
              <c16:uniqueId val="{0000000C-5C05-4891-BBA7-E0A1ED298E7E}"/>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1.470869779586792E-2</c:v>
                </c:pt>
                <c:pt idx="1">
                  <c:v>3.8909432478249073E-3</c:v>
                </c:pt>
                <c:pt idx="2">
                  <c:v>-3.1869322061538696E-2</c:v>
                </c:pt>
                <c:pt idx="3">
                  <c:v>2.2167636081576347E-2</c:v>
                </c:pt>
                <c:pt idx="4">
                  <c:v>-1.7235824838280678E-2</c:v>
                </c:pt>
                <c:pt idx="5">
                  <c:v>1.1735809966921806E-2</c:v>
                </c:pt>
                <c:pt idx="6">
                  <c:v>7.9001011326909065E-3</c:v>
                </c:pt>
                <c:pt idx="7">
                  <c:v>1.6046252567321062E-3</c:v>
                </c:pt>
                <c:pt idx="8">
                  <c:v>-1.214233785867691E-2</c:v>
                </c:pt>
                <c:pt idx="9">
                  <c:v>-4.0164750069379807E-2</c:v>
                </c:pt>
                <c:pt idx="10">
                  <c:v>2.3981009144335985E-3</c:v>
                </c:pt>
                <c:pt idx="11">
                  <c:v>4.9065155908465385E-3</c:v>
                </c:pt>
                <c:pt idx="12">
                  <c:v>2.5439271703362465E-2</c:v>
                </c:pt>
                <c:pt idx="13">
                  <c:v>1.9773069769144058E-2</c:v>
                </c:pt>
                <c:pt idx="14">
                  <c:v>1.6650810837745667E-2</c:v>
                </c:pt>
                <c:pt idx="15">
                  <c:v>1.3827931834384799E-3</c:v>
                </c:pt>
                <c:pt idx="16">
                  <c:v>-3.1660281121730804E-2</c:v>
                </c:pt>
                <c:pt idx="17">
                  <c:v>1.954767107963562E-2</c:v>
                </c:pt>
                <c:pt idx="18">
                  <c:v>3.9668962359428406E-2</c:v>
                </c:pt>
                <c:pt idx="19">
                  <c:v>3.2019000500440598E-2</c:v>
                </c:pt>
                <c:pt idx="20">
                  <c:v>4.0566466748714447E-2</c:v>
                </c:pt>
                <c:pt idx="21">
                  <c:v>6.7580290138721466E-2</c:v>
                </c:pt>
                <c:pt idx="22">
                  <c:v>4.2689502239227295E-2</c:v>
                </c:pt>
                <c:pt idx="23">
                  <c:v>2.291463129222393E-2</c:v>
                </c:pt>
                <c:pt idx="24">
                  <c:v>1.6962697729468346E-2</c:v>
                </c:pt>
                <c:pt idx="25">
                  <c:v>5.4786209017038345E-2</c:v>
                </c:pt>
                <c:pt idx="26">
                  <c:v>4.0464408695697784E-2</c:v>
                </c:pt>
                <c:pt idx="27">
                  <c:v>-1.774866133928299E-2</c:v>
                </c:pt>
                <c:pt idx="28">
                  <c:v>1.2593983672559261E-2</c:v>
                </c:pt>
                <c:pt idx="29">
                  <c:v>-2.646423876285553E-2</c:v>
                </c:pt>
                <c:pt idx="30">
                  <c:v>2.3712558671832085E-2</c:v>
                </c:pt>
                <c:pt idx="31">
                  <c:v>2.3226035758852959E-2</c:v>
                </c:pt>
                <c:pt idx="32">
                  <c:v>7.8964002430438995E-2</c:v>
                </c:pt>
                <c:pt idx="33">
                  <c:v>7.3048777878284454E-2</c:v>
                </c:pt>
              </c:numCache>
            </c:numRef>
          </c:val>
          <c:smooth val="0"/>
          <c:extLst>
            <c:ext xmlns:c16="http://schemas.microsoft.com/office/drawing/2014/chart" uri="{C3380CC4-5D6E-409C-BE32-E72D297353CC}">
              <c16:uniqueId val="{0000000D-5C05-4891-BBA7-E0A1ED298E7E}"/>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C05-4891-BBA7-E0A1ED298E7E}"/>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1.6104577109217644E-2</c:v>
                </c:pt>
                <c:pt idx="1">
                  <c:v>-3.9528100751340389E-3</c:v>
                </c:pt>
                <c:pt idx="2">
                  <c:v>1.5156553126871586E-2</c:v>
                </c:pt>
                <c:pt idx="3">
                  <c:v>1.8318727612495422E-2</c:v>
                </c:pt>
                <c:pt idx="4">
                  <c:v>-8.7800249457359314E-3</c:v>
                </c:pt>
                <c:pt idx="5">
                  <c:v>-1.4409818686544895E-2</c:v>
                </c:pt>
                <c:pt idx="6">
                  <c:v>4.7005750238895416E-3</c:v>
                </c:pt>
                <c:pt idx="7">
                  <c:v>2.5384534150362015E-2</c:v>
                </c:pt>
                <c:pt idx="8">
                  <c:v>-3.0436486005783081E-2</c:v>
                </c:pt>
                <c:pt idx="9">
                  <c:v>-3.1394340097904205E-2</c:v>
                </c:pt>
                <c:pt idx="10">
                  <c:v>-1.2668442912399769E-2</c:v>
                </c:pt>
                <c:pt idx="11">
                  <c:v>5.3048077970743179E-2</c:v>
                </c:pt>
                <c:pt idx="12">
                  <c:v>1.2072681449353695E-2</c:v>
                </c:pt>
                <c:pt idx="13">
                  <c:v>-4.136180505156517E-2</c:v>
                </c:pt>
                <c:pt idx="14">
                  <c:v>-1.1804543435573578E-2</c:v>
                </c:pt>
                <c:pt idx="15">
                  <c:v>4.6876128762960434E-2</c:v>
                </c:pt>
                <c:pt idx="16">
                  <c:v>1.5463645569980145E-2</c:v>
                </c:pt>
                <c:pt idx="17">
                  <c:v>8.3262572297826409E-4</c:v>
                </c:pt>
                <c:pt idx="18">
                  <c:v>1.9833339378237724E-2</c:v>
                </c:pt>
                <c:pt idx="19">
                  <c:v>-1.1619039811193943E-2</c:v>
                </c:pt>
                <c:pt idx="20">
                  <c:v>-7.3658250272274017E-2</c:v>
                </c:pt>
                <c:pt idx="21">
                  <c:v>-4.0628295391798019E-2</c:v>
                </c:pt>
                <c:pt idx="22">
                  <c:v>7.023223489522934E-2</c:v>
                </c:pt>
                <c:pt idx="23">
                  <c:v>4.8657450824975967E-2</c:v>
                </c:pt>
                <c:pt idx="24">
                  <c:v>4.091581329703331E-2</c:v>
                </c:pt>
                <c:pt idx="25">
                  <c:v>3.2021824270486832E-2</c:v>
                </c:pt>
                <c:pt idx="26">
                  <c:v>-5.9314258396625519E-2</c:v>
                </c:pt>
                <c:pt idx="27">
                  <c:v>1.3215690851211548E-2</c:v>
                </c:pt>
                <c:pt idx="28">
                  <c:v>-2.2774999961256981E-2</c:v>
                </c:pt>
                <c:pt idx="29">
                  <c:v>3.1438380479812622E-2</c:v>
                </c:pt>
                <c:pt idx="30">
                  <c:v>3.5333152860403061E-2</c:v>
                </c:pt>
                <c:pt idx="31">
                  <c:v>-5.100504495203495E-3</c:v>
                </c:pt>
                <c:pt idx="32">
                  <c:v>3.5994669888168573E-3</c:v>
                </c:pt>
                <c:pt idx="33">
                  <c:v>2.4317899718880653E-2</c:v>
                </c:pt>
              </c:numCache>
            </c:numRef>
          </c:val>
          <c:smooth val="0"/>
          <c:extLst>
            <c:ext xmlns:c16="http://schemas.microsoft.com/office/drawing/2014/chart" uri="{C3380CC4-5D6E-409C-BE32-E72D297353CC}">
              <c16:uniqueId val="{0000000F-5C05-4891-BBA7-E0A1ED298E7E}"/>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1.0136872529983521E-2</c:v>
                </c:pt>
                <c:pt idx="1">
                  <c:v>-1.4269635081291199E-2</c:v>
                </c:pt>
                <c:pt idx="2">
                  <c:v>3.4662196412682533E-3</c:v>
                </c:pt>
                <c:pt idx="3">
                  <c:v>1.5750034945085645E-3</c:v>
                </c:pt>
                <c:pt idx="4">
                  <c:v>2.8089016675949097E-2</c:v>
                </c:pt>
                <c:pt idx="5">
                  <c:v>-1.914978725835681E-3</c:v>
                </c:pt>
                <c:pt idx="6">
                  <c:v>-1.505704945884645E-3</c:v>
                </c:pt>
                <c:pt idx="7">
                  <c:v>7.7655226923525333E-3</c:v>
                </c:pt>
                <c:pt idx="8">
                  <c:v>2.2880598902702332E-2</c:v>
                </c:pt>
                <c:pt idx="9">
                  <c:v>-1.4335792511701584E-2</c:v>
                </c:pt>
                <c:pt idx="10">
                  <c:v>-6.0082590207457542E-3</c:v>
                </c:pt>
                <c:pt idx="11">
                  <c:v>-1.485779695212841E-2</c:v>
                </c:pt>
                <c:pt idx="12">
                  <c:v>6.2284413725137711E-3</c:v>
                </c:pt>
                <c:pt idx="13">
                  <c:v>2.1435335278511047E-2</c:v>
                </c:pt>
                <c:pt idx="14">
                  <c:v>-1.5139429830014706E-2</c:v>
                </c:pt>
                <c:pt idx="15">
                  <c:v>3.592134453356266E-3</c:v>
                </c:pt>
                <c:pt idx="16">
                  <c:v>9.6790781244635582E-3</c:v>
                </c:pt>
                <c:pt idx="17">
                  <c:v>-3.5688045900315046E-3</c:v>
                </c:pt>
                <c:pt idx="18">
                  <c:v>1.3224775902926922E-2</c:v>
                </c:pt>
                <c:pt idx="19">
                  <c:v>7.4633069336414337E-2</c:v>
                </c:pt>
                <c:pt idx="20">
                  <c:v>4.8701196908950806E-2</c:v>
                </c:pt>
                <c:pt idx="21">
                  <c:v>6.8599015474319458E-2</c:v>
                </c:pt>
                <c:pt idx="22">
                  <c:v>4.4581178575754166E-2</c:v>
                </c:pt>
                <c:pt idx="23">
                  <c:v>3.3014282584190369E-2</c:v>
                </c:pt>
                <c:pt idx="24">
                  <c:v>6.8752750754356384E-2</c:v>
                </c:pt>
                <c:pt idx="25">
                  <c:v>5.1728811115026474E-2</c:v>
                </c:pt>
                <c:pt idx="26">
                  <c:v>6.9518260657787323E-2</c:v>
                </c:pt>
                <c:pt idx="27">
                  <c:v>5.7135645300149918E-2</c:v>
                </c:pt>
                <c:pt idx="28">
                  <c:v>6.2126047909259796E-2</c:v>
                </c:pt>
                <c:pt idx="29">
                  <c:v>4.8800751566886902E-2</c:v>
                </c:pt>
                <c:pt idx="30">
                  <c:v>8.5310451686382294E-2</c:v>
                </c:pt>
                <c:pt idx="31">
                  <c:v>2.7587631717324257E-2</c:v>
                </c:pt>
                <c:pt idx="32">
                  <c:v>4.363347589969635E-2</c:v>
                </c:pt>
                <c:pt idx="33">
                  <c:v>1.5843193978071213E-2</c:v>
                </c:pt>
              </c:numCache>
            </c:numRef>
          </c:val>
          <c:smooth val="0"/>
          <c:extLst>
            <c:ext xmlns:c16="http://schemas.microsoft.com/office/drawing/2014/chart" uri="{C3380CC4-5D6E-409C-BE32-E72D297353CC}">
              <c16:uniqueId val="{00000010-5C05-4891-BBA7-E0A1ED298E7E}"/>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2.5156265124678612E-2</c:v>
                </c:pt>
                <c:pt idx="1">
                  <c:v>1.6374668106436729E-2</c:v>
                </c:pt>
                <c:pt idx="2">
                  <c:v>-5.4936621338129044E-2</c:v>
                </c:pt>
                <c:pt idx="3">
                  <c:v>1.8314339220523834E-2</c:v>
                </c:pt>
                <c:pt idx="4">
                  <c:v>2.5187378749251366E-2</c:v>
                </c:pt>
                <c:pt idx="5">
                  <c:v>1.5332368202507496E-2</c:v>
                </c:pt>
                <c:pt idx="6">
                  <c:v>1.6777467681095004E-4</c:v>
                </c:pt>
                <c:pt idx="7">
                  <c:v>2.7499567717313766E-2</c:v>
                </c:pt>
                <c:pt idx="8">
                  <c:v>-3.4124553203582764E-2</c:v>
                </c:pt>
                <c:pt idx="9">
                  <c:v>-1.5103725716471672E-2</c:v>
                </c:pt>
                <c:pt idx="10">
                  <c:v>-2.3080212995409966E-2</c:v>
                </c:pt>
                <c:pt idx="11">
                  <c:v>-2.0831981673836708E-2</c:v>
                </c:pt>
                <c:pt idx="12">
                  <c:v>-1.7180345952510834E-2</c:v>
                </c:pt>
                <c:pt idx="13">
                  <c:v>-2.4284590035676956E-2</c:v>
                </c:pt>
                <c:pt idx="14">
                  <c:v>1.1875941418111324E-2</c:v>
                </c:pt>
                <c:pt idx="15">
                  <c:v>-1.6027817502617836E-2</c:v>
                </c:pt>
                <c:pt idx="16">
                  <c:v>-1.0740096680819988E-2</c:v>
                </c:pt>
                <c:pt idx="17">
                  <c:v>-6.3505984842777252E-2</c:v>
                </c:pt>
                <c:pt idx="18">
                  <c:v>-2.3977894335985184E-2</c:v>
                </c:pt>
                <c:pt idx="19">
                  <c:v>-2.0392709411680698E-3</c:v>
                </c:pt>
                <c:pt idx="20">
                  <c:v>-2.1204013377428055E-2</c:v>
                </c:pt>
                <c:pt idx="21">
                  <c:v>-4.0469519793987274E-2</c:v>
                </c:pt>
                <c:pt idx="22">
                  <c:v>-4.4212963432073593E-2</c:v>
                </c:pt>
                <c:pt idx="23">
                  <c:v>-2.2933941334486008E-2</c:v>
                </c:pt>
                <c:pt idx="24">
                  <c:v>-4.9650855362415314E-2</c:v>
                </c:pt>
                <c:pt idx="25">
                  <c:v>-1.5740759670734406E-2</c:v>
                </c:pt>
                <c:pt idx="26">
                  <c:v>-5.9835486114025116E-2</c:v>
                </c:pt>
                <c:pt idx="27">
                  <c:v>-4.3691288679838181E-2</c:v>
                </c:pt>
                <c:pt idx="28">
                  <c:v>-5.7826098054647446E-3</c:v>
                </c:pt>
                <c:pt idx="29">
                  <c:v>-5.9635830111801624E-3</c:v>
                </c:pt>
                <c:pt idx="30">
                  <c:v>2.0947987213730812E-2</c:v>
                </c:pt>
                <c:pt idx="31">
                  <c:v>-3.5648416727781296E-2</c:v>
                </c:pt>
                <c:pt idx="32">
                  <c:v>-4.2643353343009949E-2</c:v>
                </c:pt>
                <c:pt idx="33">
                  <c:v>-4.3118316680192947E-2</c:v>
                </c:pt>
              </c:numCache>
            </c:numRef>
          </c:val>
          <c:smooth val="0"/>
          <c:extLst>
            <c:ext xmlns:c16="http://schemas.microsoft.com/office/drawing/2014/chart" uri="{C3380CC4-5D6E-409C-BE32-E72D297353CC}">
              <c16:uniqueId val="{00000011-5C05-4891-BBA7-E0A1ED298E7E}"/>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C05-4891-BBA7-E0A1ED298E7E}"/>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-1.6618098597973585E-3</c:v>
                </c:pt>
                <c:pt idx="1">
                  <c:v>-2.8419593349099159E-2</c:v>
                </c:pt>
                <c:pt idx="2">
                  <c:v>-2.0766496891155839E-4</c:v>
                </c:pt>
                <c:pt idx="3">
                  <c:v>-1.9411630928516388E-2</c:v>
                </c:pt>
                <c:pt idx="4">
                  <c:v>-2.2358554415404797E-3</c:v>
                </c:pt>
                <c:pt idx="5">
                  <c:v>2.0041203126311302E-2</c:v>
                </c:pt>
                <c:pt idx="6">
                  <c:v>4.7496970742940903E-2</c:v>
                </c:pt>
                <c:pt idx="7">
                  <c:v>7.1131318807601929E-2</c:v>
                </c:pt>
                <c:pt idx="8">
                  <c:v>4.0958438068628311E-2</c:v>
                </c:pt>
                <c:pt idx="9">
                  <c:v>9.2352837324142456E-2</c:v>
                </c:pt>
                <c:pt idx="10">
                  <c:v>1.8631445243954659E-2</c:v>
                </c:pt>
                <c:pt idx="11">
                  <c:v>6.0273122042417526E-2</c:v>
                </c:pt>
                <c:pt idx="12">
                  <c:v>5.8150183409452438E-2</c:v>
                </c:pt>
                <c:pt idx="13">
                  <c:v>1.2338963337242603E-2</c:v>
                </c:pt>
                <c:pt idx="14">
                  <c:v>6.5247401595115662E-2</c:v>
                </c:pt>
                <c:pt idx="15">
                  <c:v>-3.2151816412806511E-3</c:v>
                </c:pt>
                <c:pt idx="16">
                  <c:v>2.2936634719371796E-2</c:v>
                </c:pt>
                <c:pt idx="17">
                  <c:v>3.6975499242544174E-2</c:v>
                </c:pt>
                <c:pt idx="18">
                  <c:v>2.4424660950899124E-2</c:v>
                </c:pt>
                <c:pt idx="19">
                  <c:v>-1.0645328089594841E-2</c:v>
                </c:pt>
                <c:pt idx="20">
                  <c:v>-3.0075840186327696E-3</c:v>
                </c:pt>
                <c:pt idx="21">
                  <c:v>-5.9316558763384819E-3</c:v>
                </c:pt>
                <c:pt idx="22">
                  <c:v>-5.8211144059896469E-2</c:v>
                </c:pt>
                <c:pt idx="23">
                  <c:v>-1.5429932391270995E-3</c:v>
                </c:pt>
                <c:pt idx="24">
                  <c:v>-1.2668193317949772E-2</c:v>
                </c:pt>
                <c:pt idx="25">
                  <c:v>6.2862173654139042E-3</c:v>
                </c:pt>
                <c:pt idx="26">
                  <c:v>3.010515496134758E-2</c:v>
                </c:pt>
                <c:pt idx="27">
                  <c:v>-1.003230269998312E-2</c:v>
                </c:pt>
                <c:pt idx="28">
                  <c:v>-3.6295663565397263E-2</c:v>
                </c:pt>
                <c:pt idx="29">
                  <c:v>-6.1687201261520386E-2</c:v>
                </c:pt>
                <c:pt idx="30">
                  <c:v>-5.63035998493433E-3</c:v>
                </c:pt>
                <c:pt idx="31">
                  <c:v>-1.6935622319579124E-2</c:v>
                </c:pt>
                <c:pt idx="32">
                  <c:v>-7.6199620962142944E-3</c:v>
                </c:pt>
                <c:pt idx="33">
                  <c:v>-2.6962600648403168E-2</c:v>
                </c:pt>
              </c:numCache>
            </c:numRef>
          </c:val>
          <c:smooth val="0"/>
          <c:extLst>
            <c:ext xmlns:c16="http://schemas.microsoft.com/office/drawing/2014/chart" uri="{C3380CC4-5D6E-409C-BE32-E72D297353CC}">
              <c16:uniqueId val="{00000013-5C05-4891-BBA7-E0A1ED298E7E}"/>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-7.9637337476015091E-3</c:v>
                </c:pt>
                <c:pt idx="1">
                  <c:v>-1.0706758126616478E-2</c:v>
                </c:pt>
                <c:pt idx="2">
                  <c:v>-3.0633537098765373E-3</c:v>
                </c:pt>
                <c:pt idx="3">
                  <c:v>1.8662270158529282E-2</c:v>
                </c:pt>
                <c:pt idx="4">
                  <c:v>4.7069493681192398E-2</c:v>
                </c:pt>
                <c:pt idx="5">
                  <c:v>-3.108117263764143E-3</c:v>
                </c:pt>
                <c:pt idx="6">
                  <c:v>-1.6305872704833746E-3</c:v>
                </c:pt>
                <c:pt idx="7">
                  <c:v>-8.1162648275494576E-3</c:v>
                </c:pt>
                <c:pt idx="8">
                  <c:v>-3.8887705653905869E-2</c:v>
                </c:pt>
                <c:pt idx="9">
                  <c:v>2.7651898562908173E-2</c:v>
                </c:pt>
                <c:pt idx="10">
                  <c:v>-1.3120558112859726E-2</c:v>
                </c:pt>
                <c:pt idx="11">
                  <c:v>2.5103015825152397E-2</c:v>
                </c:pt>
                <c:pt idx="12">
                  <c:v>-2.0248102024197578E-2</c:v>
                </c:pt>
                <c:pt idx="13">
                  <c:v>2.6652604341506958E-2</c:v>
                </c:pt>
                <c:pt idx="14">
                  <c:v>1.5843808650970459E-2</c:v>
                </c:pt>
                <c:pt idx="15">
                  <c:v>-1.2691332027316093E-2</c:v>
                </c:pt>
                <c:pt idx="16">
                  <c:v>2.8714688494801521E-2</c:v>
                </c:pt>
                <c:pt idx="17">
                  <c:v>-9.49059147387743E-3</c:v>
                </c:pt>
                <c:pt idx="18">
                  <c:v>-1.2293879874050617E-2</c:v>
                </c:pt>
                <c:pt idx="19">
                  <c:v>-3.9445754140615463E-2</c:v>
                </c:pt>
                <c:pt idx="20">
                  <c:v>-5.6309472769498825E-2</c:v>
                </c:pt>
                <c:pt idx="21">
                  <c:v>-2.0600436255335808E-2</c:v>
                </c:pt>
                <c:pt idx="22">
                  <c:v>-2.432180754840374E-2</c:v>
                </c:pt>
                <c:pt idx="23">
                  <c:v>-1.6036467626690865E-2</c:v>
                </c:pt>
                <c:pt idx="24">
                  <c:v>1.9249008968472481E-2</c:v>
                </c:pt>
                <c:pt idx="25">
                  <c:v>8.2651404663920403E-3</c:v>
                </c:pt>
                <c:pt idx="26">
                  <c:v>-1.1973264627158642E-2</c:v>
                </c:pt>
                <c:pt idx="27">
                  <c:v>1.7679790034890175E-2</c:v>
                </c:pt>
                <c:pt idx="28">
                  <c:v>5.099352914839983E-3</c:v>
                </c:pt>
                <c:pt idx="29">
                  <c:v>1.838101539760828E-3</c:v>
                </c:pt>
                <c:pt idx="30">
                  <c:v>4.9156118184328079E-2</c:v>
                </c:pt>
                <c:pt idx="31">
                  <c:v>-3.5802807658910751E-2</c:v>
                </c:pt>
                <c:pt idx="32">
                  <c:v>-7.960192859172821E-2</c:v>
                </c:pt>
                <c:pt idx="33">
                  <c:v>3.2838031649589539E-2</c:v>
                </c:pt>
              </c:numCache>
            </c:numRef>
          </c:val>
          <c:smooth val="0"/>
          <c:extLst>
            <c:ext xmlns:c16="http://schemas.microsoft.com/office/drawing/2014/chart" uri="{C3380CC4-5D6E-409C-BE32-E72D297353CC}">
              <c16:uniqueId val="{00000014-5C05-4891-BBA7-E0A1ED298E7E}"/>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C05-4891-BBA7-E0A1ED298E7E}"/>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6.9576213136315346E-3</c:v>
                </c:pt>
                <c:pt idx="1">
                  <c:v>-1.9553881138563156E-3</c:v>
                </c:pt>
                <c:pt idx="2">
                  <c:v>-1.5346216037869453E-2</c:v>
                </c:pt>
                <c:pt idx="3">
                  <c:v>3.6606371402740479E-2</c:v>
                </c:pt>
                <c:pt idx="4">
                  <c:v>2.1980786696076393E-2</c:v>
                </c:pt>
                <c:pt idx="5">
                  <c:v>2.6764697395265102E-3</c:v>
                </c:pt>
                <c:pt idx="6">
                  <c:v>1.9632628187537193E-2</c:v>
                </c:pt>
                <c:pt idx="7">
                  <c:v>-2.7192333713173866E-2</c:v>
                </c:pt>
                <c:pt idx="8">
                  <c:v>2.1562432870268822E-2</c:v>
                </c:pt>
                <c:pt idx="9">
                  <c:v>2.9638882726430893E-2</c:v>
                </c:pt>
                <c:pt idx="10">
                  <c:v>-4.3254857882857323E-3</c:v>
                </c:pt>
                <c:pt idx="11">
                  <c:v>-2.1112274844199419E-3</c:v>
                </c:pt>
                <c:pt idx="12">
                  <c:v>-1.1089782230556011E-2</c:v>
                </c:pt>
                <c:pt idx="13">
                  <c:v>-2.051829919219017E-2</c:v>
                </c:pt>
                <c:pt idx="14">
                  <c:v>1.8422630382701755E-3</c:v>
                </c:pt>
                <c:pt idx="15">
                  <c:v>3.4567572176456451E-2</c:v>
                </c:pt>
                <c:pt idx="16">
                  <c:v>-2.3736931383609772E-2</c:v>
                </c:pt>
                <c:pt idx="17">
                  <c:v>3.7677817046642303E-2</c:v>
                </c:pt>
                <c:pt idx="18">
                  <c:v>-3.6426447331905365E-2</c:v>
                </c:pt>
                <c:pt idx="19">
                  <c:v>2.4545848369598389E-2</c:v>
                </c:pt>
                <c:pt idx="20">
                  <c:v>2.5233339983969927E-3</c:v>
                </c:pt>
                <c:pt idx="21">
                  <c:v>-1.8013190478086472E-2</c:v>
                </c:pt>
                <c:pt idx="22">
                  <c:v>3.618423268198967E-2</c:v>
                </c:pt>
                <c:pt idx="23">
                  <c:v>2.1775616332888603E-3</c:v>
                </c:pt>
                <c:pt idx="24">
                  <c:v>1.8989939242601395E-2</c:v>
                </c:pt>
                <c:pt idx="25">
                  <c:v>-1.3582794927060604E-2</c:v>
                </c:pt>
                <c:pt idx="26">
                  <c:v>1.073069591075182E-2</c:v>
                </c:pt>
                <c:pt idx="27">
                  <c:v>5.6406140327453613E-2</c:v>
                </c:pt>
                <c:pt idx="28">
                  <c:v>-8.4022721275687218E-3</c:v>
                </c:pt>
                <c:pt idx="29">
                  <c:v>-5.8456822298467159E-3</c:v>
                </c:pt>
                <c:pt idx="30">
                  <c:v>-1.2583864852786064E-2</c:v>
                </c:pt>
                <c:pt idx="31">
                  <c:v>4.0309619158506393E-2</c:v>
                </c:pt>
                <c:pt idx="32">
                  <c:v>7.3093762621283531E-3</c:v>
                </c:pt>
                <c:pt idx="33">
                  <c:v>2.5287622585892677E-2</c:v>
                </c:pt>
              </c:numCache>
            </c:numRef>
          </c:val>
          <c:smooth val="0"/>
          <c:extLst>
            <c:ext xmlns:c16="http://schemas.microsoft.com/office/drawing/2014/chart" uri="{C3380CC4-5D6E-409C-BE32-E72D297353CC}">
              <c16:uniqueId val="{00000016-5C05-4891-BBA7-E0A1ED298E7E}"/>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C05-4891-BBA7-E0A1ED298E7E}"/>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1.799958199262619E-2</c:v>
                </c:pt>
                <c:pt idx="1">
                  <c:v>5.1303780637681484E-3</c:v>
                </c:pt>
                <c:pt idx="2">
                  <c:v>6.8008154630661011E-2</c:v>
                </c:pt>
                <c:pt idx="3">
                  <c:v>4.2537879198789597E-2</c:v>
                </c:pt>
                <c:pt idx="4">
                  <c:v>-1.2108804658055305E-3</c:v>
                </c:pt>
                <c:pt idx="5">
                  <c:v>3.3354158513247967E-3</c:v>
                </c:pt>
                <c:pt idx="6">
                  <c:v>-1.9737312570214272E-2</c:v>
                </c:pt>
                <c:pt idx="7">
                  <c:v>-3.5235200077295303E-2</c:v>
                </c:pt>
                <c:pt idx="8">
                  <c:v>-5.2776606753468513E-3</c:v>
                </c:pt>
                <c:pt idx="9">
                  <c:v>-1.4953740872442722E-2</c:v>
                </c:pt>
                <c:pt idx="10">
                  <c:v>-1.6312575899064541E-3</c:v>
                </c:pt>
                <c:pt idx="11">
                  <c:v>-1.3293194584548473E-2</c:v>
                </c:pt>
                <c:pt idx="12">
                  <c:v>-5.1841787993907928E-2</c:v>
                </c:pt>
                <c:pt idx="13">
                  <c:v>-3.553742915391922E-2</c:v>
                </c:pt>
                <c:pt idx="14">
                  <c:v>-5.1138300448656082E-2</c:v>
                </c:pt>
                <c:pt idx="15">
                  <c:v>1.5586182475090027E-2</c:v>
                </c:pt>
                <c:pt idx="16">
                  <c:v>1.5990857034921646E-2</c:v>
                </c:pt>
                <c:pt idx="17">
                  <c:v>2.3641528561711311E-2</c:v>
                </c:pt>
                <c:pt idx="18">
                  <c:v>1.280679740011692E-2</c:v>
                </c:pt>
                <c:pt idx="19">
                  <c:v>-2.4472752586007118E-2</c:v>
                </c:pt>
                <c:pt idx="20">
                  <c:v>1.7015164718031883E-2</c:v>
                </c:pt>
                <c:pt idx="21">
                  <c:v>1.708294078707695E-2</c:v>
                </c:pt>
                <c:pt idx="22">
                  <c:v>-1.2458952842280269E-3</c:v>
                </c:pt>
                <c:pt idx="23">
                  <c:v>1.2898714281618595E-2</c:v>
                </c:pt>
                <c:pt idx="24">
                  <c:v>-1.7261840403079987E-2</c:v>
                </c:pt>
                <c:pt idx="25">
                  <c:v>7.9001244157552719E-3</c:v>
                </c:pt>
                <c:pt idx="26">
                  <c:v>-5.9782033786177635E-3</c:v>
                </c:pt>
                <c:pt idx="27">
                  <c:v>-2.4436719715595245E-2</c:v>
                </c:pt>
                <c:pt idx="28">
                  <c:v>-2.9725776985287666E-3</c:v>
                </c:pt>
                <c:pt idx="29">
                  <c:v>-2.9645273461937904E-2</c:v>
                </c:pt>
                <c:pt idx="30">
                  <c:v>-5.2802074700593948E-2</c:v>
                </c:pt>
                <c:pt idx="31">
                  <c:v>-2.1894952282309532E-2</c:v>
                </c:pt>
                <c:pt idx="32">
                  <c:v>3.2308235764503479E-2</c:v>
                </c:pt>
                <c:pt idx="33">
                  <c:v>5.0579208880662918E-2</c:v>
                </c:pt>
              </c:numCache>
            </c:numRef>
          </c:val>
          <c:smooth val="0"/>
          <c:extLst>
            <c:ext xmlns:c16="http://schemas.microsoft.com/office/drawing/2014/chart" uri="{C3380CC4-5D6E-409C-BE32-E72D297353CC}">
              <c16:uniqueId val="{00000018-5C05-4891-BBA7-E0A1ED298E7E}"/>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C05-4891-BBA7-E0A1ED298E7E}"/>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3.0802333727478981E-2</c:v>
                </c:pt>
                <c:pt idx="1">
                  <c:v>1.5916049480438232E-2</c:v>
                </c:pt>
                <c:pt idx="2">
                  <c:v>7.7338315546512604E-2</c:v>
                </c:pt>
                <c:pt idx="3">
                  <c:v>-2.3033169563859701E-3</c:v>
                </c:pt>
                <c:pt idx="4">
                  <c:v>2.0435452461242676E-2</c:v>
                </c:pt>
                <c:pt idx="5">
                  <c:v>1.7833145335316658E-2</c:v>
                </c:pt>
                <c:pt idx="6">
                  <c:v>-4.1284766048192978E-2</c:v>
                </c:pt>
                <c:pt idx="7">
                  <c:v>-1.5145466895774007E-3</c:v>
                </c:pt>
                <c:pt idx="8">
                  <c:v>2.8606800362467766E-2</c:v>
                </c:pt>
                <c:pt idx="9">
                  <c:v>3.2408040016889572E-2</c:v>
                </c:pt>
                <c:pt idx="10">
                  <c:v>2.9480095952749252E-2</c:v>
                </c:pt>
                <c:pt idx="11">
                  <c:v>4.2989745270460844E-4</c:v>
                </c:pt>
                <c:pt idx="12">
                  <c:v>-3.8865797221660614E-2</c:v>
                </c:pt>
                <c:pt idx="13">
                  <c:v>-7.7854674309492111E-3</c:v>
                </c:pt>
                <c:pt idx="14">
                  <c:v>-7.9743936657905579E-3</c:v>
                </c:pt>
                <c:pt idx="15">
                  <c:v>4.5067756436765194E-3</c:v>
                </c:pt>
                <c:pt idx="16">
                  <c:v>-1.8218166660517454E-3</c:v>
                </c:pt>
                <c:pt idx="17">
                  <c:v>-4.8965111374855042E-2</c:v>
                </c:pt>
                <c:pt idx="18">
                  <c:v>-2.2995723411440849E-2</c:v>
                </c:pt>
                <c:pt idx="19">
                  <c:v>-4.2002178728580475E-2</c:v>
                </c:pt>
                <c:pt idx="20">
                  <c:v>-3.8216277956962585E-2</c:v>
                </c:pt>
                <c:pt idx="21">
                  <c:v>-8.2462944090366364E-2</c:v>
                </c:pt>
                <c:pt idx="22">
                  <c:v>-3.4559641033411026E-2</c:v>
                </c:pt>
                <c:pt idx="23">
                  <c:v>-2.8264783322811127E-2</c:v>
                </c:pt>
                <c:pt idx="24">
                  <c:v>-1.4569720253348351E-2</c:v>
                </c:pt>
                <c:pt idx="25">
                  <c:v>-5.6838635355234146E-2</c:v>
                </c:pt>
                <c:pt idx="26">
                  <c:v>-2.7025856077671051E-2</c:v>
                </c:pt>
                <c:pt idx="27">
                  <c:v>-5.5216153850778937E-4</c:v>
                </c:pt>
                <c:pt idx="28">
                  <c:v>-6.1505413614213467E-3</c:v>
                </c:pt>
                <c:pt idx="29">
                  <c:v>2.3536950349807739E-2</c:v>
                </c:pt>
                <c:pt idx="30">
                  <c:v>-7.9997099936008453E-2</c:v>
                </c:pt>
                <c:pt idx="31">
                  <c:v>-3.841819241642952E-2</c:v>
                </c:pt>
                <c:pt idx="32">
                  <c:v>-8.3693578839302063E-2</c:v>
                </c:pt>
                <c:pt idx="33">
                  <c:v>-5.4656196385622025E-2</c:v>
                </c:pt>
              </c:numCache>
            </c:numRef>
          </c:val>
          <c:smooth val="0"/>
          <c:extLst>
            <c:ext xmlns:c16="http://schemas.microsoft.com/office/drawing/2014/chart" uri="{C3380CC4-5D6E-409C-BE32-E72D297353CC}">
              <c16:uniqueId val="{0000001A-5C05-4891-BBA7-E0A1ED298E7E}"/>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C05-4891-BBA7-E0A1ED298E7E}"/>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C05-4891-BBA7-E0A1ED298E7E}"/>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C05-4891-BBA7-E0A1ED298E7E}"/>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C05-4891-BBA7-E0A1ED298E7E}"/>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C05-4891-BBA7-E0A1ED298E7E}"/>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C05-4891-BBA7-E0A1ED298E7E}"/>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-4.00649793446064E-2</c:v>
                </c:pt>
                <c:pt idx="1">
                  <c:v>-9.165237657725811E-3</c:v>
                </c:pt>
                <c:pt idx="2">
                  <c:v>4.6877030283212662E-2</c:v>
                </c:pt>
                <c:pt idx="3">
                  <c:v>-5.9093693271279335E-3</c:v>
                </c:pt>
                <c:pt idx="4">
                  <c:v>2.6471123099327087E-2</c:v>
                </c:pt>
                <c:pt idx="5">
                  <c:v>-2.540549635887146E-2</c:v>
                </c:pt>
                <c:pt idx="6">
                  <c:v>3.8840606808662415E-2</c:v>
                </c:pt>
                <c:pt idx="7">
                  <c:v>8.6688198149204254E-2</c:v>
                </c:pt>
                <c:pt idx="8">
                  <c:v>-3.2519165426492691E-2</c:v>
                </c:pt>
                <c:pt idx="9">
                  <c:v>7.5677753193303943E-4</c:v>
                </c:pt>
                <c:pt idx="10">
                  <c:v>2.6266736909747124E-2</c:v>
                </c:pt>
                <c:pt idx="11">
                  <c:v>-5.8956039138138294E-3</c:v>
                </c:pt>
                <c:pt idx="12">
                  <c:v>-3.9008878171443939E-2</c:v>
                </c:pt>
                <c:pt idx="13">
                  <c:v>-2.8105713427066803E-2</c:v>
                </c:pt>
                <c:pt idx="14">
                  <c:v>-0.13173475861549377</c:v>
                </c:pt>
                <c:pt idx="15">
                  <c:v>-5.6553427129983902E-2</c:v>
                </c:pt>
                <c:pt idx="16">
                  <c:v>-5.352063849568367E-2</c:v>
                </c:pt>
                <c:pt idx="17">
                  <c:v>-8.3181113004684448E-2</c:v>
                </c:pt>
                <c:pt idx="18">
                  <c:v>-6.8988211452960968E-2</c:v>
                </c:pt>
                <c:pt idx="19">
                  <c:v>-5.5238470435142517E-2</c:v>
                </c:pt>
                <c:pt idx="20">
                  <c:v>-6.5240912139415741E-2</c:v>
                </c:pt>
                <c:pt idx="21">
                  <c:v>-7.9659156501293182E-2</c:v>
                </c:pt>
                <c:pt idx="22">
                  <c:v>-1.8498940393328667E-2</c:v>
                </c:pt>
                <c:pt idx="23">
                  <c:v>-6.7267671227455139E-2</c:v>
                </c:pt>
                <c:pt idx="24">
                  <c:v>1.2419994454830885E-3</c:v>
                </c:pt>
                <c:pt idx="25">
                  <c:v>-0.11931276321411133</c:v>
                </c:pt>
                <c:pt idx="26">
                  <c:v>-0.10194579511880875</c:v>
                </c:pt>
                <c:pt idx="27">
                  <c:v>-1.6944479197263718E-2</c:v>
                </c:pt>
                <c:pt idx="28">
                  <c:v>-4.6794813126325607E-2</c:v>
                </c:pt>
                <c:pt idx="29">
                  <c:v>-3.7650715559720993E-2</c:v>
                </c:pt>
                <c:pt idx="30">
                  <c:v>-9.3188203871250153E-2</c:v>
                </c:pt>
                <c:pt idx="31">
                  <c:v>-7.6027184724807739E-2</c:v>
                </c:pt>
                <c:pt idx="32">
                  <c:v>-5.2351981401443481E-2</c:v>
                </c:pt>
                <c:pt idx="33">
                  <c:v>-6.2285684049129486E-2</c:v>
                </c:pt>
              </c:numCache>
            </c:numRef>
          </c:val>
          <c:smooth val="0"/>
          <c:extLst>
            <c:ext xmlns:c16="http://schemas.microsoft.com/office/drawing/2014/chart" uri="{C3380CC4-5D6E-409C-BE32-E72D297353CC}">
              <c16:uniqueId val="{00000021-5C05-4891-BBA7-E0A1ED298E7E}"/>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C05-4891-BBA7-E0A1ED298E7E}"/>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C05-4891-BBA7-E0A1ED298E7E}"/>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C05-4891-BBA7-E0A1ED298E7E}"/>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C05-4891-BBA7-E0A1ED298E7E}"/>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C05-4891-BBA7-E0A1ED298E7E}"/>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4.9167759716510773E-3</c:v>
                </c:pt>
                <c:pt idx="1">
                  <c:v>2.893117954954505E-3</c:v>
                </c:pt>
                <c:pt idx="2">
                  <c:v>3.4544770605862141E-3</c:v>
                </c:pt>
                <c:pt idx="3">
                  <c:v>-1.6450447961688042E-2</c:v>
                </c:pt>
                <c:pt idx="4">
                  <c:v>-2.6429291814565659E-2</c:v>
                </c:pt>
                <c:pt idx="5">
                  <c:v>-1.5184270218014717E-2</c:v>
                </c:pt>
                <c:pt idx="6">
                  <c:v>6.8498821929097176E-3</c:v>
                </c:pt>
                <c:pt idx="7">
                  <c:v>7.0496280677616596E-3</c:v>
                </c:pt>
                <c:pt idx="8">
                  <c:v>-1.197743508964777E-2</c:v>
                </c:pt>
                <c:pt idx="9">
                  <c:v>-7.8335488215088844E-3</c:v>
                </c:pt>
                <c:pt idx="10">
                  <c:v>1.1645415797829628E-2</c:v>
                </c:pt>
                <c:pt idx="11">
                  <c:v>1.8833355978131294E-2</c:v>
                </c:pt>
                <c:pt idx="12">
                  <c:v>6.0491189360618591E-2</c:v>
                </c:pt>
                <c:pt idx="13">
                  <c:v>2.0995914936065674E-2</c:v>
                </c:pt>
                <c:pt idx="14">
                  <c:v>-5.3408537060022354E-2</c:v>
                </c:pt>
                <c:pt idx="15">
                  <c:v>-1.1203650385141373E-2</c:v>
                </c:pt>
                <c:pt idx="16">
                  <c:v>8.972550742328167E-3</c:v>
                </c:pt>
                <c:pt idx="17">
                  <c:v>8.6844656616449356E-3</c:v>
                </c:pt>
                <c:pt idx="18">
                  <c:v>-6.6782169044017792E-2</c:v>
                </c:pt>
                <c:pt idx="19">
                  <c:v>-0.15861167013645172</c:v>
                </c:pt>
                <c:pt idx="20">
                  <c:v>-0.10989142954349518</c:v>
                </c:pt>
                <c:pt idx="21">
                  <c:v>-7.8301936388015747E-2</c:v>
                </c:pt>
                <c:pt idx="22">
                  <c:v>-6.0171224176883698E-2</c:v>
                </c:pt>
                <c:pt idx="23">
                  <c:v>-0.10462319850921631</c:v>
                </c:pt>
                <c:pt idx="24">
                  <c:v>-7.7018275856971741E-2</c:v>
                </c:pt>
                <c:pt idx="25">
                  <c:v>-0.10067924857139587</c:v>
                </c:pt>
                <c:pt idx="26">
                  <c:v>-0.13458600640296936</c:v>
                </c:pt>
                <c:pt idx="27">
                  <c:v>-9.5673948526382446E-2</c:v>
                </c:pt>
                <c:pt idx="28">
                  <c:v>-8.794701099395752E-2</c:v>
                </c:pt>
                <c:pt idx="29">
                  <c:v>-4.1672889143228531E-2</c:v>
                </c:pt>
                <c:pt idx="30">
                  <c:v>-7.6392315328121185E-2</c:v>
                </c:pt>
                <c:pt idx="31">
                  <c:v>-0.11284191906452179</c:v>
                </c:pt>
                <c:pt idx="32">
                  <c:v>-8.325977623462677E-2</c:v>
                </c:pt>
                <c:pt idx="33">
                  <c:v>-1.6738684847950935E-2</c:v>
                </c:pt>
              </c:numCache>
            </c:numRef>
          </c:val>
          <c:smooth val="0"/>
          <c:extLst>
            <c:ext xmlns:c16="http://schemas.microsoft.com/office/drawing/2014/chart" uri="{C3380CC4-5D6E-409C-BE32-E72D297353CC}">
              <c16:uniqueId val="{00000027-5C05-4891-BBA7-E0A1ED298E7E}"/>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-2.5608038529753685E-2</c:v>
                </c:pt>
                <c:pt idx="1">
                  <c:v>4.6473465859889984E-2</c:v>
                </c:pt>
                <c:pt idx="2">
                  <c:v>4.7101201489567757E-3</c:v>
                </c:pt>
                <c:pt idx="3">
                  <c:v>-8.0158509314060211E-2</c:v>
                </c:pt>
                <c:pt idx="4">
                  <c:v>4.9102194607257843E-2</c:v>
                </c:pt>
                <c:pt idx="5">
                  <c:v>5.9216497465968132E-3</c:v>
                </c:pt>
                <c:pt idx="6">
                  <c:v>2.1704996004700661E-2</c:v>
                </c:pt>
                <c:pt idx="7">
                  <c:v>-5.0258617848157883E-2</c:v>
                </c:pt>
                <c:pt idx="8">
                  <c:v>-3.3548050560057163E-3</c:v>
                </c:pt>
                <c:pt idx="9">
                  <c:v>-1.3688264414668083E-2</c:v>
                </c:pt>
                <c:pt idx="10">
                  <c:v>-4.7772224061191082E-3</c:v>
                </c:pt>
                <c:pt idx="11">
                  <c:v>5.3325794637203217E-2</c:v>
                </c:pt>
                <c:pt idx="12">
                  <c:v>-4.3551120907068253E-2</c:v>
                </c:pt>
                <c:pt idx="13">
                  <c:v>-4.3907888233661652E-2</c:v>
                </c:pt>
                <c:pt idx="14">
                  <c:v>8.9356061071157455E-3</c:v>
                </c:pt>
                <c:pt idx="15">
                  <c:v>-1.2804591096937656E-2</c:v>
                </c:pt>
                <c:pt idx="16">
                  <c:v>-2.8928050771355629E-2</c:v>
                </c:pt>
                <c:pt idx="17">
                  <c:v>-6.6130980849266052E-2</c:v>
                </c:pt>
                <c:pt idx="18">
                  <c:v>-4.0295567363500595E-2</c:v>
                </c:pt>
                <c:pt idx="19">
                  <c:v>-5.7583034038543701E-2</c:v>
                </c:pt>
                <c:pt idx="20">
                  <c:v>-8.8871724903583527E-2</c:v>
                </c:pt>
                <c:pt idx="21">
                  <c:v>-7.7736124396324158E-2</c:v>
                </c:pt>
                <c:pt idx="22">
                  <c:v>-3.6544200032949448E-2</c:v>
                </c:pt>
                <c:pt idx="23">
                  <c:v>-4.6716626733541489E-2</c:v>
                </c:pt>
                <c:pt idx="24">
                  <c:v>-6.2023617327213287E-2</c:v>
                </c:pt>
                <c:pt idx="25">
                  <c:v>3.392709419131279E-3</c:v>
                </c:pt>
                <c:pt idx="26">
                  <c:v>-2.6184514164924622E-2</c:v>
                </c:pt>
                <c:pt idx="27">
                  <c:v>-7.6017171144485474E-2</c:v>
                </c:pt>
                <c:pt idx="28">
                  <c:v>3.9629735052585602E-2</c:v>
                </c:pt>
                <c:pt idx="29">
                  <c:v>3.524775430560112E-2</c:v>
                </c:pt>
                <c:pt idx="30">
                  <c:v>-3.9666712284088135E-2</c:v>
                </c:pt>
                <c:pt idx="31">
                  <c:v>-6.4820656552910805E-3</c:v>
                </c:pt>
                <c:pt idx="32">
                  <c:v>-6.3441857695579529E-2</c:v>
                </c:pt>
                <c:pt idx="33">
                  <c:v>-5.7270415127277374E-2</c:v>
                </c:pt>
              </c:numCache>
            </c:numRef>
          </c:val>
          <c:smooth val="0"/>
          <c:extLst>
            <c:ext xmlns:c16="http://schemas.microsoft.com/office/drawing/2014/chart" uri="{C3380CC4-5D6E-409C-BE32-E72D297353CC}">
              <c16:uniqueId val="{00000028-5C05-4891-BBA7-E0A1ED298E7E}"/>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-7.9845385625958443E-3</c:v>
                </c:pt>
                <c:pt idx="1">
                  <c:v>3.6169886589050293E-3</c:v>
                </c:pt>
                <c:pt idx="2">
                  <c:v>7.2583849541842937E-3</c:v>
                </c:pt>
                <c:pt idx="3">
                  <c:v>1.8696000799536705E-2</c:v>
                </c:pt>
                <c:pt idx="4">
                  <c:v>1.5640711644664407E-3</c:v>
                </c:pt>
                <c:pt idx="5">
                  <c:v>1.2070230208337307E-2</c:v>
                </c:pt>
                <c:pt idx="6">
                  <c:v>1.101379282772541E-3</c:v>
                </c:pt>
                <c:pt idx="7">
                  <c:v>-1.2128293514251709E-2</c:v>
                </c:pt>
                <c:pt idx="8">
                  <c:v>8.6941923946142197E-3</c:v>
                </c:pt>
                <c:pt idx="9">
                  <c:v>-1.8013192340731621E-2</c:v>
                </c:pt>
                <c:pt idx="10">
                  <c:v>-1.7510188743472099E-2</c:v>
                </c:pt>
                <c:pt idx="11">
                  <c:v>-1.0134994983673096E-2</c:v>
                </c:pt>
                <c:pt idx="12">
                  <c:v>3.0828550457954407E-2</c:v>
                </c:pt>
                <c:pt idx="13">
                  <c:v>9.5319850370287895E-3</c:v>
                </c:pt>
                <c:pt idx="14">
                  <c:v>4.1392515413463116E-3</c:v>
                </c:pt>
                <c:pt idx="15">
                  <c:v>-1.6597719863057137E-2</c:v>
                </c:pt>
                <c:pt idx="16">
                  <c:v>-1.4358183834701777E-3</c:v>
                </c:pt>
                <c:pt idx="17">
                  <c:v>-2.4547206237912178E-2</c:v>
                </c:pt>
                <c:pt idx="18">
                  <c:v>2.0599836483597755E-2</c:v>
                </c:pt>
                <c:pt idx="19">
                  <c:v>-3.8723897188901901E-2</c:v>
                </c:pt>
                <c:pt idx="20">
                  <c:v>1.8389176577329636E-2</c:v>
                </c:pt>
                <c:pt idx="21">
                  <c:v>2.3027470335364342E-2</c:v>
                </c:pt>
                <c:pt idx="22">
                  <c:v>-1.3447524979710579E-2</c:v>
                </c:pt>
                <c:pt idx="23">
                  <c:v>3.5711582750082016E-2</c:v>
                </c:pt>
                <c:pt idx="24">
                  <c:v>5.3048171103000641E-3</c:v>
                </c:pt>
                <c:pt idx="25">
                  <c:v>1.7420787364244461E-2</c:v>
                </c:pt>
                <c:pt idx="26">
                  <c:v>3.054162859916687E-2</c:v>
                </c:pt>
                <c:pt idx="27">
                  <c:v>7.0405378937721252E-3</c:v>
                </c:pt>
                <c:pt idx="28">
                  <c:v>3.6099717020988464E-2</c:v>
                </c:pt>
                <c:pt idx="29">
                  <c:v>6.516081839799881E-2</c:v>
                </c:pt>
                <c:pt idx="30">
                  <c:v>2.3049239069223404E-2</c:v>
                </c:pt>
                <c:pt idx="31">
                  <c:v>2.5029845535755157E-2</c:v>
                </c:pt>
                <c:pt idx="32">
                  <c:v>4.300205409526825E-2</c:v>
                </c:pt>
                <c:pt idx="33">
                  <c:v>2.3244466632604599E-2</c:v>
                </c:pt>
              </c:numCache>
            </c:numRef>
          </c:val>
          <c:smooth val="0"/>
          <c:extLst>
            <c:ext xmlns:c16="http://schemas.microsoft.com/office/drawing/2014/chart" uri="{C3380CC4-5D6E-409C-BE32-E72D297353CC}">
              <c16:uniqueId val="{00000029-5C05-4891-BBA7-E0A1ED298E7E}"/>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-7.4405386112630367E-3</c:v>
                </c:pt>
                <c:pt idx="1">
                  <c:v>-3.6541219800710678E-2</c:v>
                </c:pt>
                <c:pt idx="2">
                  <c:v>-4.7913242131471634E-2</c:v>
                </c:pt>
                <c:pt idx="3">
                  <c:v>-1.710587739944458E-2</c:v>
                </c:pt>
                <c:pt idx="4">
                  <c:v>-1.5127500519156456E-2</c:v>
                </c:pt>
                <c:pt idx="5">
                  <c:v>1.0711988434195518E-2</c:v>
                </c:pt>
                <c:pt idx="6">
                  <c:v>-1.2874549254775047E-2</c:v>
                </c:pt>
                <c:pt idx="7">
                  <c:v>-5.5834826081991196E-2</c:v>
                </c:pt>
                <c:pt idx="8">
                  <c:v>-2.2163704037666321E-2</c:v>
                </c:pt>
                <c:pt idx="9">
                  <c:v>-2.117292582988739E-2</c:v>
                </c:pt>
                <c:pt idx="10">
                  <c:v>-4.8564799129962921E-2</c:v>
                </c:pt>
                <c:pt idx="11">
                  <c:v>-4.0374305099248886E-2</c:v>
                </c:pt>
                <c:pt idx="12">
                  <c:v>-3.769119456410408E-2</c:v>
                </c:pt>
                <c:pt idx="13">
                  <c:v>-3.8729794323444366E-2</c:v>
                </c:pt>
                <c:pt idx="14">
                  <c:v>1.8564727157354355E-2</c:v>
                </c:pt>
                <c:pt idx="15">
                  <c:v>6.7681452492251992E-4</c:v>
                </c:pt>
                <c:pt idx="16">
                  <c:v>-1.1892398819327354E-2</c:v>
                </c:pt>
                <c:pt idx="17">
                  <c:v>2.6216087862849236E-2</c:v>
                </c:pt>
                <c:pt idx="18">
                  <c:v>-4.0521291084587574E-3</c:v>
                </c:pt>
                <c:pt idx="19">
                  <c:v>1.4389828778803349E-2</c:v>
                </c:pt>
                <c:pt idx="20">
                  <c:v>1.8637720495462418E-2</c:v>
                </c:pt>
                <c:pt idx="21">
                  <c:v>4.3709933757781982E-2</c:v>
                </c:pt>
                <c:pt idx="22">
                  <c:v>8.0326627939939499E-3</c:v>
                </c:pt>
                <c:pt idx="23">
                  <c:v>2.6024129241704941E-2</c:v>
                </c:pt>
                <c:pt idx="24">
                  <c:v>4.8683062195777893E-3</c:v>
                </c:pt>
                <c:pt idx="25">
                  <c:v>5.8158416301012039E-2</c:v>
                </c:pt>
                <c:pt idx="26">
                  <c:v>2.4106509983539581E-2</c:v>
                </c:pt>
                <c:pt idx="27">
                  <c:v>-1.6325151547789574E-2</c:v>
                </c:pt>
                <c:pt idx="28">
                  <c:v>-1.8105123192071915E-2</c:v>
                </c:pt>
                <c:pt idx="29">
                  <c:v>-3.2460130751132965E-2</c:v>
                </c:pt>
                <c:pt idx="30">
                  <c:v>2.1890919655561447E-2</c:v>
                </c:pt>
                <c:pt idx="31">
                  <c:v>-4.1554928757250309E-3</c:v>
                </c:pt>
                <c:pt idx="32">
                  <c:v>-7.6168198138475418E-3</c:v>
                </c:pt>
                <c:pt idx="33">
                  <c:v>1.8451536307111382E-3</c:v>
                </c:pt>
              </c:numCache>
            </c:numRef>
          </c:val>
          <c:smooth val="0"/>
          <c:extLst>
            <c:ext xmlns:c16="http://schemas.microsoft.com/office/drawing/2014/chart" uri="{C3380CC4-5D6E-409C-BE32-E72D297353CC}">
              <c16:uniqueId val="{0000002A-5C05-4891-BBA7-E0A1ED298E7E}"/>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C05-4891-BBA7-E0A1ED298E7E}"/>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C05-4891-BBA7-E0A1ED298E7E}"/>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C05-4891-BBA7-E0A1ED298E7E}"/>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C05-4891-BBA7-E0A1ED298E7E}"/>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C05-4891-BBA7-E0A1ED298E7E}"/>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-1.1420487426221371E-2</c:v>
                </c:pt>
                <c:pt idx="1">
                  <c:v>-1.1479912325739861E-2</c:v>
                </c:pt>
                <c:pt idx="2">
                  <c:v>-1.5421404503285885E-2</c:v>
                </c:pt>
                <c:pt idx="3">
                  <c:v>-3.6591272801160812E-3</c:v>
                </c:pt>
                <c:pt idx="4">
                  <c:v>-2.7076950296759605E-2</c:v>
                </c:pt>
                <c:pt idx="5">
                  <c:v>-2.3519251495599747E-2</c:v>
                </c:pt>
                <c:pt idx="6">
                  <c:v>-2.8704132884740829E-2</c:v>
                </c:pt>
                <c:pt idx="7">
                  <c:v>2.946336567401886E-2</c:v>
                </c:pt>
                <c:pt idx="8">
                  <c:v>4.9597118049860001E-2</c:v>
                </c:pt>
                <c:pt idx="9">
                  <c:v>3.6577519029378891E-2</c:v>
                </c:pt>
                <c:pt idx="10">
                  <c:v>2.9835011810064316E-3</c:v>
                </c:pt>
                <c:pt idx="11">
                  <c:v>-9.3265101313591003E-3</c:v>
                </c:pt>
                <c:pt idx="12">
                  <c:v>8.5873669013381004E-3</c:v>
                </c:pt>
                <c:pt idx="13">
                  <c:v>5.3560039959847927E-3</c:v>
                </c:pt>
                <c:pt idx="14">
                  <c:v>1.8498070538043976E-2</c:v>
                </c:pt>
                <c:pt idx="15">
                  <c:v>-2.0465174689888954E-2</c:v>
                </c:pt>
                <c:pt idx="16">
                  <c:v>1.1727801524102688E-2</c:v>
                </c:pt>
                <c:pt idx="17">
                  <c:v>-1.4949158765375614E-2</c:v>
                </c:pt>
                <c:pt idx="18">
                  <c:v>-4.9747377634048462E-3</c:v>
                </c:pt>
                <c:pt idx="19">
                  <c:v>-5.8137279003858566E-2</c:v>
                </c:pt>
                <c:pt idx="20">
                  <c:v>-2.0768508315086365E-2</c:v>
                </c:pt>
                <c:pt idx="21">
                  <c:v>-4.0481086820363998E-2</c:v>
                </c:pt>
                <c:pt idx="22">
                  <c:v>-3.28708216547966E-2</c:v>
                </c:pt>
                <c:pt idx="23">
                  <c:v>-5.2471380680799484E-2</c:v>
                </c:pt>
                <c:pt idx="24">
                  <c:v>-7.8092493116855621E-2</c:v>
                </c:pt>
                <c:pt idx="25">
                  <c:v>-4.5760419219732285E-2</c:v>
                </c:pt>
                <c:pt idx="26">
                  <c:v>8.5473693907260895E-3</c:v>
                </c:pt>
                <c:pt idx="27">
                  <c:v>-2.4289214983582497E-2</c:v>
                </c:pt>
                <c:pt idx="28">
                  <c:v>1.1270496062934399E-2</c:v>
                </c:pt>
                <c:pt idx="29">
                  <c:v>2.6204142719507217E-2</c:v>
                </c:pt>
                <c:pt idx="30">
                  <c:v>4.8054419457912445E-3</c:v>
                </c:pt>
                <c:pt idx="31">
                  <c:v>1.479801069945097E-2</c:v>
                </c:pt>
                <c:pt idx="32">
                  <c:v>1.8860168755054474E-2</c:v>
                </c:pt>
                <c:pt idx="33">
                  <c:v>4.1834339499473572E-3</c:v>
                </c:pt>
              </c:numCache>
            </c:numRef>
          </c:val>
          <c:smooth val="0"/>
          <c:extLst>
            <c:ext xmlns:c16="http://schemas.microsoft.com/office/drawing/2014/chart" uri="{C3380CC4-5D6E-409C-BE32-E72D297353CC}">
              <c16:uniqueId val="{00000030-5C05-4891-BBA7-E0A1ED298E7E}"/>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5C05-4891-BBA7-E0A1ED298E7E}"/>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2.2047001402825117E-3</c:v>
                </c:pt>
                <c:pt idx="1">
                  <c:v>3.8098101504147053E-3</c:v>
                </c:pt>
                <c:pt idx="2">
                  <c:v>1.2062318623065948E-2</c:v>
                </c:pt>
                <c:pt idx="3">
                  <c:v>1.3060773489996791E-3</c:v>
                </c:pt>
                <c:pt idx="4">
                  <c:v>-1.1780486442148685E-2</c:v>
                </c:pt>
                <c:pt idx="5">
                  <c:v>-3.1081775669008493E-3</c:v>
                </c:pt>
                <c:pt idx="6">
                  <c:v>-1.3364538317546248E-3</c:v>
                </c:pt>
                <c:pt idx="7">
                  <c:v>3.8275427650660276E-3</c:v>
                </c:pt>
                <c:pt idx="8">
                  <c:v>9.202638640999794E-3</c:v>
                </c:pt>
                <c:pt idx="9">
                  <c:v>-3.0598340090364218E-3</c:v>
                </c:pt>
                <c:pt idx="10">
                  <c:v>-3.4415614791214466E-3</c:v>
                </c:pt>
                <c:pt idx="11">
                  <c:v>-1.1753225699067116E-3</c:v>
                </c:pt>
                <c:pt idx="12">
                  <c:v>1.7513444181531668E-3</c:v>
                </c:pt>
                <c:pt idx="13">
                  <c:v>-1.1509149335324764E-2</c:v>
                </c:pt>
                <c:pt idx="14">
                  <c:v>7.2624944150447845E-3</c:v>
                </c:pt>
                <c:pt idx="15">
                  <c:v>1.6045471653342247E-2</c:v>
                </c:pt>
                <c:pt idx="16">
                  <c:v>-3.4758832305669785E-2</c:v>
                </c:pt>
                <c:pt idx="17">
                  <c:v>2.9765976592898369E-2</c:v>
                </c:pt>
                <c:pt idx="18">
                  <c:v>-7.6815392822027206E-3</c:v>
                </c:pt>
                <c:pt idx="19">
                  <c:v>1.3025848194956779E-2</c:v>
                </c:pt>
                <c:pt idx="20">
                  <c:v>-2.2611973807215691E-2</c:v>
                </c:pt>
                <c:pt idx="21">
                  <c:v>7.8179286792874336E-3</c:v>
                </c:pt>
                <c:pt idx="22">
                  <c:v>-3.2271437346935272E-2</c:v>
                </c:pt>
                <c:pt idx="23">
                  <c:v>-1.8759963568300009E-3</c:v>
                </c:pt>
                <c:pt idx="24">
                  <c:v>-1.9557049497961998E-2</c:v>
                </c:pt>
                <c:pt idx="25">
                  <c:v>-3.415270522236824E-2</c:v>
                </c:pt>
                <c:pt idx="26">
                  <c:v>-1.4038994908332825E-2</c:v>
                </c:pt>
                <c:pt idx="27">
                  <c:v>5.0030928105115891E-4</c:v>
                </c:pt>
                <c:pt idx="28">
                  <c:v>6.2169212847948074E-2</c:v>
                </c:pt>
                <c:pt idx="29">
                  <c:v>3.8695145398378372E-2</c:v>
                </c:pt>
                <c:pt idx="30">
                  <c:v>-5.2721120417118073E-2</c:v>
                </c:pt>
                <c:pt idx="31">
                  <c:v>-1.8655290827155113E-2</c:v>
                </c:pt>
                <c:pt idx="32">
                  <c:v>-5.6609255261719227E-3</c:v>
                </c:pt>
                <c:pt idx="33">
                  <c:v>-3.2949406653642654E-2</c:v>
                </c:pt>
              </c:numCache>
            </c:numRef>
          </c:val>
          <c:smooth val="0"/>
          <c:extLst>
            <c:ext xmlns:c16="http://schemas.microsoft.com/office/drawing/2014/chart" uri="{C3380CC4-5D6E-409C-BE32-E72D297353CC}">
              <c16:uniqueId val="{00000032-5C05-4891-BBA7-E0A1ED298E7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rgbClr val="174A7C"/>
            </a:solidFill>
            <a:ln>
              <a:noFill/>
            </a:ln>
            <a:effectLst/>
          </c:spPr>
          <c:invertIfNegative val="0"/>
          <c:dPt>
            <c:idx val="20"/>
            <c:invertIfNegative val="0"/>
            <c:bubble3D val="0"/>
            <c:spPr>
              <a:solidFill>
                <a:srgbClr val="FF0000"/>
              </a:solidFill>
              <a:ln>
                <a:noFill/>
              </a:ln>
              <a:effectLst/>
            </c:spPr>
            <c:extLst>
              <c:ext xmlns:c16="http://schemas.microsoft.com/office/drawing/2014/chart" uri="{C3380CC4-5D6E-409C-BE32-E72D297353CC}">
                <c16:uniqueId val="{00000004-42B3-433D-94F4-7061E4259C97}"/>
              </c:ext>
            </c:extLst>
          </c:dPt>
          <c:dPt>
            <c:idx val="25"/>
            <c:invertIfNegative val="0"/>
            <c:bubble3D val="0"/>
            <c:spPr>
              <a:solidFill>
                <a:srgbClr val="FF0000"/>
              </a:solidFill>
              <a:ln>
                <a:noFill/>
              </a:ln>
              <a:effectLst/>
            </c:spPr>
            <c:extLst>
              <c:ext xmlns:c16="http://schemas.microsoft.com/office/drawing/2014/chart" uri="{C3380CC4-5D6E-409C-BE32-E72D297353CC}">
                <c16:uniqueId val="{00000001-6AD3-4E80-80C2-FF751C415B63}"/>
              </c:ext>
            </c:extLst>
          </c:dPt>
          <c:cat>
            <c:strRef>
              <c:f>'Placebo Lags Figure'!$A$2:$A$22</c:f>
              <c:strCache>
                <c:ptCount val="21"/>
                <c:pt idx="0">
                  <c:v>AR</c:v>
                </c:pt>
                <c:pt idx="1">
                  <c:v>ND</c:v>
                </c:pt>
                <c:pt idx="2">
                  <c:v>MD</c:v>
                </c:pt>
                <c:pt idx="3">
                  <c:v>SD</c:v>
                </c:pt>
                <c:pt idx="4">
                  <c:v>TX</c:v>
                </c:pt>
                <c:pt idx="5">
                  <c:v>MO</c:v>
                </c:pt>
                <c:pt idx="6">
                  <c:v>NE</c:v>
                </c:pt>
                <c:pt idx="7">
                  <c:v>ID</c:v>
                </c:pt>
                <c:pt idx="8">
                  <c:v>KS</c:v>
                </c:pt>
                <c:pt idx="9">
                  <c:v>CO</c:v>
                </c:pt>
                <c:pt idx="10">
                  <c:v>LA</c:v>
                </c:pt>
                <c:pt idx="11">
                  <c:v>SC</c:v>
                </c:pt>
                <c:pt idx="12">
                  <c:v>WI</c:v>
                </c:pt>
                <c:pt idx="13">
                  <c:v>MA</c:v>
                </c:pt>
                <c:pt idx="14">
                  <c:v>MN</c:v>
                </c:pt>
                <c:pt idx="15">
                  <c:v>IN</c:v>
                </c:pt>
                <c:pt idx="16">
                  <c:v>GA</c:v>
                </c:pt>
                <c:pt idx="17">
                  <c:v>AZ</c:v>
                </c:pt>
                <c:pt idx="18">
                  <c:v>KY</c:v>
                </c:pt>
                <c:pt idx="19">
                  <c:v>TN</c:v>
                </c:pt>
                <c:pt idx="20">
                  <c:v>IL</c:v>
                </c:pt>
              </c:strCache>
            </c:strRef>
          </c:cat>
          <c:val>
            <c:numRef>
              <c:f>'Placebo Lags Figure'!$B$2:$B$22</c:f>
              <c:numCache>
                <c:formatCode>_(* #,##0.00_);_(* \(#,##0.00\);_(* "-"??_);_(@_)</c:formatCode>
                <c:ptCount val="21"/>
                <c:pt idx="0">
                  <c:v>5.2386428656453603</c:v>
                </c:pt>
                <c:pt idx="1">
                  <c:v>4.4694410036384671</c:v>
                </c:pt>
                <c:pt idx="2">
                  <c:v>3.8750763569923099</c:v>
                </c:pt>
                <c:pt idx="3">
                  <c:v>3.2918613153699883</c:v>
                </c:pt>
                <c:pt idx="4">
                  <c:v>2.7600170670178437</c:v>
                </c:pt>
                <c:pt idx="5">
                  <c:v>2.7585060345743635</c:v>
                </c:pt>
                <c:pt idx="6">
                  <c:v>2.5890422045585546</c:v>
                </c:pt>
                <c:pt idx="7">
                  <c:v>2.3558933442719292</c:v>
                </c:pt>
                <c:pt idx="8">
                  <c:v>2.3041911472942829</c:v>
                </c:pt>
                <c:pt idx="9">
                  <c:v>2.2706602269506013</c:v>
                </c:pt>
                <c:pt idx="10">
                  <c:v>2.1460387337429085</c:v>
                </c:pt>
                <c:pt idx="11">
                  <c:v>2.0961154434878795</c:v>
                </c:pt>
                <c:pt idx="12">
                  <c:v>2.0018923224753733</c:v>
                </c:pt>
                <c:pt idx="13">
                  <c:v>1.987423690174521</c:v>
                </c:pt>
                <c:pt idx="14">
                  <c:v>1.8178447706415222</c:v>
                </c:pt>
                <c:pt idx="15">
                  <c:v>1.7417555400747167</c:v>
                </c:pt>
                <c:pt idx="16">
                  <c:v>1.7396471450027047</c:v>
                </c:pt>
                <c:pt idx="17">
                  <c:v>1.4547707667796688</c:v>
                </c:pt>
                <c:pt idx="18">
                  <c:v>1.1965406406287864</c:v>
                </c:pt>
                <c:pt idx="19">
                  <c:v>1.1814247425592339</c:v>
                </c:pt>
                <c:pt idx="20">
                  <c:v>1</c:v>
                </c:pt>
              </c:numCache>
            </c:numRef>
          </c:val>
          <c:extLst>
            <c:ext xmlns:c16="http://schemas.microsoft.com/office/drawing/2014/chart" uri="{C3380CC4-5D6E-409C-BE32-E72D297353CC}">
              <c16:uniqueId val="{00000002-6AD3-4E80-80C2-FF751C415B63}"/>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0-C535-46A0-9CA4-0EDD28082678}"/>
            </c:ext>
          </c:extLst>
        </c:ser>
        <c:ser>
          <c:idx val="1"/>
          <c:order val="1"/>
          <c:tx>
            <c:strRef>
              <c:f>'Pre-Treatment Test'!$C$1</c:f>
              <c:strCache>
                <c:ptCount val="1"/>
                <c:pt idx="0">
                  <c:v>Synthetic 1982-1998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0.46463243541121491</c:v>
                </c:pt>
                <c:pt idx="1">
                  <c:v>0.46239566856622694</c:v>
                </c:pt>
                <c:pt idx="2">
                  <c:v>0.42267135569453246</c:v>
                </c:pt>
                <c:pt idx="3">
                  <c:v>0.39308097013831134</c:v>
                </c:pt>
                <c:pt idx="4">
                  <c:v>0.41816194286942487</c:v>
                </c:pt>
                <c:pt idx="5">
                  <c:v>0.38076898071169857</c:v>
                </c:pt>
                <c:pt idx="6">
                  <c:v>0.38428446805477146</c:v>
                </c:pt>
                <c:pt idx="7">
                  <c:v>0.38058811500668527</c:v>
                </c:pt>
                <c:pt idx="8">
                  <c:v>0.38548077112436296</c:v>
                </c:pt>
                <c:pt idx="9">
                  <c:v>0.38894015577435492</c:v>
                </c:pt>
                <c:pt idx="10">
                  <c:v>0.35201881408691404</c:v>
                </c:pt>
                <c:pt idx="11">
                  <c:v>0.32861190199851992</c:v>
                </c:pt>
                <c:pt idx="12">
                  <c:v>0.33448190596699712</c:v>
                </c:pt>
                <c:pt idx="13">
                  <c:v>0.33916521200537686</c:v>
                </c:pt>
                <c:pt idx="14">
                  <c:v>0.31161030751466751</c:v>
                </c:pt>
                <c:pt idx="15">
                  <c:v>0.28561069601774214</c:v>
                </c:pt>
                <c:pt idx="16">
                  <c:v>0.30829048407077786</c:v>
                </c:pt>
                <c:pt idx="17">
                  <c:v>0.28849287116527556</c:v>
                </c:pt>
                <c:pt idx="18">
                  <c:v>0.30117375594377521</c:v>
                </c:pt>
                <c:pt idx="19">
                  <c:v>0.30630487024784092</c:v>
                </c:pt>
                <c:pt idx="20">
                  <c:v>0.31005335111916066</c:v>
                </c:pt>
                <c:pt idx="21">
                  <c:v>0.29908007827401162</c:v>
                </c:pt>
                <c:pt idx="22">
                  <c:v>0.26931587603688245</c:v>
                </c:pt>
                <c:pt idx="23">
                  <c:v>0.2907555701583624</c:v>
                </c:pt>
                <c:pt idx="24">
                  <c:v>0.29707164429128174</c:v>
                </c:pt>
                <c:pt idx="25">
                  <c:v>0.2896358491182327</c:v>
                </c:pt>
                <c:pt idx="26">
                  <c:v>0.29423166786134247</c:v>
                </c:pt>
                <c:pt idx="27">
                  <c:v>0.30471717099845408</c:v>
                </c:pt>
                <c:pt idx="28">
                  <c:v>0.28313239191472528</c:v>
                </c:pt>
                <c:pt idx="29">
                  <c:v>0.29170720785856252</c:v>
                </c:pt>
                <c:pt idx="30">
                  <c:v>0.2906523864865303</c:v>
                </c:pt>
                <c:pt idx="31">
                  <c:v>0.27459983029961588</c:v>
                </c:pt>
                <c:pt idx="32">
                  <c:v>0.267066355407238</c:v>
                </c:pt>
                <c:pt idx="33">
                  <c:v>0.24725626192986966</c:v>
                </c:pt>
              </c:numCache>
            </c:numRef>
          </c:val>
          <c:smooth val="0"/>
          <c:extLst>
            <c:ext xmlns:c16="http://schemas.microsoft.com/office/drawing/2014/chart" uri="{C3380CC4-5D6E-409C-BE32-E72D297353CC}">
              <c16:uniqueId val="{00000001-C535-46A0-9CA4-0EDD28082678}"/>
            </c:ext>
          </c:extLst>
        </c:ser>
        <c:ser>
          <c:idx val="2"/>
          <c:order val="2"/>
          <c:tx>
            <c:strRef>
              <c:f>'Pre-Treatment Test'!$D$1</c:f>
              <c:strCache>
                <c:ptCount val="1"/>
                <c:pt idx="0">
                  <c:v>1985-1998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0.47635571724176412</c:v>
                </c:pt>
                <c:pt idx="1">
                  <c:v>0.47579487657546993</c:v>
                </c:pt>
                <c:pt idx="2">
                  <c:v>0.44433487862348553</c:v>
                </c:pt>
                <c:pt idx="3">
                  <c:v>0.39361388701200484</c:v>
                </c:pt>
                <c:pt idx="4">
                  <c:v>0.42217508906126028</c:v>
                </c:pt>
                <c:pt idx="5">
                  <c:v>0.37885246202349671</c:v>
                </c:pt>
                <c:pt idx="6">
                  <c:v>0.38356254145503049</c:v>
                </c:pt>
                <c:pt idx="7">
                  <c:v>0.38042417460680011</c:v>
                </c:pt>
                <c:pt idx="8">
                  <c:v>0.38724783417582503</c:v>
                </c:pt>
                <c:pt idx="9">
                  <c:v>0.38743817558884625</c:v>
                </c:pt>
                <c:pt idx="10">
                  <c:v>0.35584818166494364</c:v>
                </c:pt>
                <c:pt idx="11">
                  <c:v>0.33343535655736922</c:v>
                </c:pt>
                <c:pt idx="12">
                  <c:v>0.33350978094339373</c:v>
                </c:pt>
                <c:pt idx="13">
                  <c:v>0.34043026350438593</c:v>
                </c:pt>
                <c:pt idx="14">
                  <c:v>0.31113722297549251</c:v>
                </c:pt>
                <c:pt idx="15">
                  <c:v>0.28608495038747783</c:v>
                </c:pt>
                <c:pt idx="16">
                  <c:v>0.31558365423977375</c:v>
                </c:pt>
                <c:pt idx="17">
                  <c:v>0.28994994947314268</c:v>
                </c:pt>
                <c:pt idx="18">
                  <c:v>0.3033705842792988</c:v>
                </c:pt>
                <c:pt idx="19">
                  <c:v>0.30226076062023638</c:v>
                </c:pt>
                <c:pt idx="20">
                  <c:v>0.30737879672646529</c:v>
                </c:pt>
                <c:pt idx="21">
                  <c:v>0.29385381263494492</c:v>
                </c:pt>
                <c:pt idx="22">
                  <c:v>0.26855599141120912</c:v>
                </c:pt>
                <c:pt idx="23">
                  <c:v>0.28989422863721842</c:v>
                </c:pt>
                <c:pt idx="24">
                  <c:v>0.29613139933347704</c:v>
                </c:pt>
                <c:pt idx="25">
                  <c:v>0.28961920616030695</c:v>
                </c:pt>
                <c:pt idx="26">
                  <c:v>0.29122113528847687</c:v>
                </c:pt>
                <c:pt idx="27">
                  <c:v>0.30565170189738272</c:v>
                </c:pt>
                <c:pt idx="28">
                  <c:v>0.29171071577072138</c:v>
                </c:pt>
                <c:pt idx="29">
                  <c:v>0.30032102635502811</c:v>
                </c:pt>
                <c:pt idx="30">
                  <c:v>0.28718665196001525</c:v>
                </c:pt>
                <c:pt idx="31">
                  <c:v>0.27443836170434949</c:v>
                </c:pt>
                <c:pt idx="32">
                  <c:v>0.26726597338914876</c:v>
                </c:pt>
                <c:pt idx="33">
                  <c:v>0.24383404611051088</c:v>
                </c:pt>
              </c:numCache>
            </c:numRef>
          </c:val>
          <c:smooth val="0"/>
          <c:extLst>
            <c:ext xmlns:c16="http://schemas.microsoft.com/office/drawing/2014/chart" uri="{C3380CC4-5D6E-409C-BE32-E72D297353CC}">
              <c16:uniqueId val="{00000002-C535-46A0-9CA4-0EDD28082678}"/>
            </c:ext>
          </c:extLst>
        </c:ser>
        <c:ser>
          <c:idx val="3"/>
          <c:order val="3"/>
          <c:tx>
            <c:strRef>
              <c:f>'Pre-Treatment Test'!$E$1</c:f>
              <c:strCache>
                <c:ptCount val="1"/>
                <c:pt idx="0">
                  <c:v>1990-1998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0.47823309671878811</c:v>
                </c:pt>
                <c:pt idx="1">
                  <c:v>0.46223255619406695</c:v>
                </c:pt>
                <c:pt idx="2">
                  <c:v>0.44415630361437802</c:v>
                </c:pt>
                <c:pt idx="3">
                  <c:v>0.40166713410615923</c:v>
                </c:pt>
                <c:pt idx="4">
                  <c:v>0.40654074263572693</c:v>
                </c:pt>
                <c:pt idx="5">
                  <c:v>0.37938414466381076</c:v>
                </c:pt>
                <c:pt idx="6">
                  <c:v>0.37662307772040371</c:v>
                </c:pt>
                <c:pt idx="7">
                  <c:v>0.3982942410707474</c:v>
                </c:pt>
                <c:pt idx="8">
                  <c:v>0.38004216372966765</c:v>
                </c:pt>
                <c:pt idx="9">
                  <c:v>0.38126582732796666</c:v>
                </c:pt>
                <c:pt idx="10">
                  <c:v>0.35723275786638259</c:v>
                </c:pt>
                <c:pt idx="11">
                  <c:v>0.32690274733304975</c:v>
                </c:pt>
                <c:pt idx="12">
                  <c:v>0.33720887583494186</c:v>
                </c:pt>
                <c:pt idx="13">
                  <c:v>0.34519807547330861</c:v>
                </c:pt>
                <c:pt idx="14">
                  <c:v>0.30444228741526602</c:v>
                </c:pt>
                <c:pt idx="15">
                  <c:v>0.28591579952836033</c:v>
                </c:pt>
                <c:pt idx="16">
                  <c:v>0.31986846503615374</c:v>
                </c:pt>
                <c:pt idx="17">
                  <c:v>0.29238954478502271</c:v>
                </c:pt>
                <c:pt idx="18">
                  <c:v>0.31814931437373162</c:v>
                </c:pt>
                <c:pt idx="19">
                  <c:v>0.30644276234507561</c:v>
                </c:pt>
                <c:pt idx="20">
                  <c:v>0.31666177836060522</c:v>
                </c:pt>
                <c:pt idx="21">
                  <c:v>0.31038808012008667</c:v>
                </c:pt>
                <c:pt idx="22">
                  <c:v>0.27627349966764447</c:v>
                </c:pt>
                <c:pt idx="23">
                  <c:v>0.29904001821577547</c:v>
                </c:pt>
                <c:pt idx="24">
                  <c:v>0.30371382421255111</c:v>
                </c:pt>
                <c:pt idx="25">
                  <c:v>0.29505784128606322</c:v>
                </c:pt>
                <c:pt idx="26">
                  <c:v>0.28574418304860588</c:v>
                </c:pt>
                <c:pt idx="27">
                  <c:v>0.30001277916133401</c:v>
                </c:pt>
                <c:pt idx="28">
                  <c:v>0.27807356221973895</c:v>
                </c:pt>
                <c:pt idx="29">
                  <c:v>0.28632389786839485</c:v>
                </c:pt>
                <c:pt idx="30">
                  <c:v>0.29251802012324335</c:v>
                </c:pt>
                <c:pt idx="31">
                  <c:v>0.26039036351442335</c:v>
                </c:pt>
                <c:pt idx="32">
                  <c:v>0.27547615706920625</c:v>
                </c:pt>
                <c:pt idx="33">
                  <c:v>0.25431364785134791</c:v>
                </c:pt>
              </c:numCache>
            </c:numRef>
          </c:val>
          <c:smooth val="0"/>
          <c:extLst>
            <c:ext xmlns:c16="http://schemas.microsoft.com/office/drawing/2014/chart" uri="{C3380CC4-5D6E-409C-BE32-E72D297353CC}">
              <c16:uniqueId val="{00000003-C535-46A0-9CA4-0EDD28082678}"/>
            </c:ext>
          </c:extLst>
        </c:ser>
        <c:ser>
          <c:idx val="4"/>
          <c:order val="4"/>
          <c:tx>
            <c:strRef>
              <c:f>'Pre-Treatment Test'!$F$1</c:f>
              <c:strCache>
                <c:ptCount val="1"/>
                <c:pt idx="0">
                  <c:v>1995-1998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0.4763456661701202</c:v>
                </c:pt>
                <c:pt idx="1">
                  <c:v>0.47496595811843867</c:v>
                </c:pt>
                <c:pt idx="2">
                  <c:v>0.45066562345623973</c:v>
                </c:pt>
                <c:pt idx="3">
                  <c:v>0.36274564781785013</c:v>
                </c:pt>
                <c:pt idx="4">
                  <c:v>0.39640395939350132</c:v>
                </c:pt>
                <c:pt idx="5">
                  <c:v>0.37470156121253961</c:v>
                </c:pt>
                <c:pt idx="6">
                  <c:v>0.3572029677927494</c:v>
                </c:pt>
                <c:pt idx="7">
                  <c:v>0.38408978098630908</c:v>
                </c:pt>
                <c:pt idx="8">
                  <c:v>0.36278243643045427</c:v>
                </c:pt>
                <c:pt idx="9">
                  <c:v>0.34676097539067263</c:v>
                </c:pt>
                <c:pt idx="10">
                  <c:v>0.36078626859188079</c:v>
                </c:pt>
                <c:pt idx="11">
                  <c:v>0.33698743927478791</c:v>
                </c:pt>
                <c:pt idx="12">
                  <c:v>0.32968781772255901</c:v>
                </c:pt>
                <c:pt idx="13">
                  <c:v>0.35009389719367029</c:v>
                </c:pt>
                <c:pt idx="14">
                  <c:v>0.30825272855162622</c:v>
                </c:pt>
                <c:pt idx="15">
                  <c:v>0.27216788786649704</c:v>
                </c:pt>
                <c:pt idx="16">
                  <c:v>0.31958991271257398</c:v>
                </c:pt>
                <c:pt idx="17">
                  <c:v>0.27173114067316056</c:v>
                </c:pt>
                <c:pt idx="18">
                  <c:v>0.33551009425520895</c:v>
                </c:pt>
                <c:pt idx="19">
                  <c:v>0.29872844070196147</c:v>
                </c:pt>
                <c:pt idx="20">
                  <c:v>0.30427543345093727</c:v>
                </c:pt>
                <c:pt idx="21">
                  <c:v>0.31667639565467837</c:v>
                </c:pt>
                <c:pt idx="22">
                  <c:v>0.27068879780173299</c:v>
                </c:pt>
                <c:pt idx="23">
                  <c:v>0.29191181212663647</c:v>
                </c:pt>
                <c:pt idx="24">
                  <c:v>0.29010265490412718</c:v>
                </c:pt>
                <c:pt idx="25">
                  <c:v>0.31733434504270552</c:v>
                </c:pt>
                <c:pt idx="26">
                  <c:v>0.28750469923019412</c:v>
                </c:pt>
                <c:pt idx="27">
                  <c:v>0.25644491010904313</c:v>
                </c:pt>
                <c:pt idx="28">
                  <c:v>0.29160748782753942</c:v>
                </c:pt>
                <c:pt idx="29">
                  <c:v>0.29009032157063486</c:v>
                </c:pt>
                <c:pt idx="30">
                  <c:v>0.29069625678658484</c:v>
                </c:pt>
                <c:pt idx="31">
                  <c:v>0.24664144051074979</c:v>
                </c:pt>
                <c:pt idx="32">
                  <c:v>0.27005793535709383</c:v>
                </c:pt>
                <c:pt idx="33">
                  <c:v>0.24504105508327484</c:v>
                </c:pt>
              </c:numCache>
            </c:numRef>
          </c:val>
          <c:smooth val="0"/>
          <c:extLst>
            <c:ext xmlns:c16="http://schemas.microsoft.com/office/drawing/2014/chart" uri="{C3380CC4-5D6E-409C-BE32-E72D297353CC}">
              <c16:uniqueId val="{00000004-C535-46A0-9CA4-0EDD2808267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62686450533438132"/>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0-B93C-48DC-A428-9D176B936DF6}"/>
            </c:ext>
          </c:extLst>
        </c:ser>
        <c:ser>
          <c:idx val="1"/>
          <c:order val="1"/>
          <c:tx>
            <c:strRef>
              <c:f>'Pre-Treatment Test'!$C$1</c:f>
              <c:strCache>
                <c:ptCount val="1"/>
                <c:pt idx="0">
                  <c:v>Synthetic 1982-1998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0.46463243541121491</c:v>
                </c:pt>
                <c:pt idx="1">
                  <c:v>0.46239566856622694</c:v>
                </c:pt>
                <c:pt idx="2">
                  <c:v>0.42267135569453246</c:v>
                </c:pt>
                <c:pt idx="3">
                  <c:v>0.39308097013831134</c:v>
                </c:pt>
                <c:pt idx="4">
                  <c:v>0.41816194286942487</c:v>
                </c:pt>
                <c:pt idx="5">
                  <c:v>0.38076898071169857</c:v>
                </c:pt>
                <c:pt idx="6">
                  <c:v>0.38428446805477146</c:v>
                </c:pt>
                <c:pt idx="7">
                  <c:v>0.38058811500668527</c:v>
                </c:pt>
                <c:pt idx="8">
                  <c:v>0.38548077112436296</c:v>
                </c:pt>
                <c:pt idx="9">
                  <c:v>0.38894015577435492</c:v>
                </c:pt>
                <c:pt idx="10">
                  <c:v>0.35201881408691404</c:v>
                </c:pt>
                <c:pt idx="11">
                  <c:v>0.32861190199851992</c:v>
                </c:pt>
                <c:pt idx="12">
                  <c:v>0.33448190596699712</c:v>
                </c:pt>
                <c:pt idx="13">
                  <c:v>0.33916521200537686</c:v>
                </c:pt>
                <c:pt idx="14">
                  <c:v>0.31161030751466751</c:v>
                </c:pt>
                <c:pt idx="15">
                  <c:v>0.28561069601774214</c:v>
                </c:pt>
                <c:pt idx="16">
                  <c:v>0.30829048407077786</c:v>
                </c:pt>
                <c:pt idx="17">
                  <c:v>0.28849287116527556</c:v>
                </c:pt>
                <c:pt idx="18">
                  <c:v>0.30117375594377521</c:v>
                </c:pt>
                <c:pt idx="19">
                  <c:v>0.30630487024784092</c:v>
                </c:pt>
                <c:pt idx="20">
                  <c:v>0.31005335111916066</c:v>
                </c:pt>
                <c:pt idx="21">
                  <c:v>0.29908007827401162</c:v>
                </c:pt>
                <c:pt idx="22">
                  <c:v>0.26931587603688245</c:v>
                </c:pt>
                <c:pt idx="23">
                  <c:v>0.2907555701583624</c:v>
                </c:pt>
                <c:pt idx="24">
                  <c:v>0.29707164429128174</c:v>
                </c:pt>
                <c:pt idx="25">
                  <c:v>0.2896358491182327</c:v>
                </c:pt>
                <c:pt idx="26">
                  <c:v>0.29423166786134247</c:v>
                </c:pt>
                <c:pt idx="27">
                  <c:v>0.30471717099845408</c:v>
                </c:pt>
                <c:pt idx="28">
                  <c:v>0.28313239191472528</c:v>
                </c:pt>
                <c:pt idx="29">
                  <c:v>0.29170720785856252</c:v>
                </c:pt>
                <c:pt idx="30">
                  <c:v>0.2906523864865303</c:v>
                </c:pt>
                <c:pt idx="31">
                  <c:v>0.27459983029961588</c:v>
                </c:pt>
                <c:pt idx="32">
                  <c:v>0.267066355407238</c:v>
                </c:pt>
                <c:pt idx="33">
                  <c:v>0.24725626192986966</c:v>
                </c:pt>
              </c:numCache>
            </c:numRef>
          </c:val>
          <c:smooth val="0"/>
          <c:extLst>
            <c:ext xmlns:c16="http://schemas.microsoft.com/office/drawing/2014/chart" uri="{C3380CC4-5D6E-409C-BE32-E72D297353CC}">
              <c16:uniqueId val="{00000001-B93C-48DC-A428-9D176B936DF6}"/>
            </c:ext>
          </c:extLst>
        </c:ser>
        <c:ser>
          <c:idx val="2"/>
          <c:order val="2"/>
          <c:tx>
            <c:strRef>
              <c:f>'Pre-Treatment Test'!$D$1</c:f>
              <c:strCache>
                <c:ptCount val="1"/>
                <c:pt idx="0">
                  <c:v>1985-1998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0.47635571724176412</c:v>
                </c:pt>
                <c:pt idx="1">
                  <c:v>0.47579487657546993</c:v>
                </c:pt>
                <c:pt idx="2">
                  <c:v>0.44433487862348553</c:v>
                </c:pt>
                <c:pt idx="3">
                  <c:v>0.39361388701200484</c:v>
                </c:pt>
                <c:pt idx="4">
                  <c:v>0.42217508906126028</c:v>
                </c:pt>
                <c:pt idx="5">
                  <c:v>0.37885246202349671</c:v>
                </c:pt>
                <c:pt idx="6">
                  <c:v>0.38356254145503049</c:v>
                </c:pt>
                <c:pt idx="7">
                  <c:v>0.38042417460680011</c:v>
                </c:pt>
                <c:pt idx="8">
                  <c:v>0.38724783417582503</c:v>
                </c:pt>
                <c:pt idx="9">
                  <c:v>0.38743817558884625</c:v>
                </c:pt>
                <c:pt idx="10">
                  <c:v>0.35584818166494364</c:v>
                </c:pt>
                <c:pt idx="11">
                  <c:v>0.33343535655736922</c:v>
                </c:pt>
                <c:pt idx="12">
                  <c:v>0.33350978094339373</c:v>
                </c:pt>
                <c:pt idx="13">
                  <c:v>0.34043026350438593</c:v>
                </c:pt>
                <c:pt idx="14">
                  <c:v>0.31113722297549251</c:v>
                </c:pt>
                <c:pt idx="15">
                  <c:v>0.28608495038747783</c:v>
                </c:pt>
                <c:pt idx="16">
                  <c:v>0.31558365423977375</c:v>
                </c:pt>
                <c:pt idx="17">
                  <c:v>0.28994994947314268</c:v>
                </c:pt>
                <c:pt idx="18">
                  <c:v>0.3033705842792988</c:v>
                </c:pt>
                <c:pt idx="19">
                  <c:v>0.30226076062023638</c:v>
                </c:pt>
                <c:pt idx="20">
                  <c:v>0.30737879672646529</c:v>
                </c:pt>
                <c:pt idx="21">
                  <c:v>0.29385381263494492</c:v>
                </c:pt>
                <c:pt idx="22">
                  <c:v>0.26855599141120912</c:v>
                </c:pt>
                <c:pt idx="23">
                  <c:v>0.28989422863721842</c:v>
                </c:pt>
                <c:pt idx="24">
                  <c:v>0.29613139933347704</c:v>
                </c:pt>
                <c:pt idx="25">
                  <c:v>0.28961920616030695</c:v>
                </c:pt>
                <c:pt idx="26">
                  <c:v>0.29122113528847687</c:v>
                </c:pt>
                <c:pt idx="27">
                  <c:v>0.30565170189738272</c:v>
                </c:pt>
                <c:pt idx="28">
                  <c:v>0.29171071577072138</c:v>
                </c:pt>
                <c:pt idx="29">
                  <c:v>0.30032102635502811</c:v>
                </c:pt>
                <c:pt idx="30">
                  <c:v>0.28718665196001525</c:v>
                </c:pt>
                <c:pt idx="31">
                  <c:v>0.27443836170434949</c:v>
                </c:pt>
                <c:pt idx="32">
                  <c:v>0.26726597338914876</c:v>
                </c:pt>
                <c:pt idx="33">
                  <c:v>0.24383404611051088</c:v>
                </c:pt>
              </c:numCache>
            </c:numRef>
          </c:val>
          <c:smooth val="0"/>
          <c:extLst>
            <c:ext xmlns:c16="http://schemas.microsoft.com/office/drawing/2014/chart" uri="{C3380CC4-5D6E-409C-BE32-E72D297353CC}">
              <c16:uniqueId val="{00000002-B93C-48DC-A428-9D176B936DF6}"/>
            </c:ext>
          </c:extLst>
        </c:ser>
        <c:ser>
          <c:idx val="3"/>
          <c:order val="3"/>
          <c:tx>
            <c:strRef>
              <c:f>'Pre-Treatment Test'!$E$1</c:f>
              <c:strCache>
                <c:ptCount val="1"/>
                <c:pt idx="0">
                  <c:v>1990-1998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0.47823309671878811</c:v>
                </c:pt>
                <c:pt idx="1">
                  <c:v>0.46223255619406695</c:v>
                </c:pt>
                <c:pt idx="2">
                  <c:v>0.44415630361437802</c:v>
                </c:pt>
                <c:pt idx="3">
                  <c:v>0.40166713410615923</c:v>
                </c:pt>
                <c:pt idx="4">
                  <c:v>0.40654074263572693</c:v>
                </c:pt>
                <c:pt idx="5">
                  <c:v>0.37938414466381076</c:v>
                </c:pt>
                <c:pt idx="6">
                  <c:v>0.37662307772040371</c:v>
                </c:pt>
                <c:pt idx="7">
                  <c:v>0.3982942410707474</c:v>
                </c:pt>
                <c:pt idx="8">
                  <c:v>0.38004216372966765</c:v>
                </c:pt>
                <c:pt idx="9">
                  <c:v>0.38126582732796666</c:v>
                </c:pt>
                <c:pt idx="10">
                  <c:v>0.35723275786638259</c:v>
                </c:pt>
                <c:pt idx="11">
                  <c:v>0.32690274733304975</c:v>
                </c:pt>
                <c:pt idx="12">
                  <c:v>0.33720887583494186</c:v>
                </c:pt>
                <c:pt idx="13">
                  <c:v>0.34519807547330861</c:v>
                </c:pt>
                <c:pt idx="14">
                  <c:v>0.30444228741526602</c:v>
                </c:pt>
                <c:pt idx="15">
                  <c:v>0.28591579952836033</c:v>
                </c:pt>
                <c:pt idx="16">
                  <c:v>0.31986846503615374</c:v>
                </c:pt>
                <c:pt idx="17">
                  <c:v>0.29238954478502271</c:v>
                </c:pt>
                <c:pt idx="18">
                  <c:v>0.31814931437373162</c:v>
                </c:pt>
                <c:pt idx="19">
                  <c:v>0.30644276234507561</c:v>
                </c:pt>
                <c:pt idx="20">
                  <c:v>0.31666177836060522</c:v>
                </c:pt>
                <c:pt idx="21">
                  <c:v>0.31038808012008667</c:v>
                </c:pt>
                <c:pt idx="22">
                  <c:v>0.27627349966764447</c:v>
                </c:pt>
                <c:pt idx="23">
                  <c:v>0.29904001821577547</c:v>
                </c:pt>
                <c:pt idx="24">
                  <c:v>0.30371382421255111</c:v>
                </c:pt>
                <c:pt idx="25">
                  <c:v>0.29505784128606322</c:v>
                </c:pt>
                <c:pt idx="26">
                  <c:v>0.28574418304860588</c:v>
                </c:pt>
                <c:pt idx="27">
                  <c:v>0.30001277916133401</c:v>
                </c:pt>
                <c:pt idx="28">
                  <c:v>0.27807356221973895</c:v>
                </c:pt>
                <c:pt idx="29">
                  <c:v>0.28632389786839485</c:v>
                </c:pt>
                <c:pt idx="30">
                  <c:v>0.29251802012324335</c:v>
                </c:pt>
                <c:pt idx="31">
                  <c:v>0.26039036351442335</c:v>
                </c:pt>
                <c:pt idx="32">
                  <c:v>0.27547615706920625</c:v>
                </c:pt>
                <c:pt idx="33">
                  <c:v>0.25431364785134791</c:v>
                </c:pt>
              </c:numCache>
            </c:numRef>
          </c:val>
          <c:smooth val="0"/>
          <c:extLst>
            <c:ext xmlns:c16="http://schemas.microsoft.com/office/drawing/2014/chart" uri="{C3380CC4-5D6E-409C-BE32-E72D297353CC}">
              <c16:uniqueId val="{00000003-B93C-48DC-A428-9D176B936DF6}"/>
            </c:ext>
          </c:extLst>
        </c:ser>
        <c:ser>
          <c:idx val="4"/>
          <c:order val="4"/>
          <c:tx>
            <c:strRef>
              <c:f>'Pre-Treatment Test'!$F$1</c:f>
              <c:strCache>
                <c:ptCount val="1"/>
                <c:pt idx="0">
                  <c:v>1995-1998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0.4763456661701202</c:v>
                </c:pt>
                <c:pt idx="1">
                  <c:v>0.47496595811843867</c:v>
                </c:pt>
                <c:pt idx="2">
                  <c:v>0.45066562345623973</c:v>
                </c:pt>
                <c:pt idx="3">
                  <c:v>0.36274564781785013</c:v>
                </c:pt>
                <c:pt idx="4">
                  <c:v>0.39640395939350132</c:v>
                </c:pt>
                <c:pt idx="5">
                  <c:v>0.37470156121253961</c:v>
                </c:pt>
                <c:pt idx="6">
                  <c:v>0.3572029677927494</c:v>
                </c:pt>
                <c:pt idx="7">
                  <c:v>0.38408978098630908</c:v>
                </c:pt>
                <c:pt idx="8">
                  <c:v>0.36278243643045427</c:v>
                </c:pt>
                <c:pt idx="9">
                  <c:v>0.34676097539067263</c:v>
                </c:pt>
                <c:pt idx="10">
                  <c:v>0.36078626859188079</c:v>
                </c:pt>
                <c:pt idx="11">
                  <c:v>0.33698743927478791</c:v>
                </c:pt>
                <c:pt idx="12">
                  <c:v>0.32968781772255901</c:v>
                </c:pt>
                <c:pt idx="13">
                  <c:v>0.35009389719367029</c:v>
                </c:pt>
                <c:pt idx="14">
                  <c:v>0.30825272855162622</c:v>
                </c:pt>
                <c:pt idx="15">
                  <c:v>0.27216788786649704</c:v>
                </c:pt>
                <c:pt idx="16">
                  <c:v>0.31958991271257398</c:v>
                </c:pt>
                <c:pt idx="17">
                  <c:v>0.27173114067316056</c:v>
                </c:pt>
                <c:pt idx="18">
                  <c:v>0.33551009425520895</c:v>
                </c:pt>
                <c:pt idx="19">
                  <c:v>0.29872844070196147</c:v>
                </c:pt>
                <c:pt idx="20">
                  <c:v>0.30427543345093727</c:v>
                </c:pt>
                <c:pt idx="21">
                  <c:v>0.31667639565467837</c:v>
                </c:pt>
                <c:pt idx="22">
                  <c:v>0.27068879780173299</c:v>
                </c:pt>
                <c:pt idx="23">
                  <c:v>0.29191181212663647</c:v>
                </c:pt>
                <c:pt idx="24">
                  <c:v>0.29010265490412718</c:v>
                </c:pt>
                <c:pt idx="25">
                  <c:v>0.31733434504270552</c:v>
                </c:pt>
                <c:pt idx="26">
                  <c:v>0.28750469923019412</c:v>
                </c:pt>
                <c:pt idx="27">
                  <c:v>0.25644491010904313</c:v>
                </c:pt>
                <c:pt idx="28">
                  <c:v>0.29160748782753942</c:v>
                </c:pt>
                <c:pt idx="29">
                  <c:v>0.29009032157063486</c:v>
                </c:pt>
                <c:pt idx="30">
                  <c:v>0.29069625678658484</c:v>
                </c:pt>
                <c:pt idx="31">
                  <c:v>0.24664144051074979</c:v>
                </c:pt>
                <c:pt idx="32">
                  <c:v>0.27005793535709383</c:v>
                </c:pt>
                <c:pt idx="33">
                  <c:v>0.24504105508327484</c:v>
                </c:pt>
              </c:numCache>
            </c:numRef>
          </c:val>
          <c:smooth val="0"/>
          <c:extLst>
            <c:ext xmlns:c16="http://schemas.microsoft.com/office/drawing/2014/chart" uri="{C3380CC4-5D6E-409C-BE32-E72D297353CC}">
              <c16:uniqueId val="{00000004-B93C-48DC-A428-9D176B936DF6}"/>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8473112502728208"/>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'Pre-Treatment Test'!$B$37</c:f>
              <c:strCache>
                <c:ptCount val="1"/>
                <c:pt idx="0">
                  <c:v>Synthetic 1982-1998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4.745041272440134E-3</c:v>
                </c:pt>
                <c:pt idx="1">
                  <c:v>8.2392861356345836E-3</c:v>
                </c:pt>
                <c:pt idx="2">
                  <c:v>2.853829304490112E-2</c:v>
                </c:pt>
                <c:pt idx="3">
                  <c:v>3.3226674159396162E-3</c:v>
                </c:pt>
                <c:pt idx="4">
                  <c:v>-2.8172066820432873E-2</c:v>
                </c:pt>
                <c:pt idx="5">
                  <c:v>-8.1628956420503E-3</c:v>
                </c:pt>
                <c:pt idx="6">
                  <c:v>-3.4777720843053427E-3</c:v>
                </c:pt>
                <c:pt idx="7">
                  <c:v>1.0056916284852811E-2</c:v>
                </c:pt>
                <c:pt idx="8">
                  <c:v>2.3873146505543699E-2</c:v>
                </c:pt>
                <c:pt idx="9">
                  <c:v>-7.8671073897068865E-3</c:v>
                </c:pt>
                <c:pt idx="10">
                  <c:v>-9.7766406872937354E-3</c:v>
                </c:pt>
                <c:pt idx="11">
                  <c:v>-3.5766280086199746E-3</c:v>
                </c:pt>
                <c:pt idx="12">
                  <c:v>5.2359916662955445E-3</c:v>
                </c:pt>
                <c:pt idx="13">
                  <c:v>-3.3933754340834274E-2</c:v>
                </c:pt>
                <c:pt idx="14">
                  <c:v>2.3306335541871032E-2</c:v>
                </c:pt>
                <c:pt idx="15">
                  <c:v>5.6179518463214069E-2</c:v>
                </c:pt>
                <c:pt idx="16">
                  <c:v>-0.11274702050026637</c:v>
                </c:pt>
                <c:pt idx="17">
                  <c:v>0.1031775107285877</c:v>
                </c:pt>
                <c:pt idx="18">
                  <c:v>-2.550534064107908E-2</c:v>
                </c:pt>
                <c:pt idx="19">
                  <c:v>4.2525762841847732E-2</c:v>
                </c:pt>
                <c:pt idx="20">
                  <c:v>-7.2929297523604719E-2</c:v>
                </c:pt>
                <c:pt idx="21">
                  <c:v>2.6139917136366275E-2</c:v>
                </c:pt>
                <c:pt idx="22">
                  <c:v>-0.11982746005036114</c:v>
                </c:pt>
                <c:pt idx="23">
                  <c:v>-6.4521424821592961E-3</c:v>
                </c:pt>
                <c:pt idx="24">
                  <c:v>-6.5832773402782693E-2</c:v>
                </c:pt>
                <c:pt idx="25">
                  <c:v>-0.11791601233782144</c:v>
                </c:pt>
                <c:pt idx="26">
                  <c:v>-4.7714086195060554E-2</c:v>
                </c:pt>
                <c:pt idx="27">
                  <c:v>1.6418808036357802E-3</c:v>
                </c:pt>
                <c:pt idx="28">
                  <c:v>0.21957647243800552</c:v>
                </c:pt>
                <c:pt idx="29">
                  <c:v>0.13265063631284937</c:v>
                </c:pt>
                <c:pt idx="30">
                  <c:v>-0.18138891413227462</c:v>
                </c:pt>
                <c:pt idx="31">
                  <c:v>-6.7936277294318434E-2</c:v>
                </c:pt>
                <c:pt idx="32">
                  <c:v>-2.1196700120869709E-2</c:v>
                </c:pt>
                <c:pt idx="33">
                  <c:v>-0.13326014407823694</c:v>
                </c:pt>
              </c:numCache>
            </c:numRef>
          </c:val>
          <c:smooth val="0"/>
          <c:extLst>
            <c:ext xmlns:c16="http://schemas.microsoft.com/office/drawing/2014/chart" uri="{C3380CC4-5D6E-409C-BE32-E72D297353CC}">
              <c16:uniqueId val="{00000000-57A9-42FE-9959-197D39EF4A61}"/>
            </c:ext>
          </c:extLst>
        </c:ser>
        <c:ser>
          <c:idx val="2"/>
          <c:order val="1"/>
          <c:tx>
            <c:strRef>
              <c:f>'Pre-Treatment Test'!$C$37</c:f>
              <c:strCache>
                <c:ptCount val="1"/>
                <c:pt idx="0">
                  <c:v>1985-1998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2.9238616036219328E-2</c:v>
                </c:pt>
                <c:pt idx="1">
                  <c:v>3.6168986001488643E-2</c:v>
                </c:pt>
                <c:pt idx="2">
                  <c:v>7.5901855924363354E-2</c:v>
                </c:pt>
                <c:pt idx="3">
                  <c:v>4.6720765340830406E-3</c:v>
                </c:pt>
                <c:pt idx="4">
                  <c:v>-1.8398385422776515E-2</c:v>
                </c:pt>
                <c:pt idx="5">
                  <c:v>-1.3262936486261204E-2</c:v>
                </c:pt>
                <c:pt idx="6">
                  <c:v>-5.3664791858078339E-3</c:v>
                </c:pt>
                <c:pt idx="7">
                  <c:v>9.6303091556514519E-3</c:v>
                </c:pt>
                <c:pt idx="8">
                  <c:v>2.8327342356686467E-2</c:v>
                </c:pt>
                <c:pt idx="9">
                  <c:v>-1.177430218955992E-2</c:v>
                </c:pt>
                <c:pt idx="10">
                  <c:v>1.0898077818470651E-3</c:v>
                </c:pt>
                <c:pt idx="11">
                  <c:v>1.0941047355809842E-2</c:v>
                </c:pt>
                <c:pt idx="12">
                  <c:v>2.3364215776889479E-3</c:v>
                </c:pt>
                <c:pt idx="13">
                  <c:v>-3.0091618120803115E-2</c:v>
                </c:pt>
                <c:pt idx="14">
                  <c:v>2.1821271595659407E-2</c:v>
                </c:pt>
                <c:pt idx="15">
                  <c:v>5.7744127111829163E-2</c:v>
                </c:pt>
                <c:pt idx="16">
                  <c:v>-8.7031324308391847E-2</c:v>
                </c:pt>
                <c:pt idx="17">
                  <c:v>0.10768429059697257</c:v>
                </c:pt>
                <c:pt idx="18">
                  <c:v>-1.8079244284693395E-2</c:v>
                </c:pt>
                <c:pt idx="19">
                  <c:v>2.9715198967367237E-2</c:v>
                </c:pt>
                <c:pt idx="20">
                  <c:v>-8.2265035044553389E-2</c:v>
                </c:pt>
                <c:pt idx="21">
                  <c:v>8.8195650786860244E-3</c:v>
                </c:pt>
                <c:pt idx="22">
                  <c:v>-0.12299603456559563</c:v>
                </c:pt>
                <c:pt idx="23">
                  <c:v>-9.4425401297408163E-3</c:v>
                </c:pt>
                <c:pt idx="24">
                  <c:v>-6.9216892389524942E-2</c:v>
                </c:pt>
                <c:pt idx="25">
                  <c:v>-0.11798025334381178</c:v>
                </c:pt>
                <c:pt idx="26">
                  <c:v>-5.8544953193830719E-2</c:v>
                </c:pt>
                <c:pt idx="27">
                  <c:v>4.6943634326987284E-3</c:v>
                </c:pt>
                <c:pt idx="28">
                  <c:v>0.24252635189847624</c:v>
                </c:pt>
                <c:pt idx="29">
                  <c:v>0.15752798200689971</c:v>
                </c:pt>
                <c:pt idx="30">
                  <c:v>-0.19564577572736161</c:v>
                </c:pt>
                <c:pt idx="31">
                  <c:v>-6.8564608441093369E-2</c:v>
                </c:pt>
                <c:pt idx="32">
                  <c:v>-2.0433979667431202E-2</c:v>
                </c:pt>
                <c:pt idx="33">
                  <c:v>-0.14916547335598532</c:v>
                </c:pt>
              </c:numCache>
            </c:numRef>
          </c:val>
          <c:smooth val="0"/>
          <c:extLst>
            <c:ext xmlns:c16="http://schemas.microsoft.com/office/drawing/2014/chart" uri="{C3380CC4-5D6E-409C-BE32-E72D297353CC}">
              <c16:uniqueId val="{00000001-57A9-42FE-9959-197D39EF4A61}"/>
            </c:ext>
          </c:extLst>
        </c:ser>
        <c:ser>
          <c:idx val="3"/>
          <c:order val="2"/>
          <c:tx>
            <c:strRef>
              <c:f>'Pre-Treatment Test'!$D$37</c:f>
              <c:strCache>
                <c:ptCount val="1"/>
                <c:pt idx="0">
                  <c:v>1990-1998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3.3049493016180147E-2</c:v>
                </c:pt>
                <c:pt idx="1">
                  <c:v>7.8893141561931709E-3</c:v>
                </c:pt>
                <c:pt idx="2">
                  <c:v>7.5530318172559174E-2</c:v>
                </c:pt>
                <c:pt idx="3">
                  <c:v>2.4627957976113397E-2</c:v>
                </c:pt>
                <c:pt idx="4">
                  <c:v>-5.7562954891697174E-2</c:v>
                </c:pt>
                <c:pt idx="5">
                  <c:v>-1.1842913217021035E-2</c:v>
                </c:pt>
                <c:pt idx="6">
                  <c:v>-2.3890846477762975E-2</c:v>
                </c:pt>
                <c:pt idx="7">
                  <c:v>5.4064725660618734E-2</c:v>
                </c:pt>
                <c:pt idx="8">
                  <c:v>9.9042471826994369E-3</c:v>
                </c:pt>
                <c:pt idx="9">
                  <c:v>-2.8154011323970208E-2</c:v>
                </c:pt>
                <c:pt idx="10">
                  <c:v>4.9614215940310359E-3</c:v>
                </c:pt>
                <c:pt idx="11">
                  <c:v>-8.8236554194059489E-3</c:v>
                </c:pt>
                <c:pt idx="12">
                  <c:v>1.3280535184686677E-2</c:v>
                </c:pt>
                <c:pt idx="13">
                  <c:v>-1.5864183222073384E-2</c:v>
                </c:pt>
                <c:pt idx="14">
                  <c:v>3.1031919594043796E-4</c:v>
                </c:pt>
                <c:pt idx="15">
                  <c:v>5.7186678413049787E-2</c:v>
                </c:pt>
                <c:pt idx="16">
                  <c:v>-7.2469952796281739E-2</c:v>
                </c:pt>
                <c:pt idx="17">
                  <c:v>0.1151294583883759</c:v>
                </c:pt>
                <c:pt idx="18">
                  <c:v>2.9212758829143575E-2</c:v>
                </c:pt>
                <c:pt idx="19">
                  <c:v>4.2956603921596434E-2</c:v>
                </c:pt>
                <c:pt idx="20">
                  <c:v>-5.0538293359456268E-2</c:v>
                </c:pt>
                <c:pt idx="21">
                  <c:v>6.1619409810763311E-2</c:v>
                </c:pt>
                <c:pt idx="22">
                  <c:v>-9.1625920605587954E-2</c:v>
                </c:pt>
                <c:pt idx="23">
                  <c:v>2.1430080594249331E-2</c:v>
                </c:pt>
                <c:pt idx="24">
                  <c:v>-4.2523155984866549E-2</c:v>
                </c:pt>
                <c:pt idx="25">
                  <c:v>-9.7373152548810002E-2</c:v>
                </c:pt>
                <c:pt idx="26">
                  <c:v>-7.8834430622712962E-2</c:v>
                </c:pt>
                <c:pt idx="27">
                  <c:v>-1.4013011629943707E-2</c:v>
                </c:pt>
                <c:pt idx="28">
                  <c:v>0.20537868360694506</c:v>
                </c:pt>
                <c:pt idx="29">
                  <c:v>0.11634319383506934</c:v>
                </c:pt>
                <c:pt idx="30">
                  <c:v>-0.17385420261154003</c:v>
                </c:pt>
                <c:pt idx="31">
                  <c:v>-0.12621341495834423</c:v>
                </c:pt>
                <c:pt idx="32">
                  <c:v>9.9786356949100111E-3</c:v>
                </c:pt>
                <c:pt idx="33">
                  <c:v>-0.10181136319776649</c:v>
                </c:pt>
              </c:numCache>
            </c:numRef>
          </c:val>
          <c:smooth val="0"/>
          <c:extLst>
            <c:ext xmlns:c16="http://schemas.microsoft.com/office/drawing/2014/chart" uri="{C3380CC4-5D6E-409C-BE32-E72D297353CC}">
              <c16:uniqueId val="{00000002-57A9-42FE-9959-197D39EF4A61}"/>
            </c:ext>
          </c:extLst>
        </c:ser>
        <c:ser>
          <c:idx val="4"/>
          <c:order val="3"/>
          <c:tx>
            <c:strRef>
              <c:f>'Pre-Treatment Test'!$E$37</c:f>
              <c:strCache>
                <c:ptCount val="1"/>
                <c:pt idx="0">
                  <c:v>1995-1998</c:v>
                </c:pt>
              </c:strCache>
            </c:strRef>
          </c:tx>
          <c:spPr>
            <a:ln>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2.9218132608086509E-2</c:v>
                </c:pt>
                <c:pt idx="1">
                  <c:v>3.448689215179996E-2</c:v>
                </c:pt>
                <c:pt idx="2">
                  <c:v>8.8883164562235634E-2</c:v>
                </c:pt>
                <c:pt idx="3">
                  <c:v>-8.0026445978846089E-2</c:v>
                </c:pt>
                <c:pt idx="4">
                  <c:v>-8.4606797882435233E-2</c:v>
                </c:pt>
                <c:pt idx="5">
                  <c:v>-2.4487746789060742E-2</c:v>
                </c:pt>
                <c:pt idx="6">
                  <c:v>-7.9556881156550963E-2</c:v>
                </c:pt>
                <c:pt idx="7">
                  <c:v>1.9082019762242077E-2</c:v>
                </c:pt>
                <c:pt idx="8">
                  <c:v>-3.7200521344351124E-2</c:v>
                </c:pt>
                <c:pt idx="9">
                  <c:v>-0.13046166543498922</c:v>
                </c:pt>
                <c:pt idx="10">
                  <c:v>1.4761906170260453E-2</c:v>
                </c:pt>
                <c:pt idx="11">
                  <c:v>2.1366418757652789E-2</c:v>
                </c:pt>
                <c:pt idx="12">
                  <c:v>-9.2291665287699918E-3</c:v>
                </c:pt>
                <c:pt idx="13">
                  <c:v>-1.6580231803723585E-3</c:v>
                </c:pt>
                <c:pt idx="14">
                  <c:v>1.2667902213060786E-2</c:v>
                </c:pt>
                <c:pt idx="15">
                  <c:v>9.5627123367754384E-3</c:v>
                </c:pt>
                <c:pt idx="16">
                  <c:v>-7.3404710075650428E-2</c:v>
                </c:pt>
                <c:pt idx="17">
                  <c:v>4.7857031716886884E-2</c:v>
                </c:pt>
                <c:pt idx="18">
                  <c:v>7.9445595021827589E-2</c:v>
                </c:pt>
                <c:pt idx="19">
                  <c:v>1.8242048566845397E-2</c:v>
                </c:pt>
                <c:pt idx="20">
                  <c:v>-9.3303262896381828E-2</c:v>
                </c:pt>
                <c:pt idx="21">
                  <c:v>8.0253047567209482E-2</c:v>
                </c:pt>
                <c:pt idx="22">
                  <c:v>-0.11414774406186817</c:v>
                </c:pt>
                <c:pt idx="23">
                  <c:v>-2.4656569825852108E-3</c:v>
                </c:pt>
                <c:pt idx="24">
                  <c:v>-9.1436735175487713E-2</c:v>
                </c:pt>
                <c:pt idx="25">
                  <c:v>-2.0338827279346376E-2</c:v>
                </c:pt>
                <c:pt idx="26">
                  <c:v>-7.2228258697693004E-2</c:v>
                </c:pt>
                <c:pt idx="27">
                  <c:v>-0.18628543493219357</c:v>
                </c:pt>
                <c:pt idx="28">
                  <c:v>0.24225820910389101</c:v>
                </c:pt>
                <c:pt idx="29">
                  <c:v>0.12781626167602764</c:v>
                </c:pt>
                <c:pt idx="30">
                  <c:v>-0.18121062533448618</c:v>
                </c:pt>
                <c:pt idx="31">
                  <c:v>-0.18899370644505267</c:v>
                </c:pt>
                <c:pt idx="32">
                  <c:v>-9.8843438707156266E-3</c:v>
                </c:pt>
                <c:pt idx="33">
                  <c:v>-0.14350498092519715</c:v>
                </c:pt>
              </c:numCache>
            </c:numRef>
          </c:val>
          <c:smooth val="0"/>
          <c:extLst>
            <c:ext xmlns:c16="http://schemas.microsoft.com/office/drawing/2014/chart" uri="{C3380CC4-5D6E-409C-BE32-E72D297353CC}">
              <c16:uniqueId val="{00000003-57A9-42FE-9959-197D39EF4A6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610283789153207"/>
          <c:y val="1.0177107896539202E-2"/>
          <c:w val="0.25748635898124672"/>
          <c:h val="0.1771862230005837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0-612D-4995-89BF-B4304107B13E}"/>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0.46463243541121491</c:v>
                </c:pt>
                <c:pt idx="1">
                  <c:v>0.46239566856622694</c:v>
                </c:pt>
                <c:pt idx="2">
                  <c:v>0.42267135569453246</c:v>
                </c:pt>
                <c:pt idx="3">
                  <c:v>0.39308097013831134</c:v>
                </c:pt>
                <c:pt idx="4">
                  <c:v>0.41816194286942487</c:v>
                </c:pt>
                <c:pt idx="5">
                  <c:v>0.38076898071169857</c:v>
                </c:pt>
                <c:pt idx="6">
                  <c:v>0.38428446805477146</c:v>
                </c:pt>
                <c:pt idx="7">
                  <c:v>0.38058811500668527</c:v>
                </c:pt>
                <c:pt idx="8">
                  <c:v>0.38548077112436296</c:v>
                </c:pt>
                <c:pt idx="9">
                  <c:v>0.38894015577435492</c:v>
                </c:pt>
                <c:pt idx="10">
                  <c:v>0.35201881408691404</c:v>
                </c:pt>
                <c:pt idx="11">
                  <c:v>0.32861190199851992</c:v>
                </c:pt>
                <c:pt idx="12">
                  <c:v>0.33448190596699712</c:v>
                </c:pt>
                <c:pt idx="13">
                  <c:v>0.33916521200537686</c:v>
                </c:pt>
                <c:pt idx="14">
                  <c:v>0.31161030751466751</c:v>
                </c:pt>
                <c:pt idx="15">
                  <c:v>0.28561069601774214</c:v>
                </c:pt>
                <c:pt idx="16">
                  <c:v>0.30829048407077786</c:v>
                </c:pt>
                <c:pt idx="17">
                  <c:v>0.28849287116527556</c:v>
                </c:pt>
                <c:pt idx="18">
                  <c:v>0.30117375594377521</c:v>
                </c:pt>
                <c:pt idx="19">
                  <c:v>0.30630487024784092</c:v>
                </c:pt>
                <c:pt idx="20">
                  <c:v>0.31005335111916066</c:v>
                </c:pt>
                <c:pt idx="21">
                  <c:v>0.29908007827401162</c:v>
                </c:pt>
                <c:pt idx="22">
                  <c:v>0.26931587603688245</c:v>
                </c:pt>
                <c:pt idx="23">
                  <c:v>0.2907555701583624</c:v>
                </c:pt>
                <c:pt idx="24">
                  <c:v>0.29707164429128174</c:v>
                </c:pt>
                <c:pt idx="25">
                  <c:v>0.2896358491182327</c:v>
                </c:pt>
                <c:pt idx="26">
                  <c:v>0.29423166786134247</c:v>
                </c:pt>
                <c:pt idx="27">
                  <c:v>0.30471717099845408</c:v>
                </c:pt>
                <c:pt idx="28">
                  <c:v>0.28313239191472528</c:v>
                </c:pt>
                <c:pt idx="29">
                  <c:v>0.29170720785856252</c:v>
                </c:pt>
                <c:pt idx="30">
                  <c:v>0.2906523864865303</c:v>
                </c:pt>
                <c:pt idx="31">
                  <c:v>0.27459983029961588</c:v>
                </c:pt>
                <c:pt idx="32">
                  <c:v>0.267066355407238</c:v>
                </c:pt>
                <c:pt idx="33">
                  <c:v>0.24725626192986966</c:v>
                </c:pt>
              </c:numCache>
            </c:numRef>
          </c:val>
          <c:smooth val="0"/>
          <c:extLst>
            <c:ext xmlns:c16="http://schemas.microsoft.com/office/drawing/2014/chart" uri="{C3380CC4-5D6E-409C-BE32-E72D297353CC}">
              <c16:uniqueId val="{00000001-612D-4995-89BF-B4304107B13E}"/>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12D-4995-89BF-B4304107B13E}"/>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12D-4995-89BF-B4304107B13E}"/>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0.46436881867051127</c:v>
                </c:pt>
                <c:pt idx="1">
                  <c:v>0.46194052508473393</c:v>
                </c:pt>
                <c:pt idx="2">
                  <c:v>0.42171277087926862</c:v>
                </c:pt>
                <c:pt idx="3">
                  <c:v>0.39232969424128533</c:v>
                </c:pt>
                <c:pt idx="4">
                  <c:v>0.41730879098176954</c:v>
                </c:pt>
                <c:pt idx="5">
                  <c:v>0.37893197715282445</c:v>
                </c:pt>
                <c:pt idx="6">
                  <c:v>0.38330576536059391</c:v>
                </c:pt>
                <c:pt idx="7">
                  <c:v>0.37987393924593926</c:v>
                </c:pt>
                <c:pt idx="8">
                  <c:v>0.38571122360229493</c:v>
                </c:pt>
                <c:pt idx="9">
                  <c:v>0.38781505408883099</c:v>
                </c:pt>
                <c:pt idx="10">
                  <c:v>0.35084843654930598</c:v>
                </c:pt>
                <c:pt idx="11">
                  <c:v>0.3279285608232021</c:v>
                </c:pt>
                <c:pt idx="12">
                  <c:v>0.33491597563028336</c:v>
                </c:pt>
                <c:pt idx="13">
                  <c:v>0.33812452486157418</c:v>
                </c:pt>
                <c:pt idx="14">
                  <c:v>0.31148896829783917</c:v>
                </c:pt>
                <c:pt idx="15">
                  <c:v>0.28412390148639677</c:v>
                </c:pt>
                <c:pt idx="16">
                  <c:v>0.30831314930319781</c:v>
                </c:pt>
                <c:pt idx="17">
                  <c:v>0.28948726877570152</c:v>
                </c:pt>
                <c:pt idx="18">
                  <c:v>0.30020367774367335</c:v>
                </c:pt>
                <c:pt idx="19">
                  <c:v>0.30536496496200566</c:v>
                </c:pt>
                <c:pt idx="20">
                  <c:v>0.30853859172761444</c:v>
                </c:pt>
                <c:pt idx="21">
                  <c:v>0.2983024989664555</c:v>
                </c:pt>
                <c:pt idx="22">
                  <c:v>0.26980718547105786</c:v>
                </c:pt>
                <c:pt idx="23">
                  <c:v>0.29015383476018908</c:v>
                </c:pt>
                <c:pt idx="24">
                  <c:v>0.29852192917466164</c:v>
                </c:pt>
                <c:pt idx="25">
                  <c:v>0.28959689769148828</c:v>
                </c:pt>
                <c:pt idx="26">
                  <c:v>0.29616109538078311</c:v>
                </c:pt>
                <c:pt idx="27">
                  <c:v>0.30676033559441568</c:v>
                </c:pt>
                <c:pt idx="28">
                  <c:v>0.28432005348801614</c:v>
                </c:pt>
                <c:pt idx="29">
                  <c:v>0.29328636476397513</c:v>
                </c:pt>
                <c:pt idx="30">
                  <c:v>0.29228379136323929</c:v>
                </c:pt>
                <c:pt idx="31">
                  <c:v>0.27648280051350593</c:v>
                </c:pt>
                <c:pt idx="32">
                  <c:v>0.26831128543615346</c:v>
                </c:pt>
                <c:pt idx="33">
                  <c:v>0.24647634324431419</c:v>
                </c:pt>
              </c:numCache>
            </c:numRef>
          </c:val>
          <c:smooth val="0"/>
          <c:extLst>
            <c:ext xmlns:c16="http://schemas.microsoft.com/office/drawing/2014/chart" uri="{C3380CC4-5D6E-409C-BE32-E72D297353CC}">
              <c16:uniqueId val="{00000004-612D-4995-89BF-B4304107B13E}"/>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612D-4995-89BF-B4304107B13E}"/>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612D-4995-89BF-B4304107B13E}"/>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0.46335405686497683</c:v>
                </c:pt>
                <c:pt idx="1">
                  <c:v>0.46169920283555987</c:v>
                </c:pt>
                <c:pt idx="2">
                  <c:v>0.42362933123111729</c:v>
                </c:pt>
                <c:pt idx="3">
                  <c:v>0.39048668262362485</c:v>
                </c:pt>
                <c:pt idx="4">
                  <c:v>0.41292646399140359</c:v>
                </c:pt>
                <c:pt idx="5">
                  <c:v>0.38230690968036657</c:v>
                </c:pt>
                <c:pt idx="6">
                  <c:v>0.38523020559549337</c:v>
                </c:pt>
                <c:pt idx="7">
                  <c:v>0.38023888799548144</c:v>
                </c:pt>
                <c:pt idx="8">
                  <c:v>0.39007013034820553</c:v>
                </c:pt>
                <c:pt idx="9">
                  <c:v>0.3852397236227989</c:v>
                </c:pt>
                <c:pt idx="10">
                  <c:v>0.35035005706548689</c:v>
                </c:pt>
                <c:pt idx="11">
                  <c:v>0.32594289591908454</c:v>
                </c:pt>
                <c:pt idx="12">
                  <c:v>0.33208130341768261</c:v>
                </c:pt>
                <c:pt idx="13">
                  <c:v>0.33975868844985957</c:v>
                </c:pt>
                <c:pt idx="14">
                  <c:v>0.30895935899019245</c:v>
                </c:pt>
                <c:pt idx="15">
                  <c:v>0.28554627537727356</c:v>
                </c:pt>
                <c:pt idx="16">
                  <c:v>0.31065316766500473</c:v>
                </c:pt>
                <c:pt idx="17">
                  <c:v>0.290919478982687</c:v>
                </c:pt>
                <c:pt idx="18">
                  <c:v>0.30602848911285402</c:v>
                </c:pt>
                <c:pt idx="19">
                  <c:v>0.30452415758371354</c:v>
                </c:pt>
                <c:pt idx="20">
                  <c:v>0.31151188181340694</c:v>
                </c:pt>
                <c:pt idx="21">
                  <c:v>0.30064553901553148</c:v>
                </c:pt>
                <c:pt idx="22">
                  <c:v>0.26822978845238682</c:v>
                </c:pt>
                <c:pt idx="23">
                  <c:v>0.28488224542140961</c:v>
                </c:pt>
                <c:pt idx="24">
                  <c:v>0.29412108424305916</c:v>
                </c:pt>
                <c:pt idx="25">
                  <c:v>0.28819570150971413</c:v>
                </c:pt>
                <c:pt idx="26">
                  <c:v>0.29446810108423233</c:v>
                </c:pt>
                <c:pt idx="27">
                  <c:v>0.30149270400404926</c:v>
                </c:pt>
                <c:pt idx="28">
                  <c:v>0.28878513619303703</c:v>
                </c:pt>
                <c:pt idx="29">
                  <c:v>0.28761237373948095</c:v>
                </c:pt>
                <c:pt idx="30">
                  <c:v>0.29147612658143041</c:v>
                </c:pt>
                <c:pt idx="31">
                  <c:v>0.27441078087687493</c:v>
                </c:pt>
                <c:pt idx="32">
                  <c:v>0.26797984306514266</c:v>
                </c:pt>
                <c:pt idx="33">
                  <c:v>0.24902011489868164</c:v>
                </c:pt>
              </c:numCache>
            </c:numRef>
          </c:val>
          <c:smooth val="0"/>
          <c:extLst>
            <c:ext xmlns:c16="http://schemas.microsoft.com/office/drawing/2014/chart" uri="{C3380CC4-5D6E-409C-BE32-E72D297353CC}">
              <c16:uniqueId val="{00000007-612D-4995-89BF-B4304107B13E}"/>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612D-4995-89BF-B4304107B13E}"/>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612D-4995-89BF-B4304107B13E}"/>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612D-4995-89BF-B4304107B13E}"/>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612D-4995-89BF-B4304107B13E}"/>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612D-4995-89BF-B4304107B13E}"/>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612D-4995-89BF-B4304107B13E}"/>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0.4645288327336311</c:v>
                </c:pt>
                <c:pt idx="1">
                  <c:v>0.46299719214439394</c:v>
                </c:pt>
                <c:pt idx="2">
                  <c:v>0.42191013070940969</c:v>
                </c:pt>
                <c:pt idx="3">
                  <c:v>0.39292889085412019</c:v>
                </c:pt>
                <c:pt idx="4">
                  <c:v>0.41939792448282243</c:v>
                </c:pt>
                <c:pt idx="5">
                  <c:v>0.38000650218129156</c:v>
                </c:pt>
                <c:pt idx="6">
                  <c:v>0.3851777535378933</c:v>
                </c:pt>
                <c:pt idx="7">
                  <c:v>0.37943135130405425</c:v>
                </c:pt>
                <c:pt idx="8">
                  <c:v>0.38301990428566934</c:v>
                </c:pt>
                <c:pt idx="9">
                  <c:v>0.38963852933049203</c:v>
                </c:pt>
                <c:pt idx="10">
                  <c:v>0.35159397427737715</c:v>
                </c:pt>
                <c:pt idx="11">
                  <c:v>0.32751115101575856</c:v>
                </c:pt>
                <c:pt idx="12">
                  <c:v>0.3346768648922443</c:v>
                </c:pt>
                <c:pt idx="13">
                  <c:v>0.34028525763750073</c:v>
                </c:pt>
                <c:pt idx="14">
                  <c:v>0.31251493670046332</c:v>
                </c:pt>
                <c:pt idx="15">
                  <c:v>0.28518320316076279</c:v>
                </c:pt>
                <c:pt idx="16">
                  <c:v>0.30661625000834464</c:v>
                </c:pt>
                <c:pt idx="17">
                  <c:v>0.28783207294344904</c:v>
                </c:pt>
                <c:pt idx="18">
                  <c:v>0.29935030436515808</c:v>
                </c:pt>
                <c:pt idx="19">
                  <c:v>0.30809923413395884</c:v>
                </c:pt>
                <c:pt idx="20">
                  <c:v>0.31245125207304958</c:v>
                </c:pt>
                <c:pt idx="21">
                  <c:v>0.30040547397732736</c:v>
                </c:pt>
                <c:pt idx="22">
                  <c:v>0.2689124409854412</c:v>
                </c:pt>
                <c:pt idx="23">
                  <c:v>0.29186851136386394</c:v>
                </c:pt>
                <c:pt idx="24">
                  <c:v>0.29564120498299601</c:v>
                </c:pt>
                <c:pt idx="25">
                  <c:v>0.28973498643934731</c:v>
                </c:pt>
                <c:pt idx="26">
                  <c:v>0.2928227150142193</c:v>
                </c:pt>
                <c:pt idx="27">
                  <c:v>0.30448944014310836</c:v>
                </c:pt>
                <c:pt idx="28">
                  <c:v>0.28130195051431656</c:v>
                </c:pt>
                <c:pt idx="29">
                  <c:v>0.29155143342912204</c:v>
                </c:pt>
                <c:pt idx="30">
                  <c:v>0.29010133996605875</c:v>
                </c:pt>
                <c:pt idx="31">
                  <c:v>0.27435280685126784</c:v>
                </c:pt>
                <c:pt idx="32">
                  <c:v>0.26665610523521904</c:v>
                </c:pt>
                <c:pt idx="33">
                  <c:v>0.24665420734882354</c:v>
                </c:pt>
              </c:numCache>
            </c:numRef>
          </c:val>
          <c:smooth val="0"/>
          <c:extLst>
            <c:ext xmlns:c16="http://schemas.microsoft.com/office/drawing/2014/chart" uri="{C3380CC4-5D6E-409C-BE32-E72D297353CC}">
              <c16:uniqueId val="{0000000E-612D-4995-89BF-B4304107B13E}"/>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0.463512292087078</c:v>
                </c:pt>
                <c:pt idx="1">
                  <c:v>0.46270330598950388</c:v>
                </c:pt>
                <c:pt idx="2">
                  <c:v>0.41616600039601326</c:v>
                </c:pt>
                <c:pt idx="3">
                  <c:v>0.39534782141447072</c:v>
                </c:pt>
                <c:pt idx="4">
                  <c:v>0.41755313569307317</c:v>
                </c:pt>
                <c:pt idx="5">
                  <c:v>0.38223288547992706</c:v>
                </c:pt>
                <c:pt idx="6">
                  <c:v>0.38438551655411718</c:v>
                </c:pt>
                <c:pt idx="7">
                  <c:v>0.37879552263021465</c:v>
                </c:pt>
                <c:pt idx="8">
                  <c:v>0.37985782110691069</c:v>
                </c:pt>
                <c:pt idx="9">
                  <c:v>0.38418439397215842</c:v>
                </c:pt>
                <c:pt idx="10">
                  <c:v>0.35451282911002635</c:v>
                </c:pt>
                <c:pt idx="11">
                  <c:v>0.32685523292422292</c:v>
                </c:pt>
                <c:pt idx="12">
                  <c:v>0.33442672932147982</c:v>
                </c:pt>
                <c:pt idx="13">
                  <c:v>0.34304854813218116</c:v>
                </c:pt>
                <c:pt idx="14">
                  <c:v>0.31245278786122799</c:v>
                </c:pt>
                <c:pt idx="15">
                  <c:v>0.28350981834530831</c:v>
                </c:pt>
                <c:pt idx="16">
                  <c:v>0.30118676865100863</c:v>
                </c:pt>
                <c:pt idx="17">
                  <c:v>0.28903062880039215</c:v>
                </c:pt>
                <c:pt idx="18">
                  <c:v>0.30336756867170334</c:v>
                </c:pt>
                <c:pt idx="19">
                  <c:v>0.31366905423998837</c:v>
                </c:pt>
                <c:pt idx="20">
                  <c:v>0.32019646500051019</c:v>
                </c:pt>
                <c:pt idx="21">
                  <c:v>0.31354237759113313</c:v>
                </c:pt>
                <c:pt idx="22">
                  <c:v>0.27387658154964445</c:v>
                </c:pt>
                <c:pt idx="23">
                  <c:v>0.29437749129533769</c:v>
                </c:pt>
                <c:pt idx="24">
                  <c:v>0.2972383660674095</c:v>
                </c:pt>
                <c:pt idx="25">
                  <c:v>0.29776921728253364</c:v>
                </c:pt>
                <c:pt idx="26">
                  <c:v>0.29970100915431974</c:v>
                </c:pt>
                <c:pt idx="27">
                  <c:v>0.2980068810582161</c:v>
                </c:pt>
                <c:pt idx="28">
                  <c:v>0.28164023095369339</c:v>
                </c:pt>
                <c:pt idx="29">
                  <c:v>0.2848100706934929</c:v>
                </c:pt>
                <c:pt idx="30">
                  <c:v>0.28954093766212463</c:v>
                </c:pt>
                <c:pt idx="31">
                  <c:v>0.27505666047334676</c:v>
                </c:pt>
                <c:pt idx="32">
                  <c:v>0.27742595306038853</c:v>
                </c:pt>
                <c:pt idx="33">
                  <c:v>0.25682459595799445</c:v>
                </c:pt>
              </c:numCache>
            </c:numRef>
          </c:val>
          <c:smooth val="0"/>
          <c:extLst>
            <c:ext xmlns:c16="http://schemas.microsoft.com/office/drawing/2014/chart" uri="{C3380CC4-5D6E-409C-BE32-E72D297353CC}">
              <c16:uniqueId val="{0000000F-612D-4995-89BF-B4304107B13E}"/>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612D-4995-89BF-B4304107B13E}"/>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0.46549815177917475</c:v>
                </c:pt>
                <c:pt idx="1">
                  <c:v>0.45998450729250917</c:v>
                </c:pt>
                <c:pt idx="2">
                  <c:v>0.42351872059702877</c:v>
                </c:pt>
                <c:pt idx="3">
                  <c:v>0.39343543571233752</c:v>
                </c:pt>
                <c:pt idx="4">
                  <c:v>0.41654471185803421</c:v>
                </c:pt>
                <c:pt idx="5">
                  <c:v>0.37927399182319643</c:v>
                </c:pt>
                <c:pt idx="6">
                  <c:v>0.38362922266125682</c:v>
                </c:pt>
                <c:pt idx="7">
                  <c:v>0.38484503415226945</c:v>
                </c:pt>
                <c:pt idx="8">
                  <c:v>0.38372132664918901</c:v>
                </c:pt>
                <c:pt idx="9">
                  <c:v>0.38846406245231624</c:v>
                </c:pt>
                <c:pt idx="10">
                  <c:v>0.3516310531795025</c:v>
                </c:pt>
                <c:pt idx="11">
                  <c:v>0.33441192170977596</c:v>
                </c:pt>
                <c:pt idx="12">
                  <c:v>0.33786347556114199</c:v>
                </c:pt>
                <c:pt idx="13">
                  <c:v>0.33640394976735111</c:v>
                </c:pt>
                <c:pt idx="14">
                  <c:v>0.31236859759688379</c:v>
                </c:pt>
                <c:pt idx="15">
                  <c:v>0.28913918033242231</c:v>
                </c:pt>
                <c:pt idx="16">
                  <c:v>0.31210387852787969</c:v>
                </c:pt>
                <c:pt idx="17">
                  <c:v>0.28975166568160055</c:v>
                </c:pt>
                <c:pt idx="18">
                  <c:v>0.30373057380318641</c:v>
                </c:pt>
                <c:pt idx="19">
                  <c:v>0.30508915048837659</c:v>
                </c:pt>
                <c:pt idx="20">
                  <c:v>0.30304624649882317</c:v>
                </c:pt>
                <c:pt idx="21">
                  <c:v>0.29627322134375578</c:v>
                </c:pt>
                <c:pt idx="22">
                  <c:v>0.27414935520291328</c:v>
                </c:pt>
                <c:pt idx="23">
                  <c:v>0.29608531862497328</c:v>
                </c:pt>
                <c:pt idx="24">
                  <c:v>0.3024555749297142</c:v>
                </c:pt>
                <c:pt idx="25">
                  <c:v>0.29339934670925139</c:v>
                </c:pt>
                <c:pt idx="26">
                  <c:v>0.29118889379501345</c:v>
                </c:pt>
                <c:pt idx="27">
                  <c:v>0.30674064736068246</c:v>
                </c:pt>
                <c:pt idx="28">
                  <c:v>0.27973651841282843</c:v>
                </c:pt>
                <c:pt idx="29">
                  <c:v>0.2945881928801537</c:v>
                </c:pt>
                <c:pt idx="30">
                  <c:v>0.29544637748599051</c:v>
                </c:pt>
                <c:pt idx="31">
                  <c:v>0.2733220569342375</c:v>
                </c:pt>
                <c:pt idx="32">
                  <c:v>0.26659567369520665</c:v>
                </c:pt>
                <c:pt idx="33">
                  <c:v>0.24759485925734045</c:v>
                </c:pt>
              </c:numCache>
            </c:numRef>
          </c:val>
          <c:smooth val="0"/>
          <c:extLst>
            <c:ext xmlns:c16="http://schemas.microsoft.com/office/drawing/2014/chart" uri="{C3380CC4-5D6E-409C-BE32-E72D297353CC}">
              <c16:uniqueId val="{00000011-612D-4995-89BF-B4304107B13E}"/>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612D-4995-89BF-B4304107B13E}"/>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612D-4995-89BF-B4304107B13E}"/>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612D-4995-89BF-B4304107B13E}"/>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612D-4995-89BF-B4304107B13E}"/>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612D-4995-89BF-B4304107B13E}"/>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612D-4995-89BF-B4304107B13E}"/>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0.46401276680827136</c:v>
                </c:pt>
                <c:pt idx="1">
                  <c:v>0.46052968844771375</c:v>
                </c:pt>
                <c:pt idx="2">
                  <c:v>0.41579984501004219</c:v>
                </c:pt>
                <c:pt idx="3">
                  <c:v>0.39773181855678558</c:v>
                </c:pt>
                <c:pt idx="4">
                  <c:v>0.42192793765664094</c:v>
                </c:pt>
                <c:pt idx="5">
                  <c:v>0.38083829829096794</c:v>
                </c:pt>
                <c:pt idx="6">
                  <c:v>0.38670921513438228</c:v>
                </c:pt>
                <c:pt idx="7">
                  <c:v>0.3773040855526924</c:v>
                </c:pt>
                <c:pt idx="8">
                  <c:v>0.38792489683628084</c:v>
                </c:pt>
                <c:pt idx="9">
                  <c:v>0.39606707495450977</c:v>
                </c:pt>
                <c:pt idx="10">
                  <c:v>0.35535745957493781</c:v>
                </c:pt>
                <c:pt idx="11">
                  <c:v>0.32898154655098916</c:v>
                </c:pt>
                <c:pt idx="12">
                  <c:v>0.3331571408212185</c:v>
                </c:pt>
                <c:pt idx="13">
                  <c:v>0.33776529958844187</c:v>
                </c:pt>
                <c:pt idx="14">
                  <c:v>0.31373508042097087</c:v>
                </c:pt>
                <c:pt idx="15">
                  <c:v>0.28883485484123234</c:v>
                </c:pt>
                <c:pt idx="16">
                  <c:v>0.30315915340185162</c:v>
                </c:pt>
                <c:pt idx="17">
                  <c:v>0.29876770478487014</c:v>
                </c:pt>
                <c:pt idx="18">
                  <c:v>0.29455300229787829</c:v>
                </c:pt>
                <c:pt idx="19">
                  <c:v>0.31651587659120561</c:v>
                </c:pt>
                <c:pt idx="20">
                  <c:v>0.31463157272338865</c:v>
                </c:pt>
                <c:pt idx="21">
                  <c:v>0.30364620420336724</c:v>
                </c:pt>
                <c:pt idx="22">
                  <c:v>0.27654252335429191</c:v>
                </c:pt>
                <c:pt idx="23">
                  <c:v>0.29181850656867026</c:v>
                </c:pt>
                <c:pt idx="24">
                  <c:v>0.30385385993123054</c:v>
                </c:pt>
                <c:pt idx="25">
                  <c:v>0.29124963921308511</c:v>
                </c:pt>
                <c:pt idx="26">
                  <c:v>0.30347854013741016</c:v>
                </c:pt>
                <c:pt idx="27">
                  <c:v>0.31344537127017974</c:v>
                </c:pt>
                <c:pt idx="28">
                  <c:v>0.2788356606513262</c:v>
                </c:pt>
                <c:pt idx="29">
                  <c:v>0.28450918830931182</c:v>
                </c:pt>
                <c:pt idx="30">
                  <c:v>0.28772409543395044</c:v>
                </c:pt>
                <c:pt idx="31">
                  <c:v>0.28177048748731615</c:v>
                </c:pt>
                <c:pt idx="32">
                  <c:v>0.27182335065305235</c:v>
                </c:pt>
                <c:pt idx="33">
                  <c:v>0.25206505656242373</c:v>
                </c:pt>
              </c:numCache>
            </c:numRef>
          </c:val>
          <c:smooth val="0"/>
          <c:extLst>
            <c:ext xmlns:c16="http://schemas.microsoft.com/office/drawing/2014/chart" uri="{C3380CC4-5D6E-409C-BE32-E72D297353CC}">
              <c16:uniqueId val="{00000018-612D-4995-89BF-B4304107B13E}"/>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612D-4995-89BF-B4304107B13E}"/>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0.46538703975081447</c:v>
                </c:pt>
                <c:pt idx="1">
                  <c:v>0.46289046961069114</c:v>
                </c:pt>
                <c:pt idx="2">
                  <c:v>0.42460111886262897</c:v>
                </c:pt>
                <c:pt idx="3">
                  <c:v>0.39581344875693319</c:v>
                </c:pt>
                <c:pt idx="4">
                  <c:v>0.41660503306984908</c:v>
                </c:pt>
                <c:pt idx="5">
                  <c:v>0.38232612857222559</c:v>
                </c:pt>
                <c:pt idx="6">
                  <c:v>0.38379902929067616</c:v>
                </c:pt>
                <c:pt idx="7">
                  <c:v>0.377492653131485</c:v>
                </c:pt>
                <c:pt idx="8">
                  <c:v>0.38385507953166959</c:v>
                </c:pt>
                <c:pt idx="9">
                  <c:v>0.38617439815402033</c:v>
                </c:pt>
                <c:pt idx="10">
                  <c:v>0.35113121505081651</c:v>
                </c:pt>
                <c:pt idx="11">
                  <c:v>0.32547636455297468</c:v>
                </c:pt>
                <c:pt idx="12">
                  <c:v>0.33053754663467405</c:v>
                </c:pt>
                <c:pt idx="13">
                  <c:v>0.33920632407069207</c:v>
                </c:pt>
                <c:pt idx="14">
                  <c:v>0.30857644338905815</c:v>
                </c:pt>
                <c:pt idx="15">
                  <c:v>0.28734846615791321</c:v>
                </c:pt>
                <c:pt idx="16">
                  <c:v>0.30884558352828023</c:v>
                </c:pt>
                <c:pt idx="17">
                  <c:v>0.28926355424523353</c:v>
                </c:pt>
                <c:pt idx="18">
                  <c:v>0.30395227134227754</c:v>
                </c:pt>
                <c:pt idx="19">
                  <c:v>0.3074433281123638</c:v>
                </c:pt>
                <c:pt idx="20">
                  <c:v>0.31545633582770827</c:v>
                </c:pt>
                <c:pt idx="21">
                  <c:v>0.30301065170764918</c:v>
                </c:pt>
                <c:pt idx="22">
                  <c:v>0.26771776330471037</c:v>
                </c:pt>
                <c:pt idx="23">
                  <c:v>0.29036287979781628</c:v>
                </c:pt>
                <c:pt idx="24">
                  <c:v>0.29219805002212523</c:v>
                </c:pt>
                <c:pt idx="25">
                  <c:v>0.28988581256568435</c:v>
                </c:pt>
                <c:pt idx="26">
                  <c:v>0.2913370213359594</c:v>
                </c:pt>
                <c:pt idx="27">
                  <c:v>0.29972022770345214</c:v>
                </c:pt>
                <c:pt idx="28">
                  <c:v>0.28313394327461722</c:v>
                </c:pt>
                <c:pt idx="29">
                  <c:v>0.28611328935623165</c:v>
                </c:pt>
                <c:pt idx="30">
                  <c:v>0.2874350162446499</c:v>
                </c:pt>
                <c:pt idx="31">
                  <c:v>0.27166904750466347</c:v>
                </c:pt>
                <c:pt idx="32">
                  <c:v>0.26881875383853915</c:v>
                </c:pt>
                <c:pt idx="33">
                  <c:v>0.25201089046895508</c:v>
                </c:pt>
              </c:numCache>
            </c:numRef>
          </c:val>
          <c:smooth val="0"/>
          <c:extLst>
            <c:ext xmlns:c16="http://schemas.microsoft.com/office/drawing/2014/chart" uri="{C3380CC4-5D6E-409C-BE32-E72D297353CC}">
              <c16:uniqueId val="{0000001A-612D-4995-89BF-B4304107B13E}"/>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612D-4995-89BF-B4304107B13E}"/>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0.46494229111075402</c:v>
                </c:pt>
                <c:pt idx="1">
                  <c:v>0.46157544454932209</c:v>
                </c:pt>
                <c:pt idx="2">
                  <c:v>0.42468062984943389</c:v>
                </c:pt>
                <c:pt idx="3">
                  <c:v>0.39151373720169075</c:v>
                </c:pt>
                <c:pt idx="4">
                  <c:v>0.41898742994666105</c:v>
                </c:pt>
                <c:pt idx="5">
                  <c:v>0.38057576823234562</c:v>
                </c:pt>
                <c:pt idx="6">
                  <c:v>0.38240945112705232</c:v>
                </c:pt>
                <c:pt idx="7">
                  <c:v>0.38064442461729053</c:v>
                </c:pt>
                <c:pt idx="8">
                  <c:v>0.38673661500215528</c:v>
                </c:pt>
                <c:pt idx="9">
                  <c:v>0.39219814598560332</c:v>
                </c:pt>
                <c:pt idx="10">
                  <c:v>0.35269165635108946</c:v>
                </c:pt>
                <c:pt idx="11">
                  <c:v>0.32861199858784679</c:v>
                </c:pt>
                <c:pt idx="12">
                  <c:v>0.33394383311271664</c:v>
                </c:pt>
                <c:pt idx="13">
                  <c:v>0.33867549684643738</c:v>
                </c:pt>
                <c:pt idx="14">
                  <c:v>0.31276922458410267</c:v>
                </c:pt>
                <c:pt idx="15">
                  <c:v>0.28503277885913847</c:v>
                </c:pt>
                <c:pt idx="16">
                  <c:v>0.30863637068867678</c:v>
                </c:pt>
                <c:pt idx="17">
                  <c:v>0.28722153553366664</c:v>
                </c:pt>
                <c:pt idx="18">
                  <c:v>0.29897200563549997</c:v>
                </c:pt>
                <c:pt idx="19">
                  <c:v>0.3045581001639367</c:v>
                </c:pt>
                <c:pt idx="20">
                  <c:v>0.30783791047334669</c:v>
                </c:pt>
                <c:pt idx="21">
                  <c:v>0.2952352183759212</c:v>
                </c:pt>
                <c:pt idx="22">
                  <c:v>0.26718430343270305</c:v>
                </c:pt>
                <c:pt idx="23">
                  <c:v>0.2902636848688126</c:v>
                </c:pt>
                <c:pt idx="24">
                  <c:v>0.29753644278645514</c:v>
                </c:pt>
                <c:pt idx="25">
                  <c:v>0.28734770435094831</c:v>
                </c:pt>
                <c:pt idx="26">
                  <c:v>0.29432931834459308</c:v>
                </c:pt>
                <c:pt idx="27">
                  <c:v>0.30648649676144124</c:v>
                </c:pt>
                <c:pt idx="28">
                  <c:v>0.281486845433712</c:v>
                </c:pt>
                <c:pt idx="29">
                  <c:v>0.29340657433867456</c:v>
                </c:pt>
                <c:pt idx="30">
                  <c:v>0.28838130190968514</c:v>
                </c:pt>
                <c:pt idx="31">
                  <c:v>0.27348950783908366</c:v>
                </c:pt>
                <c:pt idx="32">
                  <c:v>0.26236926209926603</c:v>
                </c:pt>
                <c:pt idx="33">
                  <c:v>0.24268597076833248</c:v>
                </c:pt>
              </c:numCache>
            </c:numRef>
          </c:val>
          <c:smooth val="0"/>
          <c:extLst>
            <c:ext xmlns:c16="http://schemas.microsoft.com/office/drawing/2014/chart" uri="{C3380CC4-5D6E-409C-BE32-E72D297353CC}">
              <c16:uniqueId val="{0000001C-612D-4995-89BF-B4304107B13E}"/>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612D-4995-89BF-B4304107B13E}"/>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612D-4995-89BF-B4304107B13E}"/>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612D-4995-89BF-B4304107B13E}"/>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612D-4995-89BF-B4304107B13E}"/>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612D-4995-89BF-B4304107B13E}"/>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612D-4995-89BF-B4304107B13E}"/>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0.46422470366954793</c:v>
                </c:pt>
                <c:pt idx="1">
                  <c:v>0.46225227671861646</c:v>
                </c:pt>
                <c:pt idx="2">
                  <c:v>0.42226686790585521</c:v>
                </c:pt>
                <c:pt idx="3">
                  <c:v>0.3930498059093952</c:v>
                </c:pt>
                <c:pt idx="4">
                  <c:v>0.41821281734108917</c:v>
                </c:pt>
                <c:pt idx="5">
                  <c:v>0.38127642506361009</c:v>
                </c:pt>
                <c:pt idx="6">
                  <c:v>0.38447766992449761</c:v>
                </c:pt>
                <c:pt idx="7">
                  <c:v>0.38103521397709844</c:v>
                </c:pt>
                <c:pt idx="8">
                  <c:v>0.38525870198011403</c:v>
                </c:pt>
                <c:pt idx="9">
                  <c:v>0.3890810483694076</c:v>
                </c:pt>
                <c:pt idx="10">
                  <c:v>0.35252154490351673</c:v>
                </c:pt>
                <c:pt idx="11">
                  <c:v>0.32845478263497352</c:v>
                </c:pt>
                <c:pt idx="12">
                  <c:v>0.33435057458281514</c:v>
                </c:pt>
                <c:pt idx="13">
                  <c:v>0.33976226878166194</c:v>
                </c:pt>
                <c:pt idx="14">
                  <c:v>0.31146850559115408</c:v>
                </c:pt>
                <c:pt idx="15">
                  <c:v>0.28541245323419573</c:v>
                </c:pt>
                <c:pt idx="16">
                  <c:v>0.30754535472393035</c:v>
                </c:pt>
                <c:pt idx="17">
                  <c:v>0.28762334600090977</c:v>
                </c:pt>
                <c:pt idx="18">
                  <c:v>0.30121233448386192</c:v>
                </c:pt>
                <c:pt idx="19">
                  <c:v>0.30659538403153419</c:v>
                </c:pt>
                <c:pt idx="20">
                  <c:v>0.31071065488457683</c:v>
                </c:pt>
                <c:pt idx="21">
                  <c:v>0.29951950326561932</c:v>
                </c:pt>
                <c:pt idx="22">
                  <c:v>0.26895055264234541</c:v>
                </c:pt>
                <c:pt idx="23">
                  <c:v>0.29046873368322851</c:v>
                </c:pt>
                <c:pt idx="24">
                  <c:v>0.29652859669923781</c:v>
                </c:pt>
                <c:pt idx="25">
                  <c:v>0.28927364648878573</c:v>
                </c:pt>
                <c:pt idx="26">
                  <c:v>0.29382665400207042</c:v>
                </c:pt>
                <c:pt idx="27">
                  <c:v>0.30375584372878073</c:v>
                </c:pt>
                <c:pt idx="28">
                  <c:v>0.28268526746332645</c:v>
                </c:pt>
                <c:pt idx="29">
                  <c:v>0.29085767793655393</c:v>
                </c:pt>
                <c:pt idx="30">
                  <c:v>0.28982988223433492</c:v>
                </c:pt>
                <c:pt idx="31">
                  <c:v>0.2738849883526564</c:v>
                </c:pt>
                <c:pt idx="32">
                  <c:v>0.266749452278018</c:v>
                </c:pt>
                <c:pt idx="33">
                  <c:v>0.24734605246782299</c:v>
                </c:pt>
              </c:numCache>
            </c:numRef>
          </c:val>
          <c:smooth val="0"/>
          <c:extLst>
            <c:ext xmlns:c16="http://schemas.microsoft.com/office/drawing/2014/chart" uri="{C3380CC4-5D6E-409C-BE32-E72D297353CC}">
              <c16:uniqueId val="{00000023-612D-4995-89BF-B4304107B13E}"/>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612D-4995-89BF-B4304107B13E}"/>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612D-4995-89BF-B4304107B13E}"/>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612D-4995-89BF-B4304107B13E}"/>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612D-4995-89BF-B4304107B13E}"/>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612D-4995-89BF-B4304107B13E}"/>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612D-4995-89BF-B4304107B13E}"/>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0.46289068618416784</c:v>
                </c:pt>
                <c:pt idx="1">
                  <c:v>0.46648607781529422</c:v>
                </c:pt>
                <c:pt idx="2">
                  <c:v>0.42255000722408292</c:v>
                </c:pt>
                <c:pt idx="3">
                  <c:v>0.3866476793587208</c:v>
                </c:pt>
                <c:pt idx="4">
                  <c:v>0.42126680380105969</c:v>
                </c:pt>
                <c:pt idx="5">
                  <c:v>0.38110965460538865</c:v>
                </c:pt>
                <c:pt idx="6">
                  <c:v>0.38487833654880521</c:v>
                </c:pt>
                <c:pt idx="7">
                  <c:v>0.37618932169675828</c:v>
                </c:pt>
                <c:pt idx="8">
                  <c:v>0.38221499484777444</c:v>
                </c:pt>
                <c:pt idx="9">
                  <c:v>0.38667923259735104</c:v>
                </c:pt>
                <c:pt idx="10">
                  <c:v>0.35313919119536885</c:v>
                </c:pt>
                <c:pt idx="11">
                  <c:v>0.33438948556780818</c:v>
                </c:pt>
                <c:pt idx="12">
                  <c:v>0.3333119005560875</c:v>
                </c:pt>
                <c:pt idx="13">
                  <c:v>0.33895095458626745</c:v>
                </c:pt>
                <c:pt idx="14">
                  <c:v>0.31397934313118459</c:v>
                </c:pt>
                <c:pt idx="15">
                  <c:v>0.28647869700193407</c:v>
                </c:pt>
                <c:pt idx="16">
                  <c:v>0.30632108926773072</c:v>
                </c:pt>
                <c:pt idx="17">
                  <c:v>0.28283950966596605</c:v>
                </c:pt>
                <c:pt idx="18">
                  <c:v>0.30050318822264671</c:v>
                </c:pt>
                <c:pt idx="19">
                  <c:v>0.3054458799958229</c:v>
                </c:pt>
                <c:pt idx="20">
                  <c:v>0.3055627752840519</c:v>
                </c:pt>
                <c:pt idx="21">
                  <c:v>0.29572212231159212</c:v>
                </c:pt>
                <c:pt idx="22">
                  <c:v>0.26756072145700455</c:v>
                </c:pt>
                <c:pt idx="23">
                  <c:v>0.29009717562794685</c:v>
                </c:pt>
                <c:pt idx="24">
                  <c:v>0.29248087778687476</c:v>
                </c:pt>
                <c:pt idx="25">
                  <c:v>0.2920697595775128</c:v>
                </c:pt>
                <c:pt idx="26">
                  <c:v>0.29099733372032643</c:v>
                </c:pt>
                <c:pt idx="27">
                  <c:v>0.29750792077183724</c:v>
                </c:pt>
                <c:pt idx="28">
                  <c:v>0.28426914449036123</c:v>
                </c:pt>
                <c:pt idx="29">
                  <c:v>0.29390947888791563</c:v>
                </c:pt>
                <c:pt idx="30">
                  <c:v>0.28796550115942954</c:v>
                </c:pt>
                <c:pt idx="31">
                  <c:v>0.27310669931769366</c:v>
                </c:pt>
                <c:pt idx="32">
                  <c:v>0.26247819547355172</c:v>
                </c:pt>
                <c:pt idx="33">
                  <c:v>0.24463796404004098</c:v>
                </c:pt>
              </c:numCache>
            </c:numRef>
          </c:val>
          <c:smooth val="0"/>
          <c:extLst>
            <c:ext xmlns:c16="http://schemas.microsoft.com/office/drawing/2014/chart" uri="{C3380CC4-5D6E-409C-BE32-E72D297353CC}">
              <c16:uniqueId val="{0000002A-612D-4995-89BF-B4304107B13E}"/>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612D-4995-89BF-B4304107B13E}"/>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0.466000671774149</c:v>
                </c:pt>
                <c:pt idx="1">
                  <c:v>0.45768403640389443</c:v>
                </c:pt>
                <c:pt idx="2">
                  <c:v>0.41955398306250574</c:v>
                </c:pt>
                <c:pt idx="3">
                  <c:v>0.39142006623744963</c:v>
                </c:pt>
                <c:pt idx="4">
                  <c:v>0.41810238334536548</c:v>
                </c:pt>
                <c:pt idx="5">
                  <c:v>0.38171972060203557</c:v>
                </c:pt>
                <c:pt idx="6">
                  <c:v>0.38217891144752503</c:v>
                </c:pt>
                <c:pt idx="7">
                  <c:v>0.37919871038198472</c:v>
                </c:pt>
                <c:pt idx="8">
                  <c:v>0.37870298153161996</c:v>
                </c:pt>
                <c:pt idx="9">
                  <c:v>0.38768430757522582</c:v>
                </c:pt>
                <c:pt idx="10">
                  <c:v>0.35001587718725202</c:v>
                </c:pt>
                <c:pt idx="11">
                  <c:v>0.3273219160139561</c:v>
                </c:pt>
                <c:pt idx="12">
                  <c:v>0.33516672536730768</c:v>
                </c:pt>
                <c:pt idx="13">
                  <c:v>0.33787431862950323</c:v>
                </c:pt>
                <c:pt idx="14">
                  <c:v>0.31546920442581172</c:v>
                </c:pt>
                <c:pt idx="15">
                  <c:v>0.28586981391906741</c:v>
                </c:pt>
                <c:pt idx="16">
                  <c:v>0.30537686631083488</c:v>
                </c:pt>
                <c:pt idx="17">
                  <c:v>0.2892870287597179</c:v>
                </c:pt>
                <c:pt idx="18">
                  <c:v>0.29988146224617956</c:v>
                </c:pt>
                <c:pt idx="19">
                  <c:v>0.31203849902749065</c:v>
                </c:pt>
                <c:pt idx="20">
                  <c:v>0.3108792967200279</c:v>
                </c:pt>
                <c:pt idx="21">
                  <c:v>0.30383231177926062</c:v>
                </c:pt>
                <c:pt idx="22">
                  <c:v>0.27425679332017899</c:v>
                </c:pt>
                <c:pt idx="23">
                  <c:v>0.30025251507759093</c:v>
                </c:pt>
                <c:pt idx="24">
                  <c:v>0.30796982732415201</c:v>
                </c:pt>
                <c:pt idx="25">
                  <c:v>0.29765460139513017</c:v>
                </c:pt>
                <c:pt idx="26">
                  <c:v>0.29565750372409827</c:v>
                </c:pt>
                <c:pt idx="27">
                  <c:v>0.30879448714852331</c:v>
                </c:pt>
                <c:pt idx="28">
                  <c:v>0.27576382547616957</c:v>
                </c:pt>
                <c:pt idx="29">
                  <c:v>0.29090321230888366</c:v>
                </c:pt>
                <c:pt idx="30">
                  <c:v>0.29318964663147934</c:v>
                </c:pt>
                <c:pt idx="31">
                  <c:v>0.27181442531943323</c:v>
                </c:pt>
                <c:pt idx="32">
                  <c:v>0.26248522253334522</c:v>
                </c:pt>
                <c:pt idx="33">
                  <c:v>0.24314293608069418</c:v>
                </c:pt>
              </c:numCache>
            </c:numRef>
          </c:val>
          <c:smooth val="0"/>
          <c:extLst>
            <c:ext xmlns:c16="http://schemas.microsoft.com/office/drawing/2014/chart" uri="{C3380CC4-5D6E-409C-BE32-E72D297353CC}">
              <c16:uniqueId val="{0000002C-612D-4995-89BF-B4304107B13E}"/>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612D-4995-89BF-B4304107B13E}"/>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612D-4995-89BF-B4304107B13E}"/>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612D-4995-89BF-B4304107B13E}"/>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612D-4995-89BF-B4304107B13E}"/>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612D-4995-89BF-B4304107B13E}"/>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612D-4995-89BF-B4304107B13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24FB-4B23-A66C-49B8C54D8559}"/>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24FB-4B23-A66C-49B8C54D8559}"/>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0.46436881867051127</c:v>
                </c:pt>
                <c:pt idx="1">
                  <c:v>0.46194052508473393</c:v>
                </c:pt>
                <c:pt idx="2">
                  <c:v>0.42171277087926862</c:v>
                </c:pt>
                <c:pt idx="3">
                  <c:v>0.39232969424128533</c:v>
                </c:pt>
                <c:pt idx="4">
                  <c:v>0.41730879098176954</c:v>
                </c:pt>
                <c:pt idx="5">
                  <c:v>0.37893197715282445</c:v>
                </c:pt>
                <c:pt idx="6">
                  <c:v>0.38330576536059391</c:v>
                </c:pt>
                <c:pt idx="7">
                  <c:v>0.37987393924593926</c:v>
                </c:pt>
                <c:pt idx="8">
                  <c:v>0.38571122360229493</c:v>
                </c:pt>
                <c:pt idx="9">
                  <c:v>0.38781505408883099</c:v>
                </c:pt>
                <c:pt idx="10">
                  <c:v>0.35084843654930598</c:v>
                </c:pt>
                <c:pt idx="11">
                  <c:v>0.3279285608232021</c:v>
                </c:pt>
                <c:pt idx="12">
                  <c:v>0.33491597563028336</c:v>
                </c:pt>
                <c:pt idx="13">
                  <c:v>0.33812452486157418</c:v>
                </c:pt>
                <c:pt idx="14">
                  <c:v>0.31148896829783917</c:v>
                </c:pt>
                <c:pt idx="15">
                  <c:v>0.28412390148639677</c:v>
                </c:pt>
                <c:pt idx="16">
                  <c:v>0.30831314930319781</c:v>
                </c:pt>
                <c:pt idx="17">
                  <c:v>0.28948726877570152</c:v>
                </c:pt>
                <c:pt idx="18">
                  <c:v>0.30020367774367335</c:v>
                </c:pt>
                <c:pt idx="19">
                  <c:v>0.30536496496200566</c:v>
                </c:pt>
                <c:pt idx="20">
                  <c:v>0.30853859172761444</c:v>
                </c:pt>
                <c:pt idx="21">
                  <c:v>0.2983024989664555</c:v>
                </c:pt>
                <c:pt idx="22">
                  <c:v>0.26980718547105786</c:v>
                </c:pt>
                <c:pt idx="23">
                  <c:v>0.29015383476018908</c:v>
                </c:pt>
                <c:pt idx="24">
                  <c:v>0.29852192917466164</c:v>
                </c:pt>
                <c:pt idx="25">
                  <c:v>0.28959689769148828</c:v>
                </c:pt>
                <c:pt idx="26">
                  <c:v>0.29616109538078311</c:v>
                </c:pt>
                <c:pt idx="27">
                  <c:v>0.30676033559441568</c:v>
                </c:pt>
                <c:pt idx="28">
                  <c:v>0.28432005348801614</c:v>
                </c:pt>
                <c:pt idx="29">
                  <c:v>0.29328636476397513</c:v>
                </c:pt>
                <c:pt idx="30">
                  <c:v>0.29228379136323929</c:v>
                </c:pt>
                <c:pt idx="31">
                  <c:v>0.27648280051350593</c:v>
                </c:pt>
                <c:pt idx="32">
                  <c:v>0.26831128543615346</c:v>
                </c:pt>
                <c:pt idx="33">
                  <c:v>0.24647634324431419</c:v>
                </c:pt>
              </c:numCache>
            </c:numRef>
          </c:val>
          <c:smooth val="0"/>
          <c:extLst>
            <c:ext xmlns:c16="http://schemas.microsoft.com/office/drawing/2014/chart" uri="{C3380CC4-5D6E-409C-BE32-E72D297353CC}">
              <c16:uniqueId val="{00000002-24FB-4B23-A66C-49B8C54D8559}"/>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24FB-4B23-A66C-49B8C54D8559}"/>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24FB-4B23-A66C-49B8C54D8559}"/>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0.46335405686497683</c:v>
                </c:pt>
                <c:pt idx="1">
                  <c:v>0.46169920283555987</c:v>
                </c:pt>
                <c:pt idx="2">
                  <c:v>0.42362933123111729</c:v>
                </c:pt>
                <c:pt idx="3">
                  <c:v>0.39048668262362485</c:v>
                </c:pt>
                <c:pt idx="4">
                  <c:v>0.41292646399140359</c:v>
                </c:pt>
                <c:pt idx="5">
                  <c:v>0.38230690968036657</c:v>
                </c:pt>
                <c:pt idx="6">
                  <c:v>0.38523020559549337</c:v>
                </c:pt>
                <c:pt idx="7">
                  <c:v>0.38023888799548144</c:v>
                </c:pt>
                <c:pt idx="8">
                  <c:v>0.39007013034820553</c:v>
                </c:pt>
                <c:pt idx="9">
                  <c:v>0.3852397236227989</c:v>
                </c:pt>
                <c:pt idx="10">
                  <c:v>0.35035005706548689</c:v>
                </c:pt>
                <c:pt idx="11">
                  <c:v>0.32594289591908454</c:v>
                </c:pt>
                <c:pt idx="12">
                  <c:v>0.33208130341768261</c:v>
                </c:pt>
                <c:pt idx="13">
                  <c:v>0.33975868844985957</c:v>
                </c:pt>
                <c:pt idx="14">
                  <c:v>0.30895935899019245</c:v>
                </c:pt>
                <c:pt idx="15">
                  <c:v>0.28554627537727356</c:v>
                </c:pt>
                <c:pt idx="16">
                  <c:v>0.31065316766500473</c:v>
                </c:pt>
                <c:pt idx="17">
                  <c:v>0.290919478982687</c:v>
                </c:pt>
                <c:pt idx="18">
                  <c:v>0.30602848911285402</c:v>
                </c:pt>
                <c:pt idx="19">
                  <c:v>0.30452415758371354</c:v>
                </c:pt>
                <c:pt idx="20">
                  <c:v>0.31151188181340694</c:v>
                </c:pt>
                <c:pt idx="21">
                  <c:v>0.30064553901553148</c:v>
                </c:pt>
                <c:pt idx="22">
                  <c:v>0.26822978845238682</c:v>
                </c:pt>
                <c:pt idx="23">
                  <c:v>0.28488224542140961</c:v>
                </c:pt>
                <c:pt idx="24">
                  <c:v>0.29412108424305916</c:v>
                </c:pt>
                <c:pt idx="25">
                  <c:v>0.28819570150971413</c:v>
                </c:pt>
                <c:pt idx="26">
                  <c:v>0.29446810108423233</c:v>
                </c:pt>
                <c:pt idx="27">
                  <c:v>0.30149270400404926</c:v>
                </c:pt>
                <c:pt idx="28">
                  <c:v>0.28878513619303703</c:v>
                </c:pt>
                <c:pt idx="29">
                  <c:v>0.28761237373948095</c:v>
                </c:pt>
                <c:pt idx="30">
                  <c:v>0.29147612658143041</c:v>
                </c:pt>
                <c:pt idx="31">
                  <c:v>0.27441078087687493</c:v>
                </c:pt>
                <c:pt idx="32">
                  <c:v>0.26797984306514266</c:v>
                </c:pt>
                <c:pt idx="33">
                  <c:v>0.24902011489868164</c:v>
                </c:pt>
              </c:numCache>
            </c:numRef>
          </c:val>
          <c:smooth val="0"/>
          <c:extLst>
            <c:ext xmlns:c16="http://schemas.microsoft.com/office/drawing/2014/chart" uri="{C3380CC4-5D6E-409C-BE32-E72D297353CC}">
              <c16:uniqueId val="{00000005-24FB-4B23-A66C-49B8C54D8559}"/>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24FB-4B23-A66C-49B8C54D8559}"/>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24FB-4B23-A66C-49B8C54D8559}"/>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24FB-4B23-A66C-49B8C54D8559}"/>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24FB-4B23-A66C-49B8C54D8559}"/>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24FB-4B23-A66C-49B8C54D8559}"/>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24FB-4B23-A66C-49B8C54D8559}"/>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0.4645288327336311</c:v>
                </c:pt>
                <c:pt idx="1">
                  <c:v>0.46299719214439394</c:v>
                </c:pt>
                <c:pt idx="2">
                  <c:v>0.42191013070940969</c:v>
                </c:pt>
                <c:pt idx="3">
                  <c:v>0.39292889085412019</c:v>
                </c:pt>
                <c:pt idx="4">
                  <c:v>0.41939792448282243</c:v>
                </c:pt>
                <c:pt idx="5">
                  <c:v>0.38000650218129156</c:v>
                </c:pt>
                <c:pt idx="6">
                  <c:v>0.3851777535378933</c:v>
                </c:pt>
                <c:pt idx="7">
                  <c:v>0.37943135130405425</c:v>
                </c:pt>
                <c:pt idx="8">
                  <c:v>0.38301990428566934</c:v>
                </c:pt>
                <c:pt idx="9">
                  <c:v>0.38963852933049203</c:v>
                </c:pt>
                <c:pt idx="10">
                  <c:v>0.35159397427737715</c:v>
                </c:pt>
                <c:pt idx="11">
                  <c:v>0.32751115101575856</c:v>
                </c:pt>
                <c:pt idx="12">
                  <c:v>0.3346768648922443</c:v>
                </c:pt>
                <c:pt idx="13">
                  <c:v>0.34028525763750073</c:v>
                </c:pt>
                <c:pt idx="14">
                  <c:v>0.31251493670046332</c:v>
                </c:pt>
                <c:pt idx="15">
                  <c:v>0.28518320316076279</c:v>
                </c:pt>
                <c:pt idx="16">
                  <c:v>0.30661625000834464</c:v>
                </c:pt>
                <c:pt idx="17">
                  <c:v>0.28783207294344904</c:v>
                </c:pt>
                <c:pt idx="18">
                  <c:v>0.29935030436515808</c:v>
                </c:pt>
                <c:pt idx="19">
                  <c:v>0.30809923413395884</c:v>
                </c:pt>
                <c:pt idx="20">
                  <c:v>0.31245125207304958</c:v>
                </c:pt>
                <c:pt idx="21">
                  <c:v>0.30040547397732736</c:v>
                </c:pt>
                <c:pt idx="22">
                  <c:v>0.2689124409854412</c:v>
                </c:pt>
                <c:pt idx="23">
                  <c:v>0.29186851136386394</c:v>
                </c:pt>
                <c:pt idx="24">
                  <c:v>0.29564120498299601</c:v>
                </c:pt>
                <c:pt idx="25">
                  <c:v>0.28973498643934731</c:v>
                </c:pt>
                <c:pt idx="26">
                  <c:v>0.2928227150142193</c:v>
                </c:pt>
                <c:pt idx="27">
                  <c:v>0.30448944014310836</c:v>
                </c:pt>
                <c:pt idx="28">
                  <c:v>0.28130195051431656</c:v>
                </c:pt>
                <c:pt idx="29">
                  <c:v>0.29155143342912204</c:v>
                </c:pt>
                <c:pt idx="30">
                  <c:v>0.29010133996605875</c:v>
                </c:pt>
                <c:pt idx="31">
                  <c:v>0.27435280685126784</c:v>
                </c:pt>
                <c:pt idx="32">
                  <c:v>0.26665610523521904</c:v>
                </c:pt>
                <c:pt idx="33">
                  <c:v>0.24665420734882354</c:v>
                </c:pt>
              </c:numCache>
            </c:numRef>
          </c:val>
          <c:smooth val="0"/>
          <c:extLst>
            <c:ext xmlns:c16="http://schemas.microsoft.com/office/drawing/2014/chart" uri="{C3380CC4-5D6E-409C-BE32-E72D297353CC}">
              <c16:uniqueId val="{0000000C-24FB-4B23-A66C-49B8C54D8559}"/>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0.463512292087078</c:v>
                </c:pt>
                <c:pt idx="1">
                  <c:v>0.46270330598950388</c:v>
                </c:pt>
                <c:pt idx="2">
                  <c:v>0.41616600039601326</c:v>
                </c:pt>
                <c:pt idx="3">
                  <c:v>0.39534782141447072</c:v>
                </c:pt>
                <c:pt idx="4">
                  <c:v>0.41755313569307317</c:v>
                </c:pt>
                <c:pt idx="5">
                  <c:v>0.38223288547992706</c:v>
                </c:pt>
                <c:pt idx="6">
                  <c:v>0.38438551655411718</c:v>
                </c:pt>
                <c:pt idx="7">
                  <c:v>0.37879552263021465</c:v>
                </c:pt>
                <c:pt idx="8">
                  <c:v>0.37985782110691069</c:v>
                </c:pt>
                <c:pt idx="9">
                  <c:v>0.38418439397215842</c:v>
                </c:pt>
                <c:pt idx="10">
                  <c:v>0.35451282911002635</c:v>
                </c:pt>
                <c:pt idx="11">
                  <c:v>0.32685523292422292</c:v>
                </c:pt>
                <c:pt idx="12">
                  <c:v>0.33442672932147982</c:v>
                </c:pt>
                <c:pt idx="13">
                  <c:v>0.34304854813218116</c:v>
                </c:pt>
                <c:pt idx="14">
                  <c:v>0.31245278786122799</c:v>
                </c:pt>
                <c:pt idx="15">
                  <c:v>0.28350981834530831</c:v>
                </c:pt>
                <c:pt idx="16">
                  <c:v>0.30118676865100863</c:v>
                </c:pt>
                <c:pt idx="17">
                  <c:v>0.28903062880039215</c:v>
                </c:pt>
                <c:pt idx="18">
                  <c:v>0.30336756867170334</c:v>
                </c:pt>
                <c:pt idx="19">
                  <c:v>0.31366905423998837</c:v>
                </c:pt>
                <c:pt idx="20">
                  <c:v>0.32019646500051019</c:v>
                </c:pt>
                <c:pt idx="21">
                  <c:v>0.31354237759113313</c:v>
                </c:pt>
                <c:pt idx="22">
                  <c:v>0.27387658154964445</c:v>
                </c:pt>
                <c:pt idx="23">
                  <c:v>0.29437749129533769</c:v>
                </c:pt>
                <c:pt idx="24">
                  <c:v>0.2972383660674095</c:v>
                </c:pt>
                <c:pt idx="25">
                  <c:v>0.29776921728253364</c:v>
                </c:pt>
                <c:pt idx="26">
                  <c:v>0.29970100915431974</c:v>
                </c:pt>
                <c:pt idx="27">
                  <c:v>0.2980068810582161</c:v>
                </c:pt>
                <c:pt idx="28">
                  <c:v>0.28164023095369339</c:v>
                </c:pt>
                <c:pt idx="29">
                  <c:v>0.2848100706934929</c:v>
                </c:pt>
                <c:pt idx="30">
                  <c:v>0.28954093766212463</c:v>
                </c:pt>
                <c:pt idx="31">
                  <c:v>0.27505666047334676</c:v>
                </c:pt>
                <c:pt idx="32">
                  <c:v>0.27742595306038853</c:v>
                </c:pt>
                <c:pt idx="33">
                  <c:v>0.25682459595799445</c:v>
                </c:pt>
              </c:numCache>
            </c:numRef>
          </c:val>
          <c:smooth val="0"/>
          <c:extLst>
            <c:ext xmlns:c16="http://schemas.microsoft.com/office/drawing/2014/chart" uri="{C3380CC4-5D6E-409C-BE32-E72D297353CC}">
              <c16:uniqueId val="{0000000D-24FB-4B23-A66C-49B8C54D8559}"/>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24FB-4B23-A66C-49B8C54D8559}"/>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0.46549815177917475</c:v>
                </c:pt>
                <c:pt idx="1">
                  <c:v>0.45998450729250917</c:v>
                </c:pt>
                <c:pt idx="2">
                  <c:v>0.42351872059702877</c:v>
                </c:pt>
                <c:pt idx="3">
                  <c:v>0.39343543571233752</c:v>
                </c:pt>
                <c:pt idx="4">
                  <c:v>0.41654471185803421</c:v>
                </c:pt>
                <c:pt idx="5">
                  <c:v>0.37927399182319643</c:v>
                </c:pt>
                <c:pt idx="6">
                  <c:v>0.38362922266125682</c:v>
                </c:pt>
                <c:pt idx="7">
                  <c:v>0.38484503415226945</c:v>
                </c:pt>
                <c:pt idx="8">
                  <c:v>0.38372132664918901</c:v>
                </c:pt>
                <c:pt idx="9">
                  <c:v>0.38846406245231624</c:v>
                </c:pt>
                <c:pt idx="10">
                  <c:v>0.3516310531795025</c:v>
                </c:pt>
                <c:pt idx="11">
                  <c:v>0.33441192170977596</c:v>
                </c:pt>
                <c:pt idx="12">
                  <c:v>0.33786347556114199</c:v>
                </c:pt>
                <c:pt idx="13">
                  <c:v>0.33640394976735111</c:v>
                </c:pt>
                <c:pt idx="14">
                  <c:v>0.31236859759688379</c:v>
                </c:pt>
                <c:pt idx="15">
                  <c:v>0.28913918033242231</c:v>
                </c:pt>
                <c:pt idx="16">
                  <c:v>0.31210387852787969</c:v>
                </c:pt>
                <c:pt idx="17">
                  <c:v>0.28975166568160055</c:v>
                </c:pt>
                <c:pt idx="18">
                  <c:v>0.30373057380318641</c:v>
                </c:pt>
                <c:pt idx="19">
                  <c:v>0.30508915048837659</c:v>
                </c:pt>
                <c:pt idx="20">
                  <c:v>0.30304624649882317</c:v>
                </c:pt>
                <c:pt idx="21">
                  <c:v>0.29627322134375578</c:v>
                </c:pt>
                <c:pt idx="22">
                  <c:v>0.27414935520291328</c:v>
                </c:pt>
                <c:pt idx="23">
                  <c:v>0.29608531862497328</c:v>
                </c:pt>
                <c:pt idx="24">
                  <c:v>0.3024555749297142</c:v>
                </c:pt>
                <c:pt idx="25">
                  <c:v>0.29339934670925139</c:v>
                </c:pt>
                <c:pt idx="26">
                  <c:v>0.29118889379501345</c:v>
                </c:pt>
                <c:pt idx="27">
                  <c:v>0.30674064736068246</c:v>
                </c:pt>
                <c:pt idx="28">
                  <c:v>0.27973651841282843</c:v>
                </c:pt>
                <c:pt idx="29">
                  <c:v>0.2945881928801537</c:v>
                </c:pt>
                <c:pt idx="30">
                  <c:v>0.29544637748599051</c:v>
                </c:pt>
                <c:pt idx="31">
                  <c:v>0.2733220569342375</c:v>
                </c:pt>
                <c:pt idx="32">
                  <c:v>0.26659567369520665</c:v>
                </c:pt>
                <c:pt idx="33">
                  <c:v>0.24759485925734045</c:v>
                </c:pt>
              </c:numCache>
            </c:numRef>
          </c:val>
          <c:smooth val="0"/>
          <c:extLst>
            <c:ext xmlns:c16="http://schemas.microsoft.com/office/drawing/2014/chart" uri="{C3380CC4-5D6E-409C-BE32-E72D297353CC}">
              <c16:uniqueId val="{0000000F-24FB-4B23-A66C-49B8C54D8559}"/>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24FB-4B23-A66C-49B8C54D8559}"/>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24FB-4B23-A66C-49B8C54D8559}"/>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24FB-4B23-A66C-49B8C54D8559}"/>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24FB-4B23-A66C-49B8C54D8559}"/>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24FB-4B23-A66C-49B8C54D8559}"/>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24FB-4B23-A66C-49B8C54D8559}"/>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0.46401276680827136</c:v>
                </c:pt>
                <c:pt idx="1">
                  <c:v>0.46052968844771375</c:v>
                </c:pt>
                <c:pt idx="2">
                  <c:v>0.41579984501004219</c:v>
                </c:pt>
                <c:pt idx="3">
                  <c:v>0.39773181855678558</c:v>
                </c:pt>
                <c:pt idx="4">
                  <c:v>0.42192793765664094</c:v>
                </c:pt>
                <c:pt idx="5">
                  <c:v>0.38083829829096794</c:v>
                </c:pt>
                <c:pt idx="6">
                  <c:v>0.38670921513438228</c:v>
                </c:pt>
                <c:pt idx="7">
                  <c:v>0.3773040855526924</c:v>
                </c:pt>
                <c:pt idx="8">
                  <c:v>0.38792489683628084</c:v>
                </c:pt>
                <c:pt idx="9">
                  <c:v>0.39606707495450977</c:v>
                </c:pt>
                <c:pt idx="10">
                  <c:v>0.35535745957493781</c:v>
                </c:pt>
                <c:pt idx="11">
                  <c:v>0.32898154655098916</c:v>
                </c:pt>
                <c:pt idx="12">
                  <c:v>0.3331571408212185</c:v>
                </c:pt>
                <c:pt idx="13">
                  <c:v>0.33776529958844187</c:v>
                </c:pt>
                <c:pt idx="14">
                  <c:v>0.31373508042097087</c:v>
                </c:pt>
                <c:pt idx="15">
                  <c:v>0.28883485484123234</c:v>
                </c:pt>
                <c:pt idx="16">
                  <c:v>0.30315915340185162</c:v>
                </c:pt>
                <c:pt idx="17">
                  <c:v>0.29876770478487014</c:v>
                </c:pt>
                <c:pt idx="18">
                  <c:v>0.29455300229787829</c:v>
                </c:pt>
                <c:pt idx="19">
                  <c:v>0.31651587659120561</c:v>
                </c:pt>
                <c:pt idx="20">
                  <c:v>0.31463157272338865</c:v>
                </c:pt>
                <c:pt idx="21">
                  <c:v>0.30364620420336724</c:v>
                </c:pt>
                <c:pt idx="22">
                  <c:v>0.27654252335429191</c:v>
                </c:pt>
                <c:pt idx="23">
                  <c:v>0.29181850656867026</c:v>
                </c:pt>
                <c:pt idx="24">
                  <c:v>0.30385385993123054</c:v>
                </c:pt>
                <c:pt idx="25">
                  <c:v>0.29124963921308511</c:v>
                </c:pt>
                <c:pt idx="26">
                  <c:v>0.30347854013741016</c:v>
                </c:pt>
                <c:pt idx="27">
                  <c:v>0.31344537127017974</c:v>
                </c:pt>
                <c:pt idx="28">
                  <c:v>0.2788356606513262</c:v>
                </c:pt>
                <c:pt idx="29">
                  <c:v>0.28450918830931182</c:v>
                </c:pt>
                <c:pt idx="30">
                  <c:v>0.28772409543395044</c:v>
                </c:pt>
                <c:pt idx="31">
                  <c:v>0.28177048748731615</c:v>
                </c:pt>
                <c:pt idx="32">
                  <c:v>0.27182335065305235</c:v>
                </c:pt>
                <c:pt idx="33">
                  <c:v>0.25206505656242373</c:v>
                </c:pt>
              </c:numCache>
            </c:numRef>
          </c:val>
          <c:smooth val="0"/>
          <c:extLst>
            <c:ext xmlns:c16="http://schemas.microsoft.com/office/drawing/2014/chart" uri="{C3380CC4-5D6E-409C-BE32-E72D297353CC}">
              <c16:uniqueId val="{00000016-24FB-4B23-A66C-49B8C54D8559}"/>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24FB-4B23-A66C-49B8C54D8559}"/>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0.46538703975081447</c:v>
                </c:pt>
                <c:pt idx="1">
                  <c:v>0.46289046961069114</c:v>
                </c:pt>
                <c:pt idx="2">
                  <c:v>0.42460111886262897</c:v>
                </c:pt>
                <c:pt idx="3">
                  <c:v>0.39581344875693319</c:v>
                </c:pt>
                <c:pt idx="4">
                  <c:v>0.41660503306984908</c:v>
                </c:pt>
                <c:pt idx="5">
                  <c:v>0.38232612857222559</c:v>
                </c:pt>
                <c:pt idx="6">
                  <c:v>0.38379902929067616</c:v>
                </c:pt>
                <c:pt idx="7">
                  <c:v>0.377492653131485</c:v>
                </c:pt>
                <c:pt idx="8">
                  <c:v>0.38385507953166959</c:v>
                </c:pt>
                <c:pt idx="9">
                  <c:v>0.38617439815402033</c:v>
                </c:pt>
                <c:pt idx="10">
                  <c:v>0.35113121505081651</c:v>
                </c:pt>
                <c:pt idx="11">
                  <c:v>0.32547636455297468</c:v>
                </c:pt>
                <c:pt idx="12">
                  <c:v>0.33053754663467405</c:v>
                </c:pt>
                <c:pt idx="13">
                  <c:v>0.33920632407069207</c:v>
                </c:pt>
                <c:pt idx="14">
                  <c:v>0.30857644338905815</c:v>
                </c:pt>
                <c:pt idx="15">
                  <c:v>0.28734846615791321</c:v>
                </c:pt>
                <c:pt idx="16">
                  <c:v>0.30884558352828023</c:v>
                </c:pt>
                <c:pt idx="17">
                  <c:v>0.28926355424523353</c:v>
                </c:pt>
                <c:pt idx="18">
                  <c:v>0.30395227134227754</c:v>
                </c:pt>
                <c:pt idx="19">
                  <c:v>0.3074433281123638</c:v>
                </c:pt>
                <c:pt idx="20">
                  <c:v>0.31545633582770827</c:v>
                </c:pt>
                <c:pt idx="21">
                  <c:v>0.30301065170764918</c:v>
                </c:pt>
                <c:pt idx="22">
                  <c:v>0.26771776330471037</c:v>
                </c:pt>
                <c:pt idx="23">
                  <c:v>0.29036287979781628</c:v>
                </c:pt>
                <c:pt idx="24">
                  <c:v>0.29219805002212523</c:v>
                </c:pt>
                <c:pt idx="25">
                  <c:v>0.28988581256568435</c:v>
                </c:pt>
                <c:pt idx="26">
                  <c:v>0.2913370213359594</c:v>
                </c:pt>
                <c:pt idx="27">
                  <c:v>0.29972022770345214</c:v>
                </c:pt>
                <c:pt idx="28">
                  <c:v>0.28313394327461722</c:v>
                </c:pt>
                <c:pt idx="29">
                  <c:v>0.28611328935623165</c:v>
                </c:pt>
                <c:pt idx="30">
                  <c:v>0.2874350162446499</c:v>
                </c:pt>
                <c:pt idx="31">
                  <c:v>0.27166904750466347</c:v>
                </c:pt>
                <c:pt idx="32">
                  <c:v>0.26881875383853915</c:v>
                </c:pt>
                <c:pt idx="33">
                  <c:v>0.25201089046895508</c:v>
                </c:pt>
              </c:numCache>
            </c:numRef>
          </c:val>
          <c:smooth val="0"/>
          <c:extLst>
            <c:ext xmlns:c16="http://schemas.microsoft.com/office/drawing/2014/chart" uri="{C3380CC4-5D6E-409C-BE32-E72D297353CC}">
              <c16:uniqueId val="{00000018-24FB-4B23-A66C-49B8C54D8559}"/>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24FB-4B23-A66C-49B8C54D8559}"/>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0.46494229111075402</c:v>
                </c:pt>
                <c:pt idx="1">
                  <c:v>0.46157544454932209</c:v>
                </c:pt>
                <c:pt idx="2">
                  <c:v>0.42468062984943389</c:v>
                </c:pt>
                <c:pt idx="3">
                  <c:v>0.39151373720169075</c:v>
                </c:pt>
                <c:pt idx="4">
                  <c:v>0.41898742994666105</c:v>
                </c:pt>
                <c:pt idx="5">
                  <c:v>0.38057576823234562</c:v>
                </c:pt>
                <c:pt idx="6">
                  <c:v>0.38240945112705232</c:v>
                </c:pt>
                <c:pt idx="7">
                  <c:v>0.38064442461729053</c:v>
                </c:pt>
                <c:pt idx="8">
                  <c:v>0.38673661500215528</c:v>
                </c:pt>
                <c:pt idx="9">
                  <c:v>0.39219814598560332</c:v>
                </c:pt>
                <c:pt idx="10">
                  <c:v>0.35269165635108946</c:v>
                </c:pt>
                <c:pt idx="11">
                  <c:v>0.32861199858784679</c:v>
                </c:pt>
                <c:pt idx="12">
                  <c:v>0.33394383311271664</c:v>
                </c:pt>
                <c:pt idx="13">
                  <c:v>0.33867549684643738</c:v>
                </c:pt>
                <c:pt idx="14">
                  <c:v>0.31276922458410267</c:v>
                </c:pt>
                <c:pt idx="15">
                  <c:v>0.28503277885913847</c:v>
                </c:pt>
                <c:pt idx="16">
                  <c:v>0.30863637068867678</c:v>
                </c:pt>
                <c:pt idx="17">
                  <c:v>0.28722153553366664</c:v>
                </c:pt>
                <c:pt idx="18">
                  <c:v>0.29897200563549997</c:v>
                </c:pt>
                <c:pt idx="19">
                  <c:v>0.3045581001639367</c:v>
                </c:pt>
                <c:pt idx="20">
                  <c:v>0.30783791047334669</c:v>
                </c:pt>
                <c:pt idx="21">
                  <c:v>0.2952352183759212</c:v>
                </c:pt>
                <c:pt idx="22">
                  <c:v>0.26718430343270305</c:v>
                </c:pt>
                <c:pt idx="23">
                  <c:v>0.2902636848688126</c:v>
                </c:pt>
                <c:pt idx="24">
                  <c:v>0.29753644278645514</c:v>
                </c:pt>
                <c:pt idx="25">
                  <c:v>0.28734770435094831</c:v>
                </c:pt>
                <c:pt idx="26">
                  <c:v>0.29432931834459308</c:v>
                </c:pt>
                <c:pt idx="27">
                  <c:v>0.30648649676144124</c:v>
                </c:pt>
                <c:pt idx="28">
                  <c:v>0.281486845433712</c:v>
                </c:pt>
                <c:pt idx="29">
                  <c:v>0.29340657433867456</c:v>
                </c:pt>
                <c:pt idx="30">
                  <c:v>0.28838130190968514</c:v>
                </c:pt>
                <c:pt idx="31">
                  <c:v>0.27348950783908366</c:v>
                </c:pt>
                <c:pt idx="32">
                  <c:v>0.26236926209926603</c:v>
                </c:pt>
                <c:pt idx="33">
                  <c:v>0.24268597076833248</c:v>
                </c:pt>
              </c:numCache>
            </c:numRef>
          </c:val>
          <c:smooth val="0"/>
          <c:extLst>
            <c:ext xmlns:c16="http://schemas.microsoft.com/office/drawing/2014/chart" uri="{C3380CC4-5D6E-409C-BE32-E72D297353CC}">
              <c16:uniqueId val="{0000001A-24FB-4B23-A66C-49B8C54D8559}"/>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24FB-4B23-A66C-49B8C54D8559}"/>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24FB-4B23-A66C-49B8C54D8559}"/>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24FB-4B23-A66C-49B8C54D8559}"/>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24FB-4B23-A66C-49B8C54D8559}"/>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24FB-4B23-A66C-49B8C54D8559}"/>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24FB-4B23-A66C-49B8C54D8559}"/>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0.46422470366954793</c:v>
                </c:pt>
                <c:pt idx="1">
                  <c:v>0.46225227671861646</c:v>
                </c:pt>
                <c:pt idx="2">
                  <c:v>0.42226686790585521</c:v>
                </c:pt>
                <c:pt idx="3">
                  <c:v>0.3930498059093952</c:v>
                </c:pt>
                <c:pt idx="4">
                  <c:v>0.41821281734108917</c:v>
                </c:pt>
                <c:pt idx="5">
                  <c:v>0.38127642506361009</c:v>
                </c:pt>
                <c:pt idx="6">
                  <c:v>0.38447766992449761</c:v>
                </c:pt>
                <c:pt idx="7">
                  <c:v>0.38103521397709844</c:v>
                </c:pt>
                <c:pt idx="8">
                  <c:v>0.38525870198011403</c:v>
                </c:pt>
                <c:pt idx="9">
                  <c:v>0.3890810483694076</c:v>
                </c:pt>
                <c:pt idx="10">
                  <c:v>0.35252154490351673</c:v>
                </c:pt>
                <c:pt idx="11">
                  <c:v>0.32845478263497352</c:v>
                </c:pt>
                <c:pt idx="12">
                  <c:v>0.33435057458281514</c:v>
                </c:pt>
                <c:pt idx="13">
                  <c:v>0.33976226878166194</c:v>
                </c:pt>
                <c:pt idx="14">
                  <c:v>0.31146850559115408</c:v>
                </c:pt>
                <c:pt idx="15">
                  <c:v>0.28541245323419573</c:v>
                </c:pt>
                <c:pt idx="16">
                  <c:v>0.30754535472393035</c:v>
                </c:pt>
                <c:pt idx="17">
                  <c:v>0.28762334600090977</c:v>
                </c:pt>
                <c:pt idx="18">
                  <c:v>0.30121233448386192</c:v>
                </c:pt>
                <c:pt idx="19">
                  <c:v>0.30659538403153419</c:v>
                </c:pt>
                <c:pt idx="20">
                  <c:v>0.31071065488457683</c:v>
                </c:pt>
                <c:pt idx="21">
                  <c:v>0.29951950326561932</c:v>
                </c:pt>
                <c:pt idx="22">
                  <c:v>0.26895055264234541</c:v>
                </c:pt>
                <c:pt idx="23">
                  <c:v>0.29046873368322851</c:v>
                </c:pt>
                <c:pt idx="24">
                  <c:v>0.29652859669923781</c:v>
                </c:pt>
                <c:pt idx="25">
                  <c:v>0.28927364648878573</c:v>
                </c:pt>
                <c:pt idx="26">
                  <c:v>0.29382665400207042</c:v>
                </c:pt>
                <c:pt idx="27">
                  <c:v>0.30375584372878073</c:v>
                </c:pt>
                <c:pt idx="28">
                  <c:v>0.28268526746332645</c:v>
                </c:pt>
                <c:pt idx="29">
                  <c:v>0.29085767793655393</c:v>
                </c:pt>
                <c:pt idx="30">
                  <c:v>0.28982988223433492</c:v>
                </c:pt>
                <c:pt idx="31">
                  <c:v>0.2738849883526564</c:v>
                </c:pt>
                <c:pt idx="32">
                  <c:v>0.266749452278018</c:v>
                </c:pt>
                <c:pt idx="33">
                  <c:v>0.24734605246782299</c:v>
                </c:pt>
              </c:numCache>
            </c:numRef>
          </c:val>
          <c:smooth val="0"/>
          <c:extLst>
            <c:ext xmlns:c16="http://schemas.microsoft.com/office/drawing/2014/chart" uri="{C3380CC4-5D6E-409C-BE32-E72D297353CC}">
              <c16:uniqueId val="{00000021-24FB-4B23-A66C-49B8C54D8559}"/>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24FB-4B23-A66C-49B8C54D8559}"/>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24FB-4B23-A66C-49B8C54D8559}"/>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24FB-4B23-A66C-49B8C54D8559}"/>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24FB-4B23-A66C-49B8C54D8559}"/>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24FB-4B23-A66C-49B8C54D8559}"/>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24FB-4B23-A66C-49B8C54D8559}"/>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0.46289068618416784</c:v>
                </c:pt>
                <c:pt idx="1">
                  <c:v>0.46648607781529422</c:v>
                </c:pt>
                <c:pt idx="2">
                  <c:v>0.42255000722408292</c:v>
                </c:pt>
                <c:pt idx="3">
                  <c:v>0.3866476793587208</c:v>
                </c:pt>
                <c:pt idx="4">
                  <c:v>0.42126680380105969</c:v>
                </c:pt>
                <c:pt idx="5">
                  <c:v>0.38110965460538865</c:v>
                </c:pt>
                <c:pt idx="6">
                  <c:v>0.38487833654880521</c:v>
                </c:pt>
                <c:pt idx="7">
                  <c:v>0.37618932169675828</c:v>
                </c:pt>
                <c:pt idx="8">
                  <c:v>0.38221499484777444</c:v>
                </c:pt>
                <c:pt idx="9">
                  <c:v>0.38667923259735104</c:v>
                </c:pt>
                <c:pt idx="10">
                  <c:v>0.35313919119536885</c:v>
                </c:pt>
                <c:pt idx="11">
                  <c:v>0.33438948556780818</c:v>
                </c:pt>
                <c:pt idx="12">
                  <c:v>0.3333119005560875</c:v>
                </c:pt>
                <c:pt idx="13">
                  <c:v>0.33895095458626745</c:v>
                </c:pt>
                <c:pt idx="14">
                  <c:v>0.31397934313118459</c:v>
                </c:pt>
                <c:pt idx="15">
                  <c:v>0.28647869700193407</c:v>
                </c:pt>
                <c:pt idx="16">
                  <c:v>0.30632108926773072</c:v>
                </c:pt>
                <c:pt idx="17">
                  <c:v>0.28283950966596605</c:v>
                </c:pt>
                <c:pt idx="18">
                  <c:v>0.30050318822264671</c:v>
                </c:pt>
                <c:pt idx="19">
                  <c:v>0.3054458799958229</c:v>
                </c:pt>
                <c:pt idx="20">
                  <c:v>0.3055627752840519</c:v>
                </c:pt>
                <c:pt idx="21">
                  <c:v>0.29572212231159212</c:v>
                </c:pt>
                <c:pt idx="22">
                  <c:v>0.26756072145700455</c:v>
                </c:pt>
                <c:pt idx="23">
                  <c:v>0.29009717562794685</c:v>
                </c:pt>
                <c:pt idx="24">
                  <c:v>0.29248087778687476</c:v>
                </c:pt>
                <c:pt idx="25">
                  <c:v>0.2920697595775128</c:v>
                </c:pt>
                <c:pt idx="26">
                  <c:v>0.29099733372032643</c:v>
                </c:pt>
                <c:pt idx="27">
                  <c:v>0.29750792077183724</c:v>
                </c:pt>
                <c:pt idx="28">
                  <c:v>0.28426914449036123</c:v>
                </c:pt>
                <c:pt idx="29">
                  <c:v>0.29390947888791563</c:v>
                </c:pt>
                <c:pt idx="30">
                  <c:v>0.28796550115942954</c:v>
                </c:pt>
                <c:pt idx="31">
                  <c:v>0.27310669931769366</c:v>
                </c:pt>
                <c:pt idx="32">
                  <c:v>0.26247819547355172</c:v>
                </c:pt>
                <c:pt idx="33">
                  <c:v>0.24463796404004098</c:v>
                </c:pt>
              </c:numCache>
            </c:numRef>
          </c:val>
          <c:smooth val="0"/>
          <c:extLst>
            <c:ext xmlns:c16="http://schemas.microsoft.com/office/drawing/2014/chart" uri="{C3380CC4-5D6E-409C-BE32-E72D297353CC}">
              <c16:uniqueId val="{00000028-24FB-4B23-A66C-49B8C54D8559}"/>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24FB-4B23-A66C-49B8C54D8559}"/>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0.466000671774149</c:v>
                </c:pt>
                <c:pt idx="1">
                  <c:v>0.45768403640389443</c:v>
                </c:pt>
                <c:pt idx="2">
                  <c:v>0.41955398306250574</c:v>
                </c:pt>
                <c:pt idx="3">
                  <c:v>0.39142006623744963</c:v>
                </c:pt>
                <c:pt idx="4">
                  <c:v>0.41810238334536548</c:v>
                </c:pt>
                <c:pt idx="5">
                  <c:v>0.38171972060203557</c:v>
                </c:pt>
                <c:pt idx="6">
                  <c:v>0.38217891144752503</c:v>
                </c:pt>
                <c:pt idx="7">
                  <c:v>0.37919871038198472</c:v>
                </c:pt>
                <c:pt idx="8">
                  <c:v>0.37870298153161996</c:v>
                </c:pt>
                <c:pt idx="9">
                  <c:v>0.38768430757522582</c:v>
                </c:pt>
                <c:pt idx="10">
                  <c:v>0.35001587718725202</c:v>
                </c:pt>
                <c:pt idx="11">
                  <c:v>0.3273219160139561</c:v>
                </c:pt>
                <c:pt idx="12">
                  <c:v>0.33516672536730768</c:v>
                </c:pt>
                <c:pt idx="13">
                  <c:v>0.33787431862950323</c:v>
                </c:pt>
                <c:pt idx="14">
                  <c:v>0.31546920442581172</c:v>
                </c:pt>
                <c:pt idx="15">
                  <c:v>0.28586981391906741</c:v>
                </c:pt>
                <c:pt idx="16">
                  <c:v>0.30537686631083488</c:v>
                </c:pt>
                <c:pt idx="17">
                  <c:v>0.2892870287597179</c:v>
                </c:pt>
                <c:pt idx="18">
                  <c:v>0.29988146224617956</c:v>
                </c:pt>
                <c:pt idx="19">
                  <c:v>0.31203849902749065</c:v>
                </c:pt>
                <c:pt idx="20">
                  <c:v>0.3108792967200279</c:v>
                </c:pt>
                <c:pt idx="21">
                  <c:v>0.30383231177926062</c:v>
                </c:pt>
                <c:pt idx="22">
                  <c:v>0.27425679332017899</c:v>
                </c:pt>
                <c:pt idx="23">
                  <c:v>0.30025251507759093</c:v>
                </c:pt>
                <c:pt idx="24">
                  <c:v>0.30796982732415201</c:v>
                </c:pt>
                <c:pt idx="25">
                  <c:v>0.29765460139513017</c:v>
                </c:pt>
                <c:pt idx="26">
                  <c:v>0.29565750372409827</c:v>
                </c:pt>
                <c:pt idx="27">
                  <c:v>0.30879448714852331</c:v>
                </c:pt>
                <c:pt idx="28">
                  <c:v>0.27576382547616957</c:v>
                </c:pt>
                <c:pt idx="29">
                  <c:v>0.29090321230888366</c:v>
                </c:pt>
                <c:pt idx="30">
                  <c:v>0.29318964663147934</c:v>
                </c:pt>
                <c:pt idx="31">
                  <c:v>0.27181442531943323</c:v>
                </c:pt>
                <c:pt idx="32">
                  <c:v>0.26248522253334522</c:v>
                </c:pt>
                <c:pt idx="33">
                  <c:v>0.24314293608069418</c:v>
                </c:pt>
              </c:numCache>
            </c:numRef>
          </c:val>
          <c:smooth val="0"/>
          <c:extLst>
            <c:ext xmlns:c16="http://schemas.microsoft.com/office/drawing/2014/chart" uri="{C3380CC4-5D6E-409C-BE32-E72D297353CC}">
              <c16:uniqueId val="{0000002A-24FB-4B23-A66C-49B8C54D8559}"/>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24FB-4B23-A66C-49B8C54D8559}"/>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24FB-4B23-A66C-49B8C54D8559}"/>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24FB-4B23-A66C-49B8C54D8559}"/>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24FB-4B23-A66C-49B8C54D8559}"/>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24FB-4B23-A66C-49B8C54D8559}"/>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24FB-4B23-A66C-49B8C54D8559}"/>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0.46463243541121491</c:v>
                </c:pt>
                <c:pt idx="1">
                  <c:v>0.46239566856622694</c:v>
                </c:pt>
                <c:pt idx="2">
                  <c:v>0.42267135569453246</c:v>
                </c:pt>
                <c:pt idx="3">
                  <c:v>0.39308097013831134</c:v>
                </c:pt>
                <c:pt idx="4">
                  <c:v>0.41816194286942487</c:v>
                </c:pt>
                <c:pt idx="5">
                  <c:v>0.38076898071169857</c:v>
                </c:pt>
                <c:pt idx="6">
                  <c:v>0.38428446805477146</c:v>
                </c:pt>
                <c:pt idx="7">
                  <c:v>0.38058811500668527</c:v>
                </c:pt>
                <c:pt idx="8">
                  <c:v>0.38548077112436296</c:v>
                </c:pt>
                <c:pt idx="9">
                  <c:v>0.38894015577435492</c:v>
                </c:pt>
                <c:pt idx="10">
                  <c:v>0.35201881408691404</c:v>
                </c:pt>
                <c:pt idx="11">
                  <c:v>0.32861190199851992</c:v>
                </c:pt>
                <c:pt idx="12">
                  <c:v>0.33448190596699712</c:v>
                </c:pt>
                <c:pt idx="13">
                  <c:v>0.33916521200537686</c:v>
                </c:pt>
                <c:pt idx="14">
                  <c:v>0.31161030751466751</c:v>
                </c:pt>
                <c:pt idx="15">
                  <c:v>0.28561069601774214</c:v>
                </c:pt>
                <c:pt idx="16">
                  <c:v>0.30829048407077786</c:v>
                </c:pt>
                <c:pt idx="17">
                  <c:v>0.28849287116527556</c:v>
                </c:pt>
                <c:pt idx="18">
                  <c:v>0.30117375594377521</c:v>
                </c:pt>
                <c:pt idx="19">
                  <c:v>0.30630487024784092</c:v>
                </c:pt>
                <c:pt idx="20">
                  <c:v>0.31005335111916066</c:v>
                </c:pt>
                <c:pt idx="21">
                  <c:v>0.29908007827401162</c:v>
                </c:pt>
                <c:pt idx="22">
                  <c:v>0.26931587603688245</c:v>
                </c:pt>
                <c:pt idx="23">
                  <c:v>0.2907555701583624</c:v>
                </c:pt>
                <c:pt idx="24">
                  <c:v>0.29707164429128174</c:v>
                </c:pt>
                <c:pt idx="25">
                  <c:v>0.2896358491182327</c:v>
                </c:pt>
                <c:pt idx="26">
                  <c:v>0.29423166786134247</c:v>
                </c:pt>
                <c:pt idx="27">
                  <c:v>0.30471717099845408</c:v>
                </c:pt>
                <c:pt idx="28">
                  <c:v>0.28313239191472528</c:v>
                </c:pt>
                <c:pt idx="29">
                  <c:v>0.29170720785856252</c:v>
                </c:pt>
                <c:pt idx="30">
                  <c:v>0.2906523864865303</c:v>
                </c:pt>
                <c:pt idx="31">
                  <c:v>0.27459983029961588</c:v>
                </c:pt>
                <c:pt idx="32">
                  <c:v>0.267066355407238</c:v>
                </c:pt>
                <c:pt idx="33">
                  <c:v>0.24725626192986966</c:v>
                </c:pt>
              </c:numCache>
            </c:numRef>
          </c:val>
          <c:smooth val="0"/>
          <c:extLst>
            <c:ext xmlns:c16="http://schemas.microsoft.com/office/drawing/2014/chart" uri="{C3380CC4-5D6E-409C-BE32-E72D297353CC}">
              <c16:uniqueId val="{00000031-24FB-4B23-A66C-49B8C54D8559}"/>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32-24FB-4B23-A66C-49B8C54D8559}"/>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533399</xdr:colOff>
      <xdr:row>0</xdr:row>
      <xdr:rowOff>133350</xdr:rowOff>
    </xdr:from>
    <xdr:to>
      <xdr:col>22</xdr:col>
      <xdr:colOff>457200</xdr:colOff>
      <xdr:row>27</xdr:row>
      <xdr:rowOff>123825</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30</xdr:row>
      <xdr:rowOff>69273</xdr:rowOff>
    </xdr:from>
    <xdr:to>
      <xdr:col>22</xdr:col>
      <xdr:colOff>514351</xdr:colOff>
      <xdr:row>57</xdr:row>
      <xdr:rowOff>59748</xdr:rowOff>
    </xdr:to>
    <xdr:graphicFrame macro="">
      <xdr:nvGraphicFramePr>
        <xdr:cNvPr id="8" name="Chart 7">
          <a:extLst>
            <a:ext uri="{FF2B5EF4-FFF2-40B4-BE49-F238E27FC236}">
              <a16:creationId xmlns:a16="http://schemas.microsoft.com/office/drawing/2014/main" id="{17256082-87F3-4952-A5C9-DDAD8FE58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5" name="TextBox 4">
          <a:extLst>
            <a:ext uri="{FF2B5EF4-FFF2-40B4-BE49-F238E27FC236}">
              <a16:creationId xmlns:a16="http://schemas.microsoft.com/office/drawing/2014/main" id="{454DF0A3-45C7-495C-A3BE-3329457D32B2}"/>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endParaRPr lang="en-US" sz="1400" b="0" i="0"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26</xdr:col>
      <xdr:colOff>1809750</xdr:colOff>
      <xdr:row>1</xdr:row>
      <xdr:rowOff>9525</xdr:rowOff>
    </xdr:from>
    <xdr:ext cx="664044" cy="566928"/>
    <xdr:pic>
      <xdr:nvPicPr>
        <xdr:cNvPr id="7" name="Picture 6">
          <a:extLst>
            <a:ext uri="{FF2B5EF4-FFF2-40B4-BE49-F238E27FC236}">
              <a16:creationId xmlns:a16="http://schemas.microsoft.com/office/drawing/2014/main" id="{AB48DC8F-6CA3-4136-B84B-A71C25D903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absSizeAnchor xmlns:cdr="http://schemas.openxmlformats.org/drawingml/2006/chartDrawing">
    <cdr:from>
      <cdr:x>0.55757</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68"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0.63859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70547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01A576A1-0127-483C-985F-EAA9E5634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CD98DEC6-DE63-442E-9C45-0B2EF3D9E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3.xml><?xml version="1.0" encoding="utf-8"?>
<c:userShapes xmlns:c="http://schemas.openxmlformats.org/drawingml/2006/chart">
  <cdr:absSizeAnchor xmlns:cdr="http://schemas.openxmlformats.org/drawingml/2006/chartDrawing">
    <cdr:from>
      <cdr:x>0.57148</cdr:x>
      <cdr:y>0.20487</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7221" y="1123977"/>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0.80134</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838950"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2.xml><?xml version="1.0" encoding="utf-8"?>
<c:userShapes xmlns:c="http://schemas.openxmlformats.org/drawingml/2006/chart">
  <cdr:absSizeAnchor xmlns:cdr="http://schemas.openxmlformats.org/drawingml/2006/chartDrawing">
    <cdr:from>
      <cdr:x>0.55754</cdr:x>
      <cdr:y>0.1913</cdr:y>
    </cdr:from>
    <cdr:ext cx="16260" cy="322787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567124" y="982154"/>
          <a:ext cx="16260" cy="322787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0.95</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81926"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 </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2000 as the treatment year. 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1982-1998. FARMVC stands for Fatal Alcohol-Related Motor Vehicle Crashes.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Share of Total Fatal Crashes</a:t>
          </a:r>
        </a:p>
      </cdr:txBody>
    </cdr:sp>
  </cdr:relSizeAnchor>
  <cdr:relSizeAnchor xmlns:cdr="http://schemas.openxmlformats.org/drawingml/2006/chartDrawing">
    <cdr:from>
      <cdr:x>0</cdr:x>
      <cdr:y>0.07468</cdr:y>
    </cdr:from>
    <cdr:to>
      <cdr:x>0.92231</cdr:x>
      <cdr:y>0.14875</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4033"/>
          <a:ext cx="7532717" cy="38091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1999 tax increase </a:t>
          </a:r>
        </a:p>
      </cdr:txBody>
    </cdr:sp>
  </cdr:relSizeAnchor>
  <cdr:relSizeAnchor xmlns:cdr="http://schemas.openxmlformats.org/drawingml/2006/chartDrawing">
    <cdr:from>
      <cdr:x>0</cdr:x>
      <cdr:y>0.12961</cdr:y>
    </cdr:from>
    <cdr:to>
      <cdr:x>0.67366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666537"/>
          <a:ext cx="5501986" cy="34280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a:t>
          </a:r>
          <a:r>
            <a:rPr lang="en-US" sz="1200" b="0" baseline="0">
              <a:latin typeface="Avenir LT Pro 55 Roman Italic" panose="020B0503020203090204" pitchFamily="34" charset="0"/>
            </a:rPr>
            <a:t> motor vehicle crashes</a:t>
          </a:r>
          <a:r>
            <a:rPr lang="en-US" sz="1200" b="0">
              <a:latin typeface="Avenir LT Pro 55 Roman Italic" panose="020B0503020203090204" pitchFamily="34" charset="0"/>
            </a:rPr>
            <a:t> with BAC values at or above 0.08 (%) </a:t>
          </a:r>
        </a:p>
      </cdr:txBody>
    </cdr:sp>
  </cdr:relSizeAnchor>
</c:userShapes>
</file>

<file path=xl/drawings/drawing3.xml><?xml version="1.0" encoding="utf-8"?>
<c:userShapes xmlns:c="http://schemas.openxmlformats.org/drawingml/2006/chart">
  <cdr:absSizeAnchor xmlns:cdr="http://schemas.openxmlformats.org/drawingml/2006/chartDrawing">
    <cdr:from>
      <cdr:x>0.5598</cdr:x>
      <cdr:y>0.20037</cdr:y>
    </cdr:from>
    <cdr:ext cx="16219" cy="321940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585579" y="1028700"/>
          <a:ext cx="16219" cy="321940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0.94419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34300"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a:t>
          </a:r>
          <a:r>
            <a:rPr lang="en-US" sz="1100" b="0" baseline="0">
              <a:effectLst/>
              <a:latin typeface="+mn-lt"/>
              <a:ea typeface="+mn-ea"/>
              <a:cs typeface="+mn-cs"/>
            </a:rPr>
            <a:t>We treat 2000 as the treatment year. </a:t>
          </a:r>
          <a:r>
            <a:rPr lang="en-US" sz="1000" b="0" baseline="0">
              <a:latin typeface="Avenir LT Pro 55 Roman" panose="020B0503020203020204" pitchFamily="34" charset="0"/>
            </a:rPr>
            <a:t>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1982-1998.</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0.074</cdr:y>
    </cdr:from>
    <cdr:to>
      <cdr:x>0.89888</cdr:x>
      <cdr:y>0.14807</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79914"/>
          <a:ext cx="7342909" cy="38027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1999 tax increase </a:t>
          </a: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9525</xdr:colOff>
      <xdr:row>3</xdr:row>
      <xdr:rowOff>114300</xdr:rowOff>
    </xdr:from>
    <xdr:to>
      <xdr:col>16</xdr:col>
      <xdr:colOff>66675</xdr:colOff>
      <xdr:row>32</xdr:row>
      <xdr:rowOff>66675</xdr:rowOff>
    </xdr:to>
    <xdr:graphicFrame macro="">
      <xdr:nvGraphicFramePr>
        <xdr:cNvPr id="2" name="Chart 1">
          <a:extLst>
            <a:ext uri="{FF2B5EF4-FFF2-40B4-BE49-F238E27FC236}">
              <a16:creationId xmlns:a16="http://schemas.microsoft.com/office/drawing/2014/main" id="{3D34AF7B-D22F-4BB3-ABB5-ECD3AB453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3" name="Chart 2">
          <a:extLst>
            <a:ext uri="{FF2B5EF4-FFF2-40B4-BE49-F238E27FC236}">
              <a16:creationId xmlns:a16="http://schemas.microsoft.com/office/drawing/2014/main" id="{187A2881-6466-4AD7-8454-D08CF4384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absSizeAnchor xmlns:cdr="http://schemas.openxmlformats.org/drawingml/2006/chartDrawing">
    <cdr:from>
      <cdr:x>0.57006</cdr:x>
      <cdr:y>0.1913</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767358" y="104775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 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0.87509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6072188"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all lags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 / RMSE (IL)</a:t>
          </a:r>
        </a:p>
      </cdr:txBody>
    </cdr:sp>
  </cdr:relSizeAnchor>
</c:userShapes>
</file>

<file path=xl/drawings/drawing7.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E33E6DC8-3B65-44D9-BEC3-CDF8729E5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42EBB6ED-EF30-491F-A1A7-A40CDFB89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0C1FEEDC-4849-486E-AFFB-17EDC34E9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9.xml><?xml version="1.0" encoding="utf-8"?>
<c:userShapes xmlns:c="http://schemas.openxmlformats.org/drawingml/2006/chart">
  <cdr:absSizeAnchor xmlns:cdr="http://schemas.openxmlformats.org/drawingml/2006/chartDrawing">
    <cdr:from>
      <cdr:x>0.5597</cdr:x>
      <cdr:y>0.19439</cdr:y>
    </cdr:from>
    <cdr:ext cx="0" cy="347664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5000632" y="1057256"/>
          <a:ext cx="0" cy="347664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0.62687</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6007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heetViews>
  <sheetFormatPr defaultRowHeight="15" x14ac:dyDescent="0.25"/>
  <sheetData>
    <row r="1" spans="1:6" x14ac:dyDescent="0.25">
      <c r="A1" t="s">
        <v>0</v>
      </c>
      <c r="B1" t="s">
        <v>133</v>
      </c>
      <c r="C1" t="s">
        <v>177</v>
      </c>
      <c r="D1" t="s">
        <v>178</v>
      </c>
      <c r="E1" t="s">
        <v>179</v>
      </c>
      <c r="F1" t="s">
        <v>180</v>
      </c>
    </row>
    <row r="2" spans="1:6" x14ac:dyDescent="0.25">
      <c r="A2">
        <v>1982</v>
      </c>
      <c r="B2">
        <v>0.46242773532867432</v>
      </c>
      <c r="C2">
        <v>0.46463243541121491</v>
      </c>
      <c r="D2">
        <v>0.47635571724176412</v>
      </c>
      <c r="E2">
        <v>0.47823309671878811</v>
      </c>
      <c r="F2">
        <v>0.4763456661701202</v>
      </c>
    </row>
    <row r="3" spans="1:6" x14ac:dyDescent="0.25">
      <c r="A3">
        <v>1983</v>
      </c>
      <c r="B3">
        <v>0.45858585834503174</v>
      </c>
      <c r="C3">
        <v>0.46239566856622694</v>
      </c>
      <c r="D3">
        <v>0.47579487657546993</v>
      </c>
      <c r="E3">
        <v>0.46223255619406695</v>
      </c>
      <c r="F3">
        <v>0.47496595811843867</v>
      </c>
    </row>
    <row r="4" spans="1:6" x14ac:dyDescent="0.25">
      <c r="A4">
        <v>1984</v>
      </c>
      <c r="B4">
        <v>0.41060903668403625</v>
      </c>
      <c r="C4">
        <v>0.42267135569453246</v>
      </c>
      <c r="D4">
        <v>0.44433487862348553</v>
      </c>
      <c r="E4">
        <v>0.44415630361437802</v>
      </c>
      <c r="F4">
        <v>0.45066562345623973</v>
      </c>
    </row>
    <row r="5" spans="1:6" x14ac:dyDescent="0.25">
      <c r="A5">
        <v>1985</v>
      </c>
      <c r="B5">
        <v>0.39177489280700684</v>
      </c>
      <c r="C5">
        <v>0.39308097013831134</v>
      </c>
      <c r="D5">
        <v>0.39361388701200484</v>
      </c>
      <c r="E5">
        <v>0.40166713410615923</v>
      </c>
      <c r="F5">
        <v>0.36274564781785013</v>
      </c>
    </row>
    <row r="6" spans="1:6" x14ac:dyDescent="0.25">
      <c r="A6">
        <v>1986</v>
      </c>
      <c r="B6">
        <v>0.42994242906570435</v>
      </c>
      <c r="C6">
        <v>0.41816194286942487</v>
      </c>
      <c r="D6">
        <v>0.42217508906126028</v>
      </c>
      <c r="E6">
        <v>0.40654074263572693</v>
      </c>
      <c r="F6">
        <v>0.39640395939350132</v>
      </c>
    </row>
    <row r="7" spans="1:6" x14ac:dyDescent="0.25">
      <c r="A7">
        <v>1987</v>
      </c>
      <c r="B7">
        <v>0.38387715816497803</v>
      </c>
      <c r="C7">
        <v>0.38076898071169857</v>
      </c>
      <c r="D7">
        <v>0.37885246202349671</v>
      </c>
      <c r="E7">
        <v>0.37938414466381076</v>
      </c>
      <c r="F7">
        <v>0.37470156121253961</v>
      </c>
    </row>
    <row r="8" spans="1:6" x14ac:dyDescent="0.25">
      <c r="A8">
        <v>1988</v>
      </c>
      <c r="B8">
        <v>0.38562092185020447</v>
      </c>
      <c r="C8">
        <v>0.38428446805477146</v>
      </c>
      <c r="D8">
        <v>0.38356254145503049</v>
      </c>
      <c r="E8">
        <v>0.37662307772040371</v>
      </c>
      <c r="F8">
        <v>0.3572029677927494</v>
      </c>
    </row>
    <row r="9" spans="1:6" x14ac:dyDescent="0.25">
      <c r="A9">
        <v>1989</v>
      </c>
      <c r="B9">
        <v>0.3767605721950531</v>
      </c>
      <c r="C9">
        <v>0.38058811500668527</v>
      </c>
      <c r="D9">
        <v>0.38042417460680011</v>
      </c>
      <c r="E9">
        <v>0.3982942410707474</v>
      </c>
      <c r="F9">
        <v>0.38408978098630908</v>
      </c>
    </row>
    <row r="10" spans="1:6" x14ac:dyDescent="0.25">
      <c r="A10">
        <v>1990</v>
      </c>
      <c r="B10">
        <v>0.37627813220024109</v>
      </c>
      <c r="C10">
        <v>0.38548077112436296</v>
      </c>
      <c r="D10">
        <v>0.38724783417582503</v>
      </c>
      <c r="E10">
        <v>0.38004216372966765</v>
      </c>
      <c r="F10">
        <v>0.36278243643045427</v>
      </c>
    </row>
    <row r="11" spans="1:6" x14ac:dyDescent="0.25">
      <c r="A11">
        <v>1991</v>
      </c>
      <c r="B11">
        <v>0.3919999897480011</v>
      </c>
      <c r="C11">
        <v>0.38894015577435492</v>
      </c>
      <c r="D11">
        <v>0.38743817558884625</v>
      </c>
      <c r="E11">
        <v>0.38126582732796666</v>
      </c>
      <c r="F11">
        <v>0.34676097539067263</v>
      </c>
    </row>
    <row r="12" spans="1:6" x14ac:dyDescent="0.25">
      <c r="A12">
        <v>1992</v>
      </c>
      <c r="B12">
        <v>0.35546037554740906</v>
      </c>
      <c r="C12">
        <v>0.35201881408691404</v>
      </c>
      <c r="D12">
        <v>0.35584818166494364</v>
      </c>
      <c r="E12">
        <v>0.35723275786638259</v>
      </c>
      <c r="F12">
        <v>0.36078626859188079</v>
      </c>
    </row>
    <row r="13" spans="1:6" x14ac:dyDescent="0.25">
      <c r="A13">
        <v>1993</v>
      </c>
      <c r="B13">
        <v>0.32978722453117371</v>
      </c>
      <c r="C13">
        <v>0.32861190199851992</v>
      </c>
      <c r="D13">
        <v>0.33343535655736922</v>
      </c>
      <c r="E13">
        <v>0.32690274733304975</v>
      </c>
      <c r="F13">
        <v>0.33698743927478791</v>
      </c>
    </row>
    <row r="14" spans="1:6" x14ac:dyDescent="0.25">
      <c r="A14">
        <v>1994</v>
      </c>
      <c r="B14">
        <v>0.33273056149482727</v>
      </c>
      <c r="C14">
        <v>0.33448190596699712</v>
      </c>
      <c r="D14">
        <v>0.33350978094339373</v>
      </c>
      <c r="E14">
        <v>0.33720887583494186</v>
      </c>
      <c r="F14">
        <v>0.32968781772255901</v>
      </c>
    </row>
    <row r="15" spans="1:6" x14ac:dyDescent="0.25">
      <c r="A15">
        <v>1995</v>
      </c>
      <c r="B15">
        <v>0.35067436099052429</v>
      </c>
      <c r="C15">
        <v>0.33916521200537686</v>
      </c>
      <c r="D15">
        <v>0.34043026350438593</v>
      </c>
      <c r="E15">
        <v>0.34519807547330861</v>
      </c>
      <c r="F15">
        <v>0.35009389719367029</v>
      </c>
    </row>
    <row r="16" spans="1:6" x14ac:dyDescent="0.25">
      <c r="A16">
        <v>1996</v>
      </c>
      <c r="B16">
        <v>0.30434781312942505</v>
      </c>
      <c r="C16">
        <v>0.31161030751466751</v>
      </c>
      <c r="D16">
        <v>0.31113722297549251</v>
      </c>
      <c r="E16">
        <v>0.30444228741526602</v>
      </c>
      <c r="F16">
        <v>0.30825272855162622</v>
      </c>
    </row>
    <row r="17" spans="1:6" x14ac:dyDescent="0.25">
      <c r="A17">
        <v>1997</v>
      </c>
      <c r="B17">
        <v>0.26956522464752197</v>
      </c>
      <c r="C17">
        <v>0.28561069601774214</v>
      </c>
      <c r="D17">
        <v>0.28608495038747783</v>
      </c>
      <c r="E17">
        <v>0.28591579952836033</v>
      </c>
      <c r="F17">
        <v>0.27216788786649704</v>
      </c>
    </row>
    <row r="18" spans="1:6" x14ac:dyDescent="0.25">
      <c r="A18">
        <v>1998</v>
      </c>
      <c r="B18">
        <v>0.3430493175983429</v>
      </c>
      <c r="C18">
        <v>0.30829048407077786</v>
      </c>
      <c r="D18">
        <v>0.31558365423977375</v>
      </c>
      <c r="E18">
        <v>0.31986846503615374</v>
      </c>
      <c r="F18">
        <v>0.31958991271257398</v>
      </c>
    </row>
    <row r="19" spans="1:6" x14ac:dyDescent="0.25">
      <c r="A19">
        <v>1999</v>
      </c>
      <c r="B19">
        <v>0.25872689485549927</v>
      </c>
      <c r="C19">
        <v>0.28849287116527556</v>
      </c>
      <c r="D19">
        <v>0.28994994947314268</v>
      </c>
      <c r="E19">
        <v>0.29238954478502271</v>
      </c>
      <c r="F19">
        <v>0.27173114067316056</v>
      </c>
    </row>
    <row r="20" spans="1:6" x14ac:dyDescent="0.25">
      <c r="A20">
        <v>2000</v>
      </c>
      <c r="B20">
        <v>0.30885529518127441</v>
      </c>
      <c r="C20">
        <v>0.30117375594377521</v>
      </c>
      <c r="D20">
        <v>0.3033705842792988</v>
      </c>
      <c r="E20">
        <v>0.31814931437373162</v>
      </c>
      <c r="F20">
        <v>0.33551009425520895</v>
      </c>
    </row>
    <row r="21" spans="1:6" x14ac:dyDescent="0.25">
      <c r="A21">
        <v>2001</v>
      </c>
      <c r="B21">
        <v>0.2932790219783783</v>
      </c>
      <c r="C21">
        <v>0.30630487024784092</v>
      </c>
      <c r="D21">
        <v>0.30226076062023638</v>
      </c>
      <c r="E21">
        <v>0.30644276234507561</v>
      </c>
      <c r="F21">
        <v>0.29872844070196147</v>
      </c>
    </row>
    <row r="22" spans="1:6" x14ac:dyDescent="0.25">
      <c r="A22">
        <v>2002</v>
      </c>
      <c r="B22">
        <v>0.33266532421112061</v>
      </c>
      <c r="C22">
        <v>0.31005335111916066</v>
      </c>
      <c r="D22">
        <v>0.30737879672646529</v>
      </c>
      <c r="E22">
        <v>0.31666177836060522</v>
      </c>
      <c r="F22">
        <v>0.30427543345093727</v>
      </c>
    </row>
    <row r="23" spans="1:6" x14ac:dyDescent="0.25">
      <c r="A23">
        <v>2003</v>
      </c>
      <c r="B23">
        <v>0.29126214981079102</v>
      </c>
      <c r="C23">
        <v>0.29908007827401162</v>
      </c>
      <c r="D23">
        <v>0.29385381263494492</v>
      </c>
      <c r="E23">
        <v>0.31038808012008667</v>
      </c>
      <c r="F23">
        <v>0.31667639565467837</v>
      </c>
    </row>
    <row r="24" spans="1:6" x14ac:dyDescent="0.25">
      <c r="A24">
        <v>2004</v>
      </c>
      <c r="B24">
        <v>0.30158731341362</v>
      </c>
      <c r="C24">
        <v>0.26931587603688245</v>
      </c>
      <c r="D24">
        <v>0.26855599141120912</v>
      </c>
      <c r="E24">
        <v>0.27627349966764447</v>
      </c>
      <c r="F24">
        <v>0.27068879780173299</v>
      </c>
    </row>
    <row r="25" spans="1:6" x14ac:dyDescent="0.25">
      <c r="A25">
        <v>2005</v>
      </c>
      <c r="B25">
        <v>0.29263156652450562</v>
      </c>
      <c r="C25">
        <v>0.2907555701583624</v>
      </c>
      <c r="D25">
        <v>0.28989422863721842</v>
      </c>
      <c r="E25">
        <v>0.29904001821577547</v>
      </c>
      <c r="F25">
        <v>0.29191181212663647</v>
      </c>
    </row>
    <row r="26" spans="1:6" x14ac:dyDescent="0.25">
      <c r="A26">
        <v>2006</v>
      </c>
      <c r="B26">
        <v>0.31662869453430176</v>
      </c>
      <c r="C26">
        <v>0.29707164429128174</v>
      </c>
      <c r="D26">
        <v>0.29613139933347704</v>
      </c>
      <c r="E26">
        <v>0.30371382421255111</v>
      </c>
      <c r="F26">
        <v>0.29010265490412718</v>
      </c>
    </row>
    <row r="27" spans="1:6" x14ac:dyDescent="0.25">
      <c r="A27">
        <v>2007</v>
      </c>
      <c r="B27">
        <v>0.32378855347633362</v>
      </c>
      <c r="C27">
        <v>0.2896358491182327</v>
      </c>
      <c r="D27">
        <v>0.28961920616030695</v>
      </c>
      <c r="E27">
        <v>0.29505784128606322</v>
      </c>
      <c r="F27">
        <v>0.31733434504270552</v>
      </c>
    </row>
    <row r="28" spans="1:6" x14ac:dyDescent="0.25">
      <c r="A28">
        <v>2008</v>
      </c>
      <c r="B28">
        <v>0.308270663022995</v>
      </c>
      <c r="C28">
        <v>0.29423166786134247</v>
      </c>
      <c r="D28">
        <v>0.29122113528847687</v>
      </c>
      <c r="E28">
        <v>0.28574418304860588</v>
      </c>
      <c r="F28">
        <v>0.28750469923019412</v>
      </c>
    </row>
    <row r="29" spans="1:6" x14ac:dyDescent="0.25">
      <c r="A29">
        <v>2009</v>
      </c>
      <c r="B29">
        <v>0.30421686172485352</v>
      </c>
      <c r="C29">
        <v>0.30471717099845408</v>
      </c>
      <c r="D29">
        <v>0.30565170189738272</v>
      </c>
      <c r="E29">
        <v>0.30001277916133401</v>
      </c>
      <c r="F29">
        <v>0.25644491010904313</v>
      </c>
    </row>
    <row r="30" spans="1:6" x14ac:dyDescent="0.25">
      <c r="A30">
        <v>2010</v>
      </c>
      <c r="B30">
        <v>0.22096318006515503</v>
      </c>
      <c r="C30">
        <v>0.28313239191472528</v>
      </c>
      <c r="D30">
        <v>0.29171071577072138</v>
      </c>
      <c r="E30">
        <v>0.27807356221973895</v>
      </c>
      <c r="F30">
        <v>0.29160748782753942</v>
      </c>
    </row>
    <row r="31" spans="1:6" x14ac:dyDescent="0.25">
      <c r="A31">
        <v>2011</v>
      </c>
      <c r="B31">
        <v>0.25301206111907959</v>
      </c>
      <c r="C31">
        <v>0.29170720785856252</v>
      </c>
      <c r="D31">
        <v>0.30032102635502811</v>
      </c>
      <c r="E31">
        <v>0.28632389786839485</v>
      </c>
      <c r="F31">
        <v>0.29009032157063486</v>
      </c>
    </row>
    <row r="32" spans="1:6" x14ac:dyDescent="0.25">
      <c r="A32">
        <v>2012</v>
      </c>
      <c r="B32">
        <v>0.34337350726127625</v>
      </c>
      <c r="C32">
        <v>0.2906523864865303</v>
      </c>
      <c r="D32">
        <v>0.28718665196001525</v>
      </c>
      <c r="E32">
        <v>0.29251802012324335</v>
      </c>
      <c r="F32">
        <v>0.29069625678658484</v>
      </c>
    </row>
    <row r="33" spans="1:6" x14ac:dyDescent="0.25">
      <c r="A33">
        <v>2013</v>
      </c>
      <c r="B33">
        <v>0.29325512051582336</v>
      </c>
      <c r="C33">
        <v>0.27459983029961588</v>
      </c>
      <c r="D33">
        <v>0.27443836170434949</v>
      </c>
      <c r="E33">
        <v>0.26039036351442335</v>
      </c>
      <c r="F33">
        <v>0.24664144051074979</v>
      </c>
    </row>
    <row r="34" spans="1:6" x14ac:dyDescent="0.25">
      <c r="A34">
        <v>2014</v>
      </c>
      <c r="B34">
        <v>0.27272728085517883</v>
      </c>
      <c r="C34">
        <v>0.267066355407238</v>
      </c>
      <c r="D34">
        <v>0.26726597338914876</v>
      </c>
      <c r="E34">
        <v>0.27547615706920625</v>
      </c>
      <c r="F34">
        <v>0.27005793535709383</v>
      </c>
    </row>
    <row r="35" spans="1:6" x14ac:dyDescent="0.25">
      <c r="A35">
        <v>2015</v>
      </c>
      <c r="B35">
        <v>0.28020566701889038</v>
      </c>
      <c r="C35">
        <v>0.24725626192986966</v>
      </c>
      <c r="D35">
        <v>0.24383404611051088</v>
      </c>
      <c r="E35">
        <v>0.25431364785134791</v>
      </c>
      <c r="F35">
        <v>0.24504105508327484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workbookViewId="0"/>
  </sheetViews>
  <sheetFormatPr defaultRowHeight="15" x14ac:dyDescent="0.25"/>
  <sheetData>
    <row r="1" spans="1:14" x14ac:dyDescent="0.25">
      <c r="A1" t="s">
        <v>0</v>
      </c>
      <c r="B1" t="s">
        <v>133</v>
      </c>
      <c r="C1" t="s">
        <v>181</v>
      </c>
      <c r="D1" t="s">
        <v>182</v>
      </c>
      <c r="E1" t="s">
        <v>183</v>
      </c>
      <c r="F1" t="s">
        <v>184</v>
      </c>
      <c r="G1" t="s">
        <v>185</v>
      </c>
      <c r="H1" t="s">
        <v>186</v>
      </c>
      <c r="I1" t="s">
        <v>187</v>
      </c>
      <c r="J1" t="s">
        <v>188</v>
      </c>
      <c r="K1" t="s">
        <v>189</v>
      </c>
      <c r="L1" t="s">
        <v>190</v>
      </c>
      <c r="M1" t="s">
        <v>191</v>
      </c>
      <c r="N1" t="s">
        <v>192</v>
      </c>
    </row>
    <row r="2" spans="1:14" x14ac:dyDescent="0.25">
      <c r="A2">
        <v>1982</v>
      </c>
      <c r="B2">
        <v>0.46242773532867432</v>
      </c>
      <c r="C2">
        <v>0.46463243541121491</v>
      </c>
      <c r="D2">
        <v>0.46436881867051127</v>
      </c>
      <c r="E2">
        <v>0.46335405686497683</v>
      </c>
      <c r="F2">
        <v>0.4645288327336311</v>
      </c>
      <c r="G2">
        <v>0.463512292087078</v>
      </c>
      <c r="H2">
        <v>0.46549815177917475</v>
      </c>
      <c r="I2">
        <v>0.46401276680827136</v>
      </c>
      <c r="J2">
        <v>0.46538703975081447</v>
      </c>
      <c r="K2">
        <v>0.46494229111075402</v>
      </c>
      <c r="L2">
        <v>0.46422470366954793</v>
      </c>
      <c r="M2">
        <v>0.46289068618416784</v>
      </c>
      <c r="N2">
        <v>0.466000671774149</v>
      </c>
    </row>
    <row r="3" spans="1:14" x14ac:dyDescent="0.25">
      <c r="A3">
        <v>1983</v>
      </c>
      <c r="B3">
        <v>0.45858585834503174</v>
      </c>
      <c r="C3">
        <v>0.46239566856622694</v>
      </c>
      <c r="D3">
        <v>0.46194052508473393</v>
      </c>
      <c r="E3">
        <v>0.46169920283555987</v>
      </c>
      <c r="F3">
        <v>0.46299719214439394</v>
      </c>
      <c r="G3">
        <v>0.46270330598950388</v>
      </c>
      <c r="H3">
        <v>0.45998450729250917</v>
      </c>
      <c r="I3">
        <v>0.46052968844771375</v>
      </c>
      <c r="J3">
        <v>0.46289046961069114</v>
      </c>
      <c r="K3">
        <v>0.46157544454932209</v>
      </c>
      <c r="L3">
        <v>0.46225227671861646</v>
      </c>
      <c r="M3">
        <v>0.46648607781529422</v>
      </c>
      <c r="N3">
        <v>0.45768403640389443</v>
      </c>
    </row>
    <row r="4" spans="1:14" x14ac:dyDescent="0.25">
      <c r="A4">
        <v>1984</v>
      </c>
      <c r="B4">
        <v>0.41060903668403625</v>
      </c>
      <c r="C4">
        <v>0.42267135569453246</v>
      </c>
      <c r="D4">
        <v>0.42171277087926862</v>
      </c>
      <c r="E4">
        <v>0.42362933123111729</v>
      </c>
      <c r="F4">
        <v>0.42191013070940969</v>
      </c>
      <c r="G4">
        <v>0.41616600039601326</v>
      </c>
      <c r="H4">
        <v>0.42351872059702877</v>
      </c>
      <c r="I4">
        <v>0.41579984501004219</v>
      </c>
      <c r="J4">
        <v>0.42460111886262897</v>
      </c>
      <c r="K4">
        <v>0.42468062984943389</v>
      </c>
      <c r="L4">
        <v>0.42226686790585521</v>
      </c>
      <c r="M4">
        <v>0.42255000722408292</v>
      </c>
      <c r="N4">
        <v>0.41955398306250574</v>
      </c>
    </row>
    <row r="5" spans="1:14" x14ac:dyDescent="0.25">
      <c r="A5">
        <v>1985</v>
      </c>
      <c r="B5">
        <v>0.39177489280700684</v>
      </c>
      <c r="C5">
        <v>0.39308097013831134</v>
      </c>
      <c r="D5">
        <v>0.39232969424128533</v>
      </c>
      <c r="E5">
        <v>0.39048668262362485</v>
      </c>
      <c r="F5">
        <v>0.39292889085412019</v>
      </c>
      <c r="G5">
        <v>0.39534782141447072</v>
      </c>
      <c r="H5">
        <v>0.39343543571233752</v>
      </c>
      <c r="I5">
        <v>0.39773181855678558</v>
      </c>
      <c r="J5">
        <v>0.39581344875693319</v>
      </c>
      <c r="K5">
        <v>0.39151373720169075</v>
      </c>
      <c r="L5">
        <v>0.3930498059093952</v>
      </c>
      <c r="M5">
        <v>0.3866476793587208</v>
      </c>
      <c r="N5">
        <v>0.39142006623744963</v>
      </c>
    </row>
    <row r="6" spans="1:14" x14ac:dyDescent="0.25">
      <c r="A6">
        <v>1986</v>
      </c>
      <c r="B6">
        <v>0.42994242906570435</v>
      </c>
      <c r="C6">
        <v>0.41816194286942487</v>
      </c>
      <c r="D6">
        <v>0.41730879098176954</v>
      </c>
      <c r="E6">
        <v>0.41292646399140359</v>
      </c>
      <c r="F6">
        <v>0.41939792448282243</v>
      </c>
      <c r="G6">
        <v>0.41755313569307317</v>
      </c>
      <c r="H6">
        <v>0.41654471185803421</v>
      </c>
      <c r="I6">
        <v>0.42192793765664094</v>
      </c>
      <c r="J6">
        <v>0.41660503306984908</v>
      </c>
      <c r="K6">
        <v>0.41898742994666105</v>
      </c>
      <c r="L6">
        <v>0.41821281734108917</v>
      </c>
      <c r="M6">
        <v>0.42126680380105969</v>
      </c>
      <c r="N6">
        <v>0.41810238334536548</v>
      </c>
    </row>
    <row r="7" spans="1:14" x14ac:dyDescent="0.25">
      <c r="A7">
        <v>1987</v>
      </c>
      <c r="B7">
        <v>0.38387715816497803</v>
      </c>
      <c r="C7">
        <v>0.38076898071169857</v>
      </c>
      <c r="D7">
        <v>0.37893197715282445</v>
      </c>
      <c r="E7">
        <v>0.38230690968036657</v>
      </c>
      <c r="F7">
        <v>0.38000650218129156</v>
      </c>
      <c r="G7">
        <v>0.38223288547992706</v>
      </c>
      <c r="H7">
        <v>0.37927399182319643</v>
      </c>
      <c r="I7">
        <v>0.38083829829096794</v>
      </c>
      <c r="J7">
        <v>0.38232612857222559</v>
      </c>
      <c r="K7">
        <v>0.38057576823234562</v>
      </c>
      <c r="L7">
        <v>0.38127642506361009</v>
      </c>
      <c r="M7">
        <v>0.38110965460538865</v>
      </c>
      <c r="N7">
        <v>0.38171972060203557</v>
      </c>
    </row>
    <row r="8" spans="1:14" x14ac:dyDescent="0.25">
      <c r="A8">
        <v>1988</v>
      </c>
      <c r="B8">
        <v>0.38562092185020447</v>
      </c>
      <c r="C8">
        <v>0.38428446805477146</v>
      </c>
      <c r="D8">
        <v>0.38330576536059391</v>
      </c>
      <c r="E8">
        <v>0.38523020559549337</v>
      </c>
      <c r="F8">
        <v>0.3851777535378933</v>
      </c>
      <c r="G8">
        <v>0.38438551655411718</v>
      </c>
      <c r="H8">
        <v>0.38362922266125682</v>
      </c>
      <c r="I8">
        <v>0.38670921513438228</v>
      </c>
      <c r="J8">
        <v>0.38379902929067616</v>
      </c>
      <c r="K8">
        <v>0.38240945112705232</v>
      </c>
      <c r="L8">
        <v>0.38447766992449761</v>
      </c>
      <c r="M8">
        <v>0.38487833654880521</v>
      </c>
      <c r="N8">
        <v>0.38217891144752503</v>
      </c>
    </row>
    <row r="9" spans="1:14" x14ac:dyDescent="0.25">
      <c r="A9">
        <v>1989</v>
      </c>
      <c r="B9">
        <v>0.3767605721950531</v>
      </c>
      <c r="C9">
        <v>0.38058811500668527</v>
      </c>
      <c r="D9">
        <v>0.37987393924593926</v>
      </c>
      <c r="E9">
        <v>0.38023888799548144</v>
      </c>
      <c r="F9">
        <v>0.37943135130405425</v>
      </c>
      <c r="G9">
        <v>0.37879552263021465</v>
      </c>
      <c r="H9">
        <v>0.38484503415226945</v>
      </c>
      <c r="I9">
        <v>0.3773040855526924</v>
      </c>
      <c r="J9">
        <v>0.377492653131485</v>
      </c>
      <c r="K9">
        <v>0.38064442461729053</v>
      </c>
      <c r="L9">
        <v>0.38103521397709844</v>
      </c>
      <c r="M9">
        <v>0.37618932169675828</v>
      </c>
      <c r="N9">
        <v>0.37919871038198472</v>
      </c>
    </row>
    <row r="10" spans="1:14" x14ac:dyDescent="0.25">
      <c r="A10">
        <v>1990</v>
      </c>
      <c r="B10">
        <v>0.37627813220024109</v>
      </c>
      <c r="C10">
        <v>0.38548077112436296</v>
      </c>
      <c r="D10">
        <v>0.38571122360229493</v>
      </c>
      <c r="E10">
        <v>0.39007013034820553</v>
      </c>
      <c r="F10">
        <v>0.38301990428566934</v>
      </c>
      <c r="G10">
        <v>0.37985782110691069</v>
      </c>
      <c r="H10">
        <v>0.38372132664918901</v>
      </c>
      <c r="I10">
        <v>0.38792489683628084</v>
      </c>
      <c r="J10">
        <v>0.38385507953166959</v>
      </c>
      <c r="K10">
        <v>0.38673661500215528</v>
      </c>
      <c r="L10">
        <v>0.38525870198011403</v>
      </c>
      <c r="M10">
        <v>0.38221499484777444</v>
      </c>
      <c r="N10">
        <v>0.37870298153161996</v>
      </c>
    </row>
    <row r="11" spans="1:14" x14ac:dyDescent="0.25">
      <c r="A11">
        <v>1991</v>
      </c>
      <c r="B11">
        <v>0.3919999897480011</v>
      </c>
      <c r="C11">
        <v>0.38894015577435492</v>
      </c>
      <c r="D11">
        <v>0.38781505408883099</v>
      </c>
      <c r="E11">
        <v>0.3852397236227989</v>
      </c>
      <c r="F11">
        <v>0.38963852933049203</v>
      </c>
      <c r="G11">
        <v>0.38418439397215842</v>
      </c>
      <c r="H11">
        <v>0.38846406245231624</v>
      </c>
      <c r="I11">
        <v>0.39606707495450977</v>
      </c>
      <c r="J11">
        <v>0.38617439815402033</v>
      </c>
      <c r="K11">
        <v>0.39219814598560332</v>
      </c>
      <c r="L11">
        <v>0.3890810483694076</v>
      </c>
      <c r="M11">
        <v>0.38667923259735104</v>
      </c>
      <c r="N11">
        <v>0.38768430757522582</v>
      </c>
    </row>
    <row r="12" spans="1:14" x14ac:dyDescent="0.25">
      <c r="A12">
        <v>1992</v>
      </c>
      <c r="B12">
        <v>0.35546037554740906</v>
      </c>
      <c r="C12">
        <v>0.35201881408691404</v>
      </c>
      <c r="D12">
        <v>0.35084843654930598</v>
      </c>
      <c r="E12">
        <v>0.35035005706548689</v>
      </c>
      <c r="F12">
        <v>0.35159397427737715</v>
      </c>
      <c r="G12">
        <v>0.35451282911002635</v>
      </c>
      <c r="H12">
        <v>0.3516310531795025</v>
      </c>
      <c r="I12">
        <v>0.35535745957493781</v>
      </c>
      <c r="J12">
        <v>0.35113121505081651</v>
      </c>
      <c r="K12">
        <v>0.35269165635108946</v>
      </c>
      <c r="L12">
        <v>0.35252154490351673</v>
      </c>
      <c r="M12">
        <v>0.35313919119536885</v>
      </c>
      <c r="N12">
        <v>0.35001587718725202</v>
      </c>
    </row>
    <row r="13" spans="1:14" x14ac:dyDescent="0.25">
      <c r="A13">
        <v>1993</v>
      </c>
      <c r="B13">
        <v>0.32978722453117371</v>
      </c>
      <c r="C13">
        <v>0.32861190199851992</v>
      </c>
      <c r="D13">
        <v>0.3279285608232021</v>
      </c>
      <c r="E13">
        <v>0.32594289591908454</v>
      </c>
      <c r="F13">
        <v>0.32751115101575856</v>
      </c>
      <c r="G13">
        <v>0.32685523292422292</v>
      </c>
      <c r="H13">
        <v>0.33441192170977596</v>
      </c>
      <c r="I13">
        <v>0.32898154655098916</v>
      </c>
      <c r="J13">
        <v>0.32547636455297468</v>
      </c>
      <c r="K13">
        <v>0.32861199858784679</v>
      </c>
      <c r="L13">
        <v>0.32845478263497352</v>
      </c>
      <c r="M13">
        <v>0.33438948556780818</v>
      </c>
      <c r="N13">
        <v>0.3273219160139561</v>
      </c>
    </row>
    <row r="14" spans="1:14" x14ac:dyDescent="0.25">
      <c r="A14">
        <v>1994</v>
      </c>
      <c r="B14">
        <v>0.33273056149482727</v>
      </c>
      <c r="C14">
        <v>0.33448190596699712</v>
      </c>
      <c r="D14">
        <v>0.33491597563028336</v>
      </c>
      <c r="E14">
        <v>0.33208130341768261</v>
      </c>
      <c r="F14">
        <v>0.3346768648922443</v>
      </c>
      <c r="G14">
        <v>0.33442672932147982</v>
      </c>
      <c r="H14">
        <v>0.33786347556114199</v>
      </c>
      <c r="I14">
        <v>0.3331571408212185</v>
      </c>
      <c r="J14">
        <v>0.33053754663467405</v>
      </c>
      <c r="K14">
        <v>0.33394383311271664</v>
      </c>
      <c r="L14">
        <v>0.33435057458281514</v>
      </c>
      <c r="M14">
        <v>0.3333119005560875</v>
      </c>
      <c r="N14">
        <v>0.33516672536730768</v>
      </c>
    </row>
    <row r="15" spans="1:14" x14ac:dyDescent="0.25">
      <c r="A15">
        <v>1995</v>
      </c>
      <c r="B15">
        <v>0.35067436099052429</v>
      </c>
      <c r="C15">
        <v>0.33916521200537686</v>
      </c>
      <c r="D15">
        <v>0.33812452486157418</v>
      </c>
      <c r="E15">
        <v>0.33975868844985957</v>
      </c>
      <c r="F15">
        <v>0.34028525763750073</v>
      </c>
      <c r="G15">
        <v>0.34304854813218116</v>
      </c>
      <c r="H15">
        <v>0.33640394976735111</v>
      </c>
      <c r="I15">
        <v>0.33776529958844187</v>
      </c>
      <c r="J15">
        <v>0.33920632407069207</v>
      </c>
      <c r="K15">
        <v>0.33867549684643738</v>
      </c>
      <c r="L15">
        <v>0.33976226878166194</v>
      </c>
      <c r="M15">
        <v>0.33895095458626745</v>
      </c>
      <c r="N15">
        <v>0.33787431862950323</v>
      </c>
    </row>
    <row r="16" spans="1:14" x14ac:dyDescent="0.25">
      <c r="A16">
        <v>1996</v>
      </c>
      <c r="B16">
        <v>0.30434781312942505</v>
      </c>
      <c r="C16">
        <v>0.31161030751466751</v>
      </c>
      <c r="D16">
        <v>0.31148896829783917</v>
      </c>
      <c r="E16">
        <v>0.30895935899019245</v>
      </c>
      <c r="F16">
        <v>0.31251493670046332</v>
      </c>
      <c r="G16">
        <v>0.31245278786122799</v>
      </c>
      <c r="H16">
        <v>0.31236859759688379</v>
      </c>
      <c r="I16">
        <v>0.31373508042097087</v>
      </c>
      <c r="J16">
        <v>0.30857644338905815</v>
      </c>
      <c r="K16">
        <v>0.31276922458410267</v>
      </c>
      <c r="L16">
        <v>0.31146850559115408</v>
      </c>
      <c r="M16">
        <v>0.31397934313118459</v>
      </c>
      <c r="N16">
        <v>0.31546920442581172</v>
      </c>
    </row>
    <row r="17" spans="1:14" x14ac:dyDescent="0.25">
      <c r="A17">
        <v>1997</v>
      </c>
      <c r="B17">
        <v>0.26956522464752197</v>
      </c>
      <c r="C17">
        <v>0.28561069601774214</v>
      </c>
      <c r="D17">
        <v>0.28412390148639677</v>
      </c>
      <c r="E17">
        <v>0.28554627537727356</v>
      </c>
      <c r="F17">
        <v>0.28518320316076279</v>
      </c>
      <c r="G17">
        <v>0.28350981834530831</v>
      </c>
      <c r="H17">
        <v>0.28913918033242231</v>
      </c>
      <c r="I17">
        <v>0.28883485484123234</v>
      </c>
      <c r="J17">
        <v>0.28734846615791321</v>
      </c>
      <c r="K17">
        <v>0.28503277885913847</v>
      </c>
      <c r="L17">
        <v>0.28541245323419573</v>
      </c>
      <c r="M17">
        <v>0.28647869700193407</v>
      </c>
      <c r="N17">
        <v>0.28586981391906741</v>
      </c>
    </row>
    <row r="18" spans="1:14" x14ac:dyDescent="0.25">
      <c r="A18">
        <v>1998</v>
      </c>
      <c r="B18">
        <v>0.3430493175983429</v>
      </c>
      <c r="C18">
        <v>0.30829048407077786</v>
      </c>
      <c r="D18">
        <v>0.30831314930319781</v>
      </c>
      <c r="E18">
        <v>0.31065316766500473</v>
      </c>
      <c r="F18">
        <v>0.30661625000834464</v>
      </c>
      <c r="G18">
        <v>0.30118676865100863</v>
      </c>
      <c r="H18">
        <v>0.31210387852787969</v>
      </c>
      <c r="I18">
        <v>0.30315915340185162</v>
      </c>
      <c r="J18">
        <v>0.30884558352828023</v>
      </c>
      <c r="K18">
        <v>0.30863637068867678</v>
      </c>
      <c r="L18">
        <v>0.30754535472393035</v>
      </c>
      <c r="M18">
        <v>0.30632108926773072</v>
      </c>
      <c r="N18">
        <v>0.30537686631083488</v>
      </c>
    </row>
    <row r="19" spans="1:14" x14ac:dyDescent="0.25">
      <c r="A19">
        <v>1999</v>
      </c>
      <c r="B19">
        <v>0.25872689485549927</v>
      </c>
      <c r="C19">
        <v>0.28849287116527556</v>
      </c>
      <c r="D19">
        <v>0.28948726877570152</v>
      </c>
      <c r="E19">
        <v>0.290919478982687</v>
      </c>
      <c r="F19">
        <v>0.28783207294344904</v>
      </c>
      <c r="G19">
        <v>0.28903062880039215</v>
      </c>
      <c r="H19">
        <v>0.28975166568160055</v>
      </c>
      <c r="I19">
        <v>0.29876770478487014</v>
      </c>
      <c r="J19">
        <v>0.28926355424523353</v>
      </c>
      <c r="K19">
        <v>0.28722153553366664</v>
      </c>
      <c r="L19">
        <v>0.28762334600090977</v>
      </c>
      <c r="M19">
        <v>0.28283950966596605</v>
      </c>
      <c r="N19">
        <v>0.2892870287597179</v>
      </c>
    </row>
    <row r="20" spans="1:14" x14ac:dyDescent="0.25">
      <c r="A20">
        <v>2000</v>
      </c>
      <c r="B20">
        <v>0.30885529518127441</v>
      </c>
      <c r="C20">
        <v>0.30117375594377521</v>
      </c>
      <c r="D20">
        <v>0.30020367774367335</v>
      </c>
      <c r="E20">
        <v>0.30602848911285402</v>
      </c>
      <c r="F20">
        <v>0.29935030436515808</v>
      </c>
      <c r="G20">
        <v>0.30336756867170334</v>
      </c>
      <c r="H20">
        <v>0.30373057380318641</v>
      </c>
      <c r="I20">
        <v>0.29455300229787829</v>
      </c>
      <c r="J20">
        <v>0.30395227134227754</v>
      </c>
      <c r="K20">
        <v>0.29897200563549997</v>
      </c>
      <c r="L20">
        <v>0.30121233448386192</v>
      </c>
      <c r="M20">
        <v>0.30050318822264671</v>
      </c>
      <c r="N20">
        <v>0.29988146224617956</v>
      </c>
    </row>
    <row r="21" spans="1:14" x14ac:dyDescent="0.25">
      <c r="A21">
        <v>2001</v>
      </c>
      <c r="B21">
        <v>0.2932790219783783</v>
      </c>
      <c r="C21">
        <v>0.30630487024784092</v>
      </c>
      <c r="D21">
        <v>0.30536496496200566</v>
      </c>
      <c r="E21">
        <v>0.30452415758371354</v>
      </c>
      <c r="F21">
        <v>0.30809923413395884</v>
      </c>
      <c r="G21">
        <v>0.31366905423998837</v>
      </c>
      <c r="H21">
        <v>0.30508915048837659</v>
      </c>
      <c r="I21">
        <v>0.31651587659120561</v>
      </c>
      <c r="J21">
        <v>0.3074433281123638</v>
      </c>
      <c r="K21">
        <v>0.3045581001639367</v>
      </c>
      <c r="L21">
        <v>0.30659538403153419</v>
      </c>
      <c r="M21">
        <v>0.3054458799958229</v>
      </c>
      <c r="N21">
        <v>0.31203849902749065</v>
      </c>
    </row>
    <row r="22" spans="1:14" x14ac:dyDescent="0.25">
      <c r="A22">
        <v>2002</v>
      </c>
      <c r="B22">
        <v>0.33266532421112061</v>
      </c>
      <c r="C22">
        <v>0.31005335111916066</v>
      </c>
      <c r="D22">
        <v>0.30853859172761444</v>
      </c>
      <c r="E22">
        <v>0.31151188181340694</v>
      </c>
      <c r="F22">
        <v>0.31245125207304958</v>
      </c>
      <c r="G22">
        <v>0.32019646500051019</v>
      </c>
      <c r="H22">
        <v>0.30304624649882317</v>
      </c>
      <c r="I22">
        <v>0.31463157272338865</v>
      </c>
      <c r="J22">
        <v>0.31545633582770827</v>
      </c>
      <c r="K22">
        <v>0.30783791047334669</v>
      </c>
      <c r="L22">
        <v>0.31071065488457683</v>
      </c>
      <c r="M22">
        <v>0.3055627752840519</v>
      </c>
      <c r="N22">
        <v>0.3108792967200279</v>
      </c>
    </row>
    <row r="23" spans="1:14" x14ac:dyDescent="0.25">
      <c r="A23">
        <v>2003</v>
      </c>
      <c r="B23">
        <v>0.29126214981079102</v>
      </c>
      <c r="C23">
        <v>0.29908007827401162</v>
      </c>
      <c r="D23">
        <v>0.2983024989664555</v>
      </c>
      <c r="E23">
        <v>0.30064553901553148</v>
      </c>
      <c r="F23">
        <v>0.30040547397732736</v>
      </c>
      <c r="G23">
        <v>0.31354237759113313</v>
      </c>
      <c r="H23">
        <v>0.29627322134375578</v>
      </c>
      <c r="I23">
        <v>0.30364620420336724</v>
      </c>
      <c r="J23">
        <v>0.30301065170764918</v>
      </c>
      <c r="K23">
        <v>0.2952352183759212</v>
      </c>
      <c r="L23">
        <v>0.29951950326561932</v>
      </c>
      <c r="M23">
        <v>0.29572212231159212</v>
      </c>
      <c r="N23">
        <v>0.30383231177926062</v>
      </c>
    </row>
    <row r="24" spans="1:14" x14ac:dyDescent="0.25">
      <c r="A24">
        <v>2004</v>
      </c>
      <c r="B24">
        <v>0.30158731341362</v>
      </c>
      <c r="C24">
        <v>0.26931587603688245</v>
      </c>
      <c r="D24">
        <v>0.26980718547105786</v>
      </c>
      <c r="E24">
        <v>0.26822978845238682</v>
      </c>
      <c r="F24">
        <v>0.2689124409854412</v>
      </c>
      <c r="G24">
        <v>0.27387658154964445</v>
      </c>
      <c r="H24">
        <v>0.27414935520291328</v>
      </c>
      <c r="I24">
        <v>0.27654252335429191</v>
      </c>
      <c r="J24">
        <v>0.26771776330471037</v>
      </c>
      <c r="K24">
        <v>0.26718430343270305</v>
      </c>
      <c r="L24">
        <v>0.26895055264234541</v>
      </c>
      <c r="M24">
        <v>0.26756072145700455</v>
      </c>
      <c r="N24">
        <v>0.27425679332017899</v>
      </c>
    </row>
    <row r="25" spans="1:14" x14ac:dyDescent="0.25">
      <c r="A25">
        <v>2005</v>
      </c>
      <c r="B25">
        <v>0.29263156652450562</v>
      </c>
      <c r="C25">
        <v>0.2907555701583624</v>
      </c>
      <c r="D25">
        <v>0.29015383476018908</v>
      </c>
      <c r="E25">
        <v>0.28488224542140961</v>
      </c>
      <c r="F25">
        <v>0.29186851136386394</v>
      </c>
      <c r="G25">
        <v>0.29437749129533769</v>
      </c>
      <c r="H25">
        <v>0.29608531862497328</v>
      </c>
      <c r="I25">
        <v>0.29181850656867026</v>
      </c>
      <c r="J25">
        <v>0.29036287979781628</v>
      </c>
      <c r="K25">
        <v>0.2902636848688126</v>
      </c>
      <c r="L25">
        <v>0.29046873368322851</v>
      </c>
      <c r="M25">
        <v>0.29009717562794685</v>
      </c>
      <c r="N25">
        <v>0.30025251507759093</v>
      </c>
    </row>
    <row r="26" spans="1:14" x14ac:dyDescent="0.25">
      <c r="A26">
        <v>2006</v>
      </c>
      <c r="B26">
        <v>0.31662869453430176</v>
      </c>
      <c r="C26">
        <v>0.29707164429128174</v>
      </c>
      <c r="D26">
        <v>0.29852192917466164</v>
      </c>
      <c r="E26">
        <v>0.29412108424305916</v>
      </c>
      <c r="F26">
        <v>0.29564120498299601</v>
      </c>
      <c r="G26">
        <v>0.2972383660674095</v>
      </c>
      <c r="H26">
        <v>0.3024555749297142</v>
      </c>
      <c r="I26">
        <v>0.30385385993123054</v>
      </c>
      <c r="J26">
        <v>0.29219805002212523</v>
      </c>
      <c r="K26">
        <v>0.29753644278645514</v>
      </c>
      <c r="L26">
        <v>0.29652859669923781</v>
      </c>
      <c r="M26">
        <v>0.29248087778687476</v>
      </c>
      <c r="N26">
        <v>0.30796982732415201</v>
      </c>
    </row>
    <row r="27" spans="1:14" x14ac:dyDescent="0.25">
      <c r="A27">
        <v>2007</v>
      </c>
      <c r="B27">
        <v>0.32378855347633362</v>
      </c>
      <c r="C27">
        <v>0.2896358491182327</v>
      </c>
      <c r="D27">
        <v>0.28959689769148828</v>
      </c>
      <c r="E27">
        <v>0.28819570150971413</v>
      </c>
      <c r="F27">
        <v>0.28973498643934731</v>
      </c>
      <c r="G27">
        <v>0.29776921728253364</v>
      </c>
      <c r="H27">
        <v>0.29339934670925139</v>
      </c>
      <c r="I27">
        <v>0.29124963921308511</v>
      </c>
      <c r="J27">
        <v>0.28988581256568435</v>
      </c>
      <c r="K27">
        <v>0.28734770435094831</v>
      </c>
      <c r="L27">
        <v>0.28927364648878573</v>
      </c>
      <c r="M27">
        <v>0.2920697595775128</v>
      </c>
      <c r="N27">
        <v>0.29765460139513017</v>
      </c>
    </row>
    <row r="28" spans="1:14" x14ac:dyDescent="0.25">
      <c r="A28">
        <v>2008</v>
      </c>
      <c r="B28">
        <v>0.308270663022995</v>
      </c>
      <c r="C28">
        <v>0.29423166786134247</v>
      </c>
      <c r="D28">
        <v>0.29616109538078311</v>
      </c>
      <c r="E28">
        <v>0.29446810108423233</v>
      </c>
      <c r="F28">
        <v>0.2928227150142193</v>
      </c>
      <c r="G28">
        <v>0.29970100915431974</v>
      </c>
      <c r="H28">
        <v>0.29118889379501345</v>
      </c>
      <c r="I28">
        <v>0.30347854013741016</v>
      </c>
      <c r="J28">
        <v>0.2913370213359594</v>
      </c>
      <c r="K28">
        <v>0.29432931834459308</v>
      </c>
      <c r="L28">
        <v>0.29382665400207042</v>
      </c>
      <c r="M28">
        <v>0.29099733372032643</v>
      </c>
      <c r="N28">
        <v>0.29565750372409827</v>
      </c>
    </row>
    <row r="29" spans="1:14" x14ac:dyDescent="0.25">
      <c r="A29">
        <v>2009</v>
      </c>
      <c r="B29">
        <v>0.30421686172485352</v>
      </c>
      <c r="C29">
        <v>0.30471717099845408</v>
      </c>
      <c r="D29">
        <v>0.30676033559441568</v>
      </c>
      <c r="E29">
        <v>0.30149270400404926</v>
      </c>
      <c r="F29">
        <v>0.30448944014310836</v>
      </c>
      <c r="G29">
        <v>0.2980068810582161</v>
      </c>
      <c r="H29">
        <v>0.30674064736068246</v>
      </c>
      <c r="I29">
        <v>0.31344537127017974</v>
      </c>
      <c r="J29">
        <v>0.29972022770345214</v>
      </c>
      <c r="K29">
        <v>0.30648649676144124</v>
      </c>
      <c r="L29">
        <v>0.30375584372878073</v>
      </c>
      <c r="M29">
        <v>0.29750792077183724</v>
      </c>
      <c r="N29">
        <v>0.30879448714852331</v>
      </c>
    </row>
    <row r="30" spans="1:14" x14ac:dyDescent="0.25">
      <c r="A30">
        <v>2010</v>
      </c>
      <c r="B30">
        <v>0.22096318006515503</v>
      </c>
      <c r="C30">
        <v>0.28313239191472528</v>
      </c>
      <c r="D30">
        <v>0.28432005348801614</v>
      </c>
      <c r="E30">
        <v>0.28878513619303703</v>
      </c>
      <c r="F30">
        <v>0.28130195051431656</v>
      </c>
      <c r="G30">
        <v>0.28164023095369339</v>
      </c>
      <c r="H30">
        <v>0.27973651841282843</v>
      </c>
      <c r="I30">
        <v>0.2788356606513262</v>
      </c>
      <c r="J30">
        <v>0.28313394327461722</v>
      </c>
      <c r="K30">
        <v>0.281486845433712</v>
      </c>
      <c r="L30">
        <v>0.28268526746332645</v>
      </c>
      <c r="M30">
        <v>0.28426914449036123</v>
      </c>
      <c r="N30">
        <v>0.27576382547616957</v>
      </c>
    </row>
    <row r="31" spans="1:14" x14ac:dyDescent="0.25">
      <c r="A31">
        <v>2011</v>
      </c>
      <c r="B31">
        <v>0.25301206111907959</v>
      </c>
      <c r="C31">
        <v>0.29170720785856252</v>
      </c>
      <c r="D31">
        <v>0.29328636476397513</v>
      </c>
      <c r="E31">
        <v>0.28761237373948095</v>
      </c>
      <c r="F31">
        <v>0.29155143342912204</v>
      </c>
      <c r="G31">
        <v>0.2848100706934929</v>
      </c>
      <c r="H31">
        <v>0.2945881928801537</v>
      </c>
      <c r="I31">
        <v>0.28450918830931182</v>
      </c>
      <c r="J31">
        <v>0.28611328935623165</v>
      </c>
      <c r="K31">
        <v>0.29340657433867456</v>
      </c>
      <c r="L31">
        <v>0.29085767793655393</v>
      </c>
      <c r="M31">
        <v>0.29390947888791563</v>
      </c>
      <c r="N31">
        <v>0.29090321230888366</v>
      </c>
    </row>
    <row r="32" spans="1:14" x14ac:dyDescent="0.25">
      <c r="A32">
        <v>2012</v>
      </c>
      <c r="B32">
        <v>0.34337350726127625</v>
      </c>
      <c r="C32">
        <v>0.2906523864865303</v>
      </c>
      <c r="D32">
        <v>0.29228379136323929</v>
      </c>
      <c r="E32">
        <v>0.29147612658143041</v>
      </c>
      <c r="F32">
        <v>0.29010133996605875</v>
      </c>
      <c r="G32">
        <v>0.28954093766212463</v>
      </c>
      <c r="H32">
        <v>0.29544637748599051</v>
      </c>
      <c r="I32">
        <v>0.28772409543395044</v>
      </c>
      <c r="J32">
        <v>0.2874350162446499</v>
      </c>
      <c r="K32">
        <v>0.28838130190968514</v>
      </c>
      <c r="L32">
        <v>0.28982988223433492</v>
      </c>
      <c r="M32">
        <v>0.28796550115942954</v>
      </c>
      <c r="N32">
        <v>0.29318964663147934</v>
      </c>
    </row>
    <row r="33" spans="1:14" x14ac:dyDescent="0.25">
      <c r="A33">
        <v>2013</v>
      </c>
      <c r="B33">
        <v>0.29325512051582336</v>
      </c>
      <c r="C33">
        <v>0.27459983029961588</v>
      </c>
      <c r="D33">
        <v>0.27648280051350593</v>
      </c>
      <c r="E33">
        <v>0.27441078087687493</v>
      </c>
      <c r="F33">
        <v>0.27435280685126784</v>
      </c>
      <c r="G33">
        <v>0.27505666047334676</v>
      </c>
      <c r="H33">
        <v>0.2733220569342375</v>
      </c>
      <c r="I33">
        <v>0.28177048748731615</v>
      </c>
      <c r="J33">
        <v>0.27166904750466347</v>
      </c>
      <c r="K33">
        <v>0.27348950783908366</v>
      </c>
      <c r="L33">
        <v>0.2738849883526564</v>
      </c>
      <c r="M33">
        <v>0.27310669931769366</v>
      </c>
      <c r="N33">
        <v>0.27181442531943323</v>
      </c>
    </row>
    <row r="34" spans="1:14" x14ac:dyDescent="0.25">
      <c r="A34">
        <v>2014</v>
      </c>
      <c r="B34">
        <v>0.27272728085517883</v>
      </c>
      <c r="C34">
        <v>0.267066355407238</v>
      </c>
      <c r="D34">
        <v>0.26831128543615346</v>
      </c>
      <c r="E34">
        <v>0.26797984306514266</v>
      </c>
      <c r="F34">
        <v>0.26665610523521904</v>
      </c>
      <c r="G34">
        <v>0.27742595306038853</v>
      </c>
      <c r="H34">
        <v>0.26659567369520665</v>
      </c>
      <c r="I34">
        <v>0.27182335065305235</v>
      </c>
      <c r="J34">
        <v>0.26881875383853915</v>
      </c>
      <c r="K34">
        <v>0.26236926209926603</v>
      </c>
      <c r="L34">
        <v>0.266749452278018</v>
      </c>
      <c r="M34">
        <v>0.26247819547355172</v>
      </c>
      <c r="N34">
        <v>0.26248522253334522</v>
      </c>
    </row>
    <row r="35" spans="1:14" x14ac:dyDescent="0.25">
      <c r="A35">
        <v>2015</v>
      </c>
      <c r="B35">
        <v>0.28020566701889038</v>
      </c>
      <c r="C35">
        <v>0.24725626192986966</v>
      </c>
      <c r="D35">
        <v>0.24647634324431419</v>
      </c>
      <c r="E35">
        <v>0.24902011489868164</v>
      </c>
      <c r="F35">
        <v>0.24665420734882354</v>
      </c>
      <c r="G35">
        <v>0.25682459595799445</v>
      </c>
      <c r="H35">
        <v>0.24759485925734045</v>
      </c>
      <c r="I35">
        <v>0.25206505656242373</v>
      </c>
      <c r="J35">
        <v>0.25201089046895508</v>
      </c>
      <c r="K35">
        <v>0.24268597076833248</v>
      </c>
      <c r="L35">
        <v>0.24734605246782299</v>
      </c>
      <c r="M35">
        <v>0.24463796404004098</v>
      </c>
      <c r="N35">
        <v>0.24314293608069418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13" workbookViewId="0">
      <selection activeCell="C21" sqref="C21:D35"/>
    </sheetView>
  </sheetViews>
  <sheetFormatPr defaultRowHeight="15" x14ac:dyDescent="0.25"/>
  <sheetData>
    <row r="1" spans="1:5" x14ac:dyDescent="0.25">
      <c r="A1" t="s">
        <v>137</v>
      </c>
      <c r="B1" t="s">
        <v>138</v>
      </c>
      <c r="C1" t="s">
        <v>133</v>
      </c>
      <c r="D1" t="s">
        <v>139</v>
      </c>
      <c r="E1" t="s">
        <v>0</v>
      </c>
    </row>
    <row r="2" spans="1:5" x14ac:dyDescent="0.25">
      <c r="A2">
        <v>4</v>
      </c>
      <c r="B2">
        <v>3.7999998778104782E-2</v>
      </c>
      <c r="C2">
        <v>0.46242773532867432</v>
      </c>
      <c r="D2">
        <v>0.46463243541121491</v>
      </c>
      <c r="E2">
        <v>1982</v>
      </c>
    </row>
    <row r="3" spans="1:5" x14ac:dyDescent="0.25">
      <c r="A3">
        <v>5</v>
      </c>
      <c r="B3">
        <v>0</v>
      </c>
      <c r="C3">
        <v>0.45858585834503174</v>
      </c>
      <c r="D3">
        <v>0.46239566856622694</v>
      </c>
      <c r="E3">
        <v>1983</v>
      </c>
    </row>
    <row r="4" spans="1:5" x14ac:dyDescent="0.25">
      <c r="A4">
        <v>8</v>
      </c>
      <c r="B4">
        <v>9.3000002205371857E-2</v>
      </c>
      <c r="C4">
        <v>0.41060903668403625</v>
      </c>
      <c r="D4">
        <v>0.42267135569453246</v>
      </c>
      <c r="E4">
        <v>1984</v>
      </c>
    </row>
    <row r="5" spans="1:5" x14ac:dyDescent="0.25">
      <c r="A5">
        <v>13</v>
      </c>
      <c r="B5">
        <v>0</v>
      </c>
      <c r="C5">
        <v>0.39177489280700684</v>
      </c>
      <c r="D5">
        <v>0.39308097013831134</v>
      </c>
      <c r="E5">
        <v>1985</v>
      </c>
    </row>
    <row r="6" spans="1:5" x14ac:dyDescent="0.25">
      <c r="A6">
        <v>16</v>
      </c>
      <c r="B6">
        <v>2.7000000700354576E-2</v>
      </c>
      <c r="C6">
        <v>0.42994242906570435</v>
      </c>
      <c r="D6">
        <v>0.41816194286942487</v>
      </c>
      <c r="E6">
        <v>1986</v>
      </c>
    </row>
    <row r="7" spans="1:5" x14ac:dyDescent="0.25">
      <c r="A7">
        <v>18</v>
      </c>
      <c r="B7">
        <v>0.19099999964237213</v>
      </c>
      <c r="C7">
        <v>0.38387715816497803</v>
      </c>
      <c r="D7">
        <v>0.38076898071169857</v>
      </c>
      <c r="E7">
        <v>1987</v>
      </c>
    </row>
    <row r="8" spans="1:5" x14ac:dyDescent="0.25">
      <c r="A8">
        <v>20</v>
      </c>
      <c r="B8">
        <v>9.7000002861022949E-2</v>
      </c>
      <c r="C8">
        <v>0.38562092185020447</v>
      </c>
      <c r="D8">
        <v>0.38428446805477146</v>
      </c>
      <c r="E8">
        <v>1988</v>
      </c>
    </row>
    <row r="9" spans="1:5" x14ac:dyDescent="0.25">
      <c r="A9">
        <v>21</v>
      </c>
      <c r="B9">
        <v>0</v>
      </c>
      <c r="C9">
        <v>0.3767605721950531</v>
      </c>
      <c r="D9">
        <v>0.38058811500668527</v>
      </c>
      <c r="E9">
        <v>1989</v>
      </c>
    </row>
    <row r="10" spans="1:5" x14ac:dyDescent="0.25">
      <c r="A10">
        <v>22</v>
      </c>
      <c r="B10">
        <v>0</v>
      </c>
      <c r="C10">
        <v>0.37627813220024109</v>
      </c>
      <c r="D10">
        <v>0.38548077112436296</v>
      </c>
      <c r="E10">
        <v>1990</v>
      </c>
    </row>
    <row r="11" spans="1:5" x14ac:dyDescent="0.25">
      <c r="A11">
        <v>24</v>
      </c>
      <c r="B11">
        <v>0</v>
      </c>
      <c r="C11">
        <v>0.3919999897480011</v>
      </c>
      <c r="D11">
        <v>0.38894015577435492</v>
      </c>
      <c r="E11">
        <v>1991</v>
      </c>
    </row>
    <row r="12" spans="1:5" x14ac:dyDescent="0.25">
      <c r="A12">
        <v>25</v>
      </c>
      <c r="B12">
        <v>0</v>
      </c>
      <c r="C12">
        <v>0.35546037554740906</v>
      </c>
      <c r="D12">
        <v>0.35201881408691404</v>
      </c>
      <c r="E12">
        <v>1992</v>
      </c>
    </row>
    <row r="13" spans="1:5" x14ac:dyDescent="0.25">
      <c r="A13">
        <v>27</v>
      </c>
      <c r="B13">
        <v>0.17700000107288361</v>
      </c>
      <c r="C13">
        <v>0.32978722453117371</v>
      </c>
      <c r="D13">
        <v>0.32861190199851992</v>
      </c>
      <c r="E13">
        <v>1993</v>
      </c>
    </row>
    <row r="14" spans="1:5" x14ac:dyDescent="0.25">
      <c r="A14">
        <v>29</v>
      </c>
      <c r="B14">
        <v>7.8000001609325409E-2</v>
      </c>
      <c r="C14">
        <v>0.33273056149482727</v>
      </c>
      <c r="D14">
        <v>0.33448190596699712</v>
      </c>
      <c r="E14">
        <v>1994</v>
      </c>
    </row>
    <row r="15" spans="1:5" x14ac:dyDescent="0.25">
      <c r="A15">
        <v>31</v>
      </c>
      <c r="B15">
        <v>4.3999999761581421E-2</v>
      </c>
      <c r="C15">
        <v>0.35067436099052429</v>
      </c>
      <c r="D15">
        <v>0.33916521200537686</v>
      </c>
      <c r="E15">
        <v>1995</v>
      </c>
    </row>
    <row r="16" spans="1:5" x14ac:dyDescent="0.25">
      <c r="A16">
        <v>38</v>
      </c>
      <c r="B16">
        <v>4.999999888241291E-3</v>
      </c>
      <c r="C16">
        <v>0.30434781312942505</v>
      </c>
      <c r="D16">
        <v>0.31161030751466751</v>
      </c>
      <c r="E16">
        <v>1996</v>
      </c>
    </row>
    <row r="17" spans="1:5" x14ac:dyDescent="0.25">
      <c r="A17">
        <v>45</v>
      </c>
      <c r="B17">
        <v>0</v>
      </c>
      <c r="C17">
        <v>0.26956522464752197</v>
      </c>
      <c r="D17">
        <v>0.28561069601774214</v>
      </c>
      <c r="E17">
        <v>1997</v>
      </c>
    </row>
    <row r="18" spans="1:5" x14ac:dyDescent="0.25">
      <c r="A18">
        <v>46</v>
      </c>
      <c r="B18">
        <v>7.9999998211860657E-2</v>
      </c>
      <c r="C18">
        <v>0.3430493175983429</v>
      </c>
      <c r="D18">
        <v>0.30829048407077786</v>
      </c>
      <c r="E18">
        <v>1998</v>
      </c>
    </row>
    <row r="19" spans="1:5" x14ac:dyDescent="0.25">
      <c r="A19">
        <v>47</v>
      </c>
      <c r="B19">
        <v>0</v>
      </c>
      <c r="C19">
        <v>0.25872689485549927</v>
      </c>
      <c r="D19">
        <v>0.28849287116527556</v>
      </c>
      <c r="E19">
        <v>1999</v>
      </c>
    </row>
    <row r="20" spans="1:5" x14ac:dyDescent="0.25">
      <c r="A20">
        <v>48</v>
      </c>
      <c r="B20">
        <v>0.17100000381469727</v>
      </c>
      <c r="C20">
        <v>0.30885529518127441</v>
      </c>
      <c r="D20">
        <v>0.30117375594377521</v>
      </c>
      <c r="E20">
        <v>2000</v>
      </c>
    </row>
    <row r="21" spans="1:5" x14ac:dyDescent="0.25">
      <c r="A21">
        <v>55</v>
      </c>
      <c r="B21">
        <v>0</v>
      </c>
      <c r="C21">
        <v>0.2932790219783783</v>
      </c>
      <c r="D21">
        <v>0.30630487024784092</v>
      </c>
      <c r="E21">
        <v>2001</v>
      </c>
    </row>
    <row r="22" spans="1:5" x14ac:dyDescent="0.25">
      <c r="C22">
        <v>0.33266532421112061</v>
      </c>
      <c r="D22">
        <v>0.31005335111916066</v>
      </c>
      <c r="E22">
        <v>2002</v>
      </c>
    </row>
    <row r="23" spans="1:5" x14ac:dyDescent="0.25">
      <c r="C23">
        <v>0.29126214981079102</v>
      </c>
      <c r="D23">
        <v>0.29908007827401162</v>
      </c>
      <c r="E23">
        <v>2003</v>
      </c>
    </row>
    <row r="24" spans="1:5" x14ac:dyDescent="0.25">
      <c r="C24">
        <v>0.30158731341362</v>
      </c>
      <c r="D24">
        <v>0.26931587603688245</v>
      </c>
      <c r="E24">
        <v>2004</v>
      </c>
    </row>
    <row r="25" spans="1:5" x14ac:dyDescent="0.25">
      <c r="C25">
        <v>0.29263156652450562</v>
      </c>
      <c r="D25">
        <v>0.2907555701583624</v>
      </c>
      <c r="E25">
        <v>2005</v>
      </c>
    </row>
    <row r="26" spans="1:5" x14ac:dyDescent="0.25">
      <c r="C26">
        <v>0.31662869453430176</v>
      </c>
      <c r="D26">
        <v>0.29707164429128174</v>
      </c>
      <c r="E26">
        <v>2006</v>
      </c>
    </row>
    <row r="27" spans="1:5" x14ac:dyDescent="0.25">
      <c r="C27">
        <v>0.32378855347633362</v>
      </c>
      <c r="D27">
        <v>0.2896358491182327</v>
      </c>
      <c r="E27">
        <v>2007</v>
      </c>
    </row>
    <row r="28" spans="1:5" x14ac:dyDescent="0.25">
      <c r="C28">
        <v>0.308270663022995</v>
      </c>
      <c r="D28">
        <v>0.29423166786134247</v>
      </c>
      <c r="E28">
        <v>2008</v>
      </c>
    </row>
    <row r="29" spans="1:5" x14ac:dyDescent="0.25">
      <c r="C29">
        <v>0.30421686172485352</v>
      </c>
      <c r="D29">
        <v>0.30471717099845408</v>
      </c>
      <c r="E29">
        <v>2009</v>
      </c>
    </row>
    <row r="30" spans="1:5" x14ac:dyDescent="0.25">
      <c r="C30">
        <v>0.22096318006515503</v>
      </c>
      <c r="D30">
        <v>0.28313239191472528</v>
      </c>
      <c r="E30">
        <v>2010</v>
      </c>
    </row>
    <row r="31" spans="1:5" x14ac:dyDescent="0.25">
      <c r="C31">
        <v>0.25301206111907959</v>
      </c>
      <c r="D31">
        <v>0.29170720785856252</v>
      </c>
      <c r="E31">
        <v>2011</v>
      </c>
    </row>
    <row r="32" spans="1:5" x14ac:dyDescent="0.25">
      <c r="C32">
        <v>0.34337350726127625</v>
      </c>
      <c r="D32">
        <v>0.2906523864865303</v>
      </c>
      <c r="E32">
        <v>2012</v>
      </c>
    </row>
    <row r="33" spans="3:5" x14ac:dyDescent="0.25">
      <c r="C33">
        <v>0.29325512051582336</v>
      </c>
      <c r="D33">
        <v>0.27459983029961588</v>
      </c>
      <c r="E33">
        <v>2013</v>
      </c>
    </row>
    <row r="34" spans="3:5" x14ac:dyDescent="0.25">
      <c r="C34">
        <v>0.27272728085517883</v>
      </c>
      <c r="D34">
        <v>0.267066355407238</v>
      </c>
      <c r="E34">
        <v>2014</v>
      </c>
    </row>
    <row r="35" spans="3:5" x14ac:dyDescent="0.25">
      <c r="C35">
        <v>0.28020566701889038</v>
      </c>
      <c r="D35">
        <v>0.24725626192986966</v>
      </c>
      <c r="E35">
        <v>2015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opLeftCell="B1" workbookViewId="0">
      <selection activeCell="W2" sqref="W2"/>
    </sheetView>
  </sheetViews>
  <sheetFormatPr defaultColWidth="8.85546875" defaultRowHeight="15" x14ac:dyDescent="0.25"/>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v>1.0274249128997326E-2</v>
      </c>
      <c r="C2">
        <v>2.3828600533306599E-3</v>
      </c>
      <c r="D2">
        <v>-7.5016585178673267E-3</v>
      </c>
      <c r="E2">
        <v>-2.4355007335543633E-2</v>
      </c>
      <c r="F2">
        <v>2.7744399383664131E-2</v>
      </c>
      <c r="G2">
        <v>1.470869779586792E-2</v>
      </c>
      <c r="H2">
        <v>1.6104577109217644E-2</v>
      </c>
      <c r="I2">
        <v>1.0136872529983521E-2</v>
      </c>
      <c r="J2">
        <v>2.5156265124678612E-2</v>
      </c>
      <c r="K2">
        <v>-1.6618098597973585E-3</v>
      </c>
      <c r="L2">
        <v>-7.9637337476015091E-3</v>
      </c>
      <c r="M2">
        <v>6.9576213136315346E-3</v>
      </c>
      <c r="N2">
        <v>1.799958199262619E-2</v>
      </c>
      <c r="O2">
        <v>3.0802333727478981E-2</v>
      </c>
      <c r="P2">
        <v>-4.00649793446064E-2</v>
      </c>
      <c r="Q2">
        <v>4.9167759716510773E-3</v>
      </c>
      <c r="R2">
        <v>-2.5608038529753685E-2</v>
      </c>
      <c r="S2">
        <v>-7.9845385625958443E-3</v>
      </c>
      <c r="T2">
        <v>-7.4405386112630367E-3</v>
      </c>
      <c r="U2">
        <v>-1.1420487426221371E-2</v>
      </c>
      <c r="V2">
        <v>2.2047001402825117E-3</v>
      </c>
    </row>
    <row r="3" spans="1:22" x14ac:dyDescent="0.25">
      <c r="A3">
        <v>1983</v>
      </c>
      <c r="B3">
        <v>1.7337614670395851E-2</v>
      </c>
      <c r="C3">
        <v>-5.3084618411958218E-4</v>
      </c>
      <c r="D3">
        <v>-6.0884556733071804E-3</v>
      </c>
      <c r="E3">
        <v>2.8499020263552666E-2</v>
      </c>
      <c r="F3">
        <v>5.91319240629673E-3</v>
      </c>
      <c r="G3">
        <v>3.8909432478249073E-3</v>
      </c>
      <c r="H3">
        <v>-3.9528100751340389E-3</v>
      </c>
      <c r="I3">
        <v>-1.4269635081291199E-2</v>
      </c>
      <c r="J3">
        <v>1.6374668106436729E-2</v>
      </c>
      <c r="K3">
        <v>-2.8419593349099159E-2</v>
      </c>
      <c r="L3">
        <v>-1.0706758126616478E-2</v>
      </c>
      <c r="M3">
        <v>-1.9553881138563156E-3</v>
      </c>
      <c r="N3">
        <v>5.1303780637681484E-3</v>
      </c>
      <c r="O3">
        <v>1.5916049480438232E-2</v>
      </c>
      <c r="P3">
        <v>-9.165237657725811E-3</v>
      </c>
      <c r="Q3">
        <v>2.893117954954505E-3</v>
      </c>
      <c r="R3">
        <v>4.6473465859889984E-2</v>
      </c>
      <c r="S3">
        <v>3.6169886589050293E-3</v>
      </c>
      <c r="T3">
        <v>-3.6541219800710678E-2</v>
      </c>
      <c r="U3">
        <v>-1.1479912325739861E-2</v>
      </c>
      <c r="V3">
        <v>3.8098101504147053E-3</v>
      </c>
    </row>
    <row r="4" spans="1:22" x14ac:dyDescent="0.25">
      <c r="A4">
        <v>1984</v>
      </c>
      <c r="B4">
        <v>1.8087257631123066E-3</v>
      </c>
      <c r="C4">
        <v>-3.3219221979379654E-2</v>
      </c>
      <c r="D4">
        <v>-9.6829346148297191E-4</v>
      </c>
      <c r="E4">
        <v>2.5771670043468475E-3</v>
      </c>
      <c r="F4">
        <v>4.0219277143478394E-2</v>
      </c>
      <c r="G4">
        <v>-3.1869322061538696E-2</v>
      </c>
      <c r="H4">
        <v>1.5156553126871586E-2</v>
      </c>
      <c r="I4">
        <v>3.4662196412682533E-3</v>
      </c>
      <c r="J4">
        <v>-5.4936621338129044E-2</v>
      </c>
      <c r="K4">
        <v>-2.0766496891155839E-4</v>
      </c>
      <c r="L4">
        <v>-3.0633537098765373E-3</v>
      </c>
      <c r="M4">
        <v>-1.5346216037869453E-2</v>
      </c>
      <c r="N4">
        <v>6.8008154630661011E-2</v>
      </c>
      <c r="O4">
        <v>7.7338315546512604E-2</v>
      </c>
      <c r="P4">
        <v>4.6877030283212662E-2</v>
      </c>
      <c r="Q4">
        <v>3.4544770605862141E-3</v>
      </c>
      <c r="R4">
        <v>4.7101201489567757E-3</v>
      </c>
      <c r="S4">
        <v>7.2583849541842937E-3</v>
      </c>
      <c r="T4">
        <v>-4.7913242131471634E-2</v>
      </c>
      <c r="U4">
        <v>-1.5421404503285885E-2</v>
      </c>
      <c r="V4">
        <v>1.2062318623065948E-2</v>
      </c>
    </row>
    <row r="5" spans="1:22" x14ac:dyDescent="0.25">
      <c r="A5">
        <v>1985</v>
      </c>
      <c r="B5">
        <v>-6.9602876901626587E-3</v>
      </c>
      <c r="C5">
        <v>-1.2107283808290958E-2</v>
      </c>
      <c r="D5">
        <v>-3.420572355389595E-2</v>
      </c>
      <c r="E5">
        <v>2.4716151878237724E-2</v>
      </c>
      <c r="F5">
        <v>-1.4761094003915787E-2</v>
      </c>
      <c r="G5">
        <v>2.2167636081576347E-2</v>
      </c>
      <c r="H5">
        <v>1.8318727612495422E-2</v>
      </c>
      <c r="I5">
        <v>1.5750034945085645E-3</v>
      </c>
      <c r="J5">
        <v>1.8314339220523834E-2</v>
      </c>
      <c r="K5">
        <v>-1.9411630928516388E-2</v>
      </c>
      <c r="L5">
        <v>1.8662270158529282E-2</v>
      </c>
      <c r="M5">
        <v>3.6606371402740479E-2</v>
      </c>
      <c r="N5">
        <v>4.2537879198789597E-2</v>
      </c>
      <c r="O5">
        <v>-2.3033169563859701E-3</v>
      </c>
      <c r="P5">
        <v>-5.9093693271279335E-3</v>
      </c>
      <c r="Q5">
        <v>-1.6450447961688042E-2</v>
      </c>
      <c r="R5">
        <v>-8.0158509314060211E-2</v>
      </c>
      <c r="S5">
        <v>1.8696000799536705E-2</v>
      </c>
      <c r="T5">
        <v>-1.710587739944458E-2</v>
      </c>
      <c r="U5">
        <v>-3.6591272801160812E-3</v>
      </c>
      <c r="V5">
        <v>1.3060773489996791E-3</v>
      </c>
    </row>
    <row r="6" spans="1:22" x14ac:dyDescent="0.25">
      <c r="A6">
        <v>1986</v>
      </c>
      <c r="B6">
        <v>-7.8159573604352772E-5</v>
      </c>
      <c r="C6">
        <v>-5.2800018340349197E-2</v>
      </c>
      <c r="D6">
        <v>-5.1230970770120621E-2</v>
      </c>
      <c r="E6">
        <v>1.6690883785486221E-2</v>
      </c>
      <c r="F6">
        <v>-8.9463070034980774E-3</v>
      </c>
      <c r="G6">
        <v>-1.7235824838280678E-2</v>
      </c>
      <c r="H6">
        <v>-8.7800249457359314E-3</v>
      </c>
      <c r="I6">
        <v>2.8089016675949097E-2</v>
      </c>
      <c r="J6">
        <v>2.5187378749251366E-2</v>
      </c>
      <c r="K6">
        <v>-2.2358554415404797E-3</v>
      </c>
      <c r="L6">
        <v>4.7069493681192398E-2</v>
      </c>
      <c r="M6">
        <v>2.1980786696076393E-2</v>
      </c>
      <c r="N6">
        <v>-1.2108804658055305E-3</v>
      </c>
      <c r="O6">
        <v>2.0435452461242676E-2</v>
      </c>
      <c r="P6">
        <v>2.6471123099327087E-2</v>
      </c>
      <c r="Q6">
        <v>-2.6429291814565659E-2</v>
      </c>
      <c r="R6">
        <v>4.9102194607257843E-2</v>
      </c>
      <c r="S6">
        <v>1.5640711644664407E-3</v>
      </c>
      <c r="T6">
        <v>-1.5127500519156456E-2</v>
      </c>
      <c r="U6">
        <v>-2.7076950296759605E-2</v>
      </c>
      <c r="V6">
        <v>-1.1780486442148685E-2</v>
      </c>
    </row>
    <row r="7" spans="1:22" x14ac:dyDescent="0.25">
      <c r="A7">
        <v>1987</v>
      </c>
      <c r="B7">
        <v>-2.0771566778421402E-2</v>
      </c>
      <c r="C7">
        <v>-3.4861546009778976E-2</v>
      </c>
      <c r="D7">
        <v>2.5165971368551254E-2</v>
      </c>
      <c r="E7">
        <v>-7.4089951813220978E-3</v>
      </c>
      <c r="F7">
        <v>-1.5316535718739033E-2</v>
      </c>
      <c r="G7">
        <v>1.1735809966921806E-2</v>
      </c>
      <c r="H7">
        <v>-1.4409818686544895E-2</v>
      </c>
      <c r="I7">
        <v>-1.914978725835681E-3</v>
      </c>
      <c r="J7">
        <v>1.5332368202507496E-2</v>
      </c>
      <c r="K7">
        <v>2.0041203126311302E-2</v>
      </c>
      <c r="L7">
        <v>-3.108117263764143E-3</v>
      </c>
      <c r="M7">
        <v>2.6764697395265102E-3</v>
      </c>
      <c r="N7">
        <v>3.3354158513247967E-3</v>
      </c>
      <c r="O7">
        <v>1.7833145335316658E-2</v>
      </c>
      <c r="P7">
        <v>-2.540549635887146E-2</v>
      </c>
      <c r="Q7">
        <v>-1.5184270218014717E-2</v>
      </c>
      <c r="R7">
        <v>5.9216497465968132E-3</v>
      </c>
      <c r="S7">
        <v>1.2070230208337307E-2</v>
      </c>
      <c r="T7">
        <v>1.0711988434195518E-2</v>
      </c>
      <c r="U7">
        <v>-2.3519251495599747E-2</v>
      </c>
      <c r="V7">
        <v>-3.1081775669008493E-3</v>
      </c>
    </row>
    <row r="8" spans="1:22" x14ac:dyDescent="0.25">
      <c r="A8">
        <v>1988</v>
      </c>
      <c r="B8">
        <v>-7.7432994730770588E-3</v>
      </c>
      <c r="C8">
        <v>-9.7596921026706696E-2</v>
      </c>
      <c r="D8">
        <v>3.0069729313254356E-2</v>
      </c>
      <c r="E8">
        <v>1.6199344769120216E-2</v>
      </c>
      <c r="F8">
        <v>2.7886800467967987E-2</v>
      </c>
      <c r="G8">
        <v>7.9001011326909065E-3</v>
      </c>
      <c r="H8">
        <v>4.7005750238895416E-3</v>
      </c>
      <c r="I8">
        <v>-1.505704945884645E-3</v>
      </c>
      <c r="J8">
        <v>1.6777467681095004E-4</v>
      </c>
      <c r="K8">
        <v>4.7496970742940903E-2</v>
      </c>
      <c r="L8">
        <v>-1.6305872704833746E-3</v>
      </c>
      <c r="M8">
        <v>1.9632628187537193E-2</v>
      </c>
      <c r="N8">
        <v>-1.9737312570214272E-2</v>
      </c>
      <c r="O8">
        <v>-4.1284766048192978E-2</v>
      </c>
      <c r="P8">
        <v>3.8840606808662415E-2</v>
      </c>
      <c r="Q8">
        <v>6.8498821929097176E-3</v>
      </c>
      <c r="R8">
        <v>2.1704996004700661E-2</v>
      </c>
      <c r="S8">
        <v>1.101379282772541E-3</v>
      </c>
      <c r="T8">
        <v>-1.2874549254775047E-2</v>
      </c>
      <c r="U8">
        <v>-2.8704132884740829E-2</v>
      </c>
      <c r="V8">
        <v>-1.3364538317546248E-3</v>
      </c>
    </row>
    <row r="9" spans="1:22" x14ac:dyDescent="0.25">
      <c r="A9">
        <v>1989</v>
      </c>
      <c r="B9">
        <v>9.8945042118430138E-3</v>
      </c>
      <c r="C9">
        <v>-0.1014246866106987</v>
      </c>
      <c r="D9">
        <v>1.0611545294523239E-2</v>
      </c>
      <c r="E9">
        <v>-1.9113991409540176E-2</v>
      </c>
      <c r="F9">
        <v>-7.4863121844828129E-3</v>
      </c>
      <c r="G9">
        <v>1.6046252567321062E-3</v>
      </c>
      <c r="H9">
        <v>2.5384534150362015E-2</v>
      </c>
      <c r="I9">
        <v>7.7655226923525333E-3</v>
      </c>
      <c r="J9">
        <v>2.7499567717313766E-2</v>
      </c>
      <c r="K9">
        <v>7.1131318807601929E-2</v>
      </c>
      <c r="L9">
        <v>-8.1162648275494576E-3</v>
      </c>
      <c r="M9">
        <v>-2.7192333713173866E-2</v>
      </c>
      <c r="N9">
        <v>-3.5235200077295303E-2</v>
      </c>
      <c r="O9">
        <v>-1.5145466895774007E-3</v>
      </c>
      <c r="P9">
        <v>8.6688198149204254E-2</v>
      </c>
      <c r="Q9">
        <v>7.0496280677616596E-3</v>
      </c>
      <c r="R9">
        <v>-5.0258617848157883E-2</v>
      </c>
      <c r="S9">
        <v>-1.2128293514251709E-2</v>
      </c>
      <c r="T9">
        <v>-5.5834826081991196E-2</v>
      </c>
      <c r="U9">
        <v>2.946336567401886E-2</v>
      </c>
      <c r="V9">
        <v>3.8275427650660276E-3</v>
      </c>
    </row>
    <row r="10" spans="1:22" x14ac:dyDescent="0.25">
      <c r="A10">
        <v>1990</v>
      </c>
      <c r="B10">
        <v>2.3049628362059593E-2</v>
      </c>
      <c r="C10">
        <v>-4.5400474220514297E-2</v>
      </c>
      <c r="D10">
        <v>3.8715187460184097E-2</v>
      </c>
      <c r="E10">
        <v>-5.0723040476441383E-4</v>
      </c>
      <c r="F10">
        <v>-4.9037981778383255E-2</v>
      </c>
      <c r="G10">
        <v>-1.214233785867691E-2</v>
      </c>
      <c r="H10">
        <v>-3.0436486005783081E-2</v>
      </c>
      <c r="I10">
        <v>2.2880598902702332E-2</v>
      </c>
      <c r="J10">
        <v>-3.4124553203582764E-2</v>
      </c>
      <c r="K10">
        <v>4.0958438068628311E-2</v>
      </c>
      <c r="L10">
        <v>-3.8887705653905869E-2</v>
      </c>
      <c r="M10">
        <v>2.1562432870268822E-2</v>
      </c>
      <c r="N10">
        <v>-5.2776606753468513E-3</v>
      </c>
      <c r="O10">
        <v>2.8606800362467766E-2</v>
      </c>
      <c r="P10">
        <v>-3.2519165426492691E-2</v>
      </c>
      <c r="Q10">
        <v>-1.197743508964777E-2</v>
      </c>
      <c r="R10">
        <v>-3.3548050560057163E-3</v>
      </c>
      <c r="S10">
        <v>8.6941923946142197E-3</v>
      </c>
      <c r="T10">
        <v>-2.2163704037666321E-2</v>
      </c>
      <c r="U10">
        <v>4.9597118049860001E-2</v>
      </c>
      <c r="V10">
        <v>9.202638640999794E-3</v>
      </c>
    </row>
    <row r="11" spans="1:22" x14ac:dyDescent="0.25">
      <c r="A11">
        <v>1991</v>
      </c>
      <c r="B11">
        <v>-2.3857409134507179E-2</v>
      </c>
      <c r="C11">
        <v>-6.7279398441314697E-2</v>
      </c>
      <c r="D11">
        <v>-3.7659674882888794E-2</v>
      </c>
      <c r="E11">
        <v>-1.5762863680720329E-2</v>
      </c>
      <c r="F11">
        <v>2.037355862557888E-2</v>
      </c>
      <c r="G11">
        <v>-4.0164750069379807E-2</v>
      </c>
      <c r="H11">
        <v>-3.1394340097904205E-2</v>
      </c>
      <c r="I11">
        <v>-1.4335792511701584E-2</v>
      </c>
      <c r="J11">
        <v>-1.5103725716471672E-2</v>
      </c>
      <c r="K11">
        <v>9.2352837324142456E-2</v>
      </c>
      <c r="L11">
        <v>2.7651898562908173E-2</v>
      </c>
      <c r="M11">
        <v>2.9638882726430893E-2</v>
      </c>
      <c r="N11">
        <v>-1.4953740872442722E-2</v>
      </c>
      <c r="O11">
        <v>3.2408040016889572E-2</v>
      </c>
      <c r="P11">
        <v>7.5677753193303943E-4</v>
      </c>
      <c r="Q11">
        <v>-7.8335488215088844E-3</v>
      </c>
      <c r="R11">
        <v>-1.3688264414668083E-2</v>
      </c>
      <c r="S11">
        <v>-1.8013192340731621E-2</v>
      </c>
      <c r="T11">
        <v>-2.117292582988739E-2</v>
      </c>
      <c r="U11">
        <v>3.6577519029378891E-2</v>
      </c>
      <c r="V11">
        <v>-3.0598340090364218E-3</v>
      </c>
    </row>
    <row r="12" spans="1:22" x14ac:dyDescent="0.25">
      <c r="A12">
        <v>1992</v>
      </c>
      <c r="B12">
        <v>3.5113848280161619E-3</v>
      </c>
      <c r="C12">
        <v>1.5799857676029205E-2</v>
      </c>
      <c r="D12">
        <v>-1.4835676178336143E-2</v>
      </c>
      <c r="E12">
        <v>5.6132129393517971E-3</v>
      </c>
      <c r="F12">
        <v>-2.708820067346096E-2</v>
      </c>
      <c r="G12">
        <v>2.3981009144335985E-3</v>
      </c>
      <c r="H12">
        <v>-1.2668442912399769E-2</v>
      </c>
      <c r="I12">
        <v>-6.0082590207457542E-3</v>
      </c>
      <c r="J12">
        <v>-2.3080212995409966E-2</v>
      </c>
      <c r="K12">
        <v>1.8631445243954659E-2</v>
      </c>
      <c r="L12">
        <v>-1.3120558112859726E-2</v>
      </c>
      <c r="M12">
        <v>-4.3254857882857323E-3</v>
      </c>
      <c r="N12">
        <v>-1.6312575899064541E-3</v>
      </c>
      <c r="O12">
        <v>2.9480095952749252E-2</v>
      </c>
      <c r="P12">
        <v>2.6266736909747124E-2</v>
      </c>
      <c r="Q12">
        <v>1.1645415797829628E-2</v>
      </c>
      <c r="R12">
        <v>-4.7772224061191082E-3</v>
      </c>
      <c r="S12">
        <v>-1.7510188743472099E-2</v>
      </c>
      <c r="T12">
        <v>-4.8564799129962921E-2</v>
      </c>
      <c r="U12">
        <v>2.9835011810064316E-3</v>
      </c>
      <c r="V12">
        <v>-3.4415614791214466E-3</v>
      </c>
    </row>
    <row r="13" spans="1:22" x14ac:dyDescent="0.25">
      <c r="A13">
        <v>1993</v>
      </c>
      <c r="B13">
        <v>-6.167250219732523E-3</v>
      </c>
      <c r="C13">
        <v>1.6834402456879616E-2</v>
      </c>
      <c r="D13">
        <v>-1.437894650734961E-3</v>
      </c>
      <c r="E13">
        <v>-1.3088141568005085E-2</v>
      </c>
      <c r="F13">
        <v>-3.4775882959365845E-2</v>
      </c>
      <c r="G13">
        <v>4.9065155908465385E-3</v>
      </c>
      <c r="H13">
        <v>5.3048077970743179E-2</v>
      </c>
      <c r="I13">
        <v>-1.485779695212841E-2</v>
      </c>
      <c r="J13">
        <v>-2.0831981673836708E-2</v>
      </c>
      <c r="K13">
        <v>6.0273122042417526E-2</v>
      </c>
      <c r="L13">
        <v>2.5103015825152397E-2</v>
      </c>
      <c r="M13">
        <v>-2.1112274844199419E-3</v>
      </c>
      <c r="N13">
        <v>-1.3293194584548473E-2</v>
      </c>
      <c r="O13">
        <v>4.2989745270460844E-4</v>
      </c>
      <c r="P13">
        <v>-5.8956039138138294E-3</v>
      </c>
      <c r="Q13">
        <v>1.8833355978131294E-2</v>
      </c>
      <c r="R13">
        <v>5.3325794637203217E-2</v>
      </c>
      <c r="S13">
        <v>-1.0134994983673096E-2</v>
      </c>
      <c r="T13">
        <v>-4.0374305099248886E-2</v>
      </c>
      <c r="U13">
        <v>-9.3265101313591003E-3</v>
      </c>
      <c r="V13">
        <v>-1.1753225699067116E-3</v>
      </c>
    </row>
    <row r="14" spans="1:22" x14ac:dyDescent="0.25">
      <c r="A14">
        <v>1994</v>
      </c>
      <c r="B14">
        <v>1.7559269443154335E-2</v>
      </c>
      <c r="C14">
        <v>6.066591665148735E-2</v>
      </c>
      <c r="D14">
        <v>-2.0427104085683823E-2</v>
      </c>
      <c r="E14">
        <v>-3.1479303725063801E-3</v>
      </c>
      <c r="F14">
        <v>5.3821289911866188E-3</v>
      </c>
      <c r="G14">
        <v>2.5439271703362465E-2</v>
      </c>
      <c r="H14">
        <v>1.2072681449353695E-2</v>
      </c>
      <c r="I14">
        <v>6.2284413725137711E-3</v>
      </c>
      <c r="J14">
        <v>-1.7180345952510834E-2</v>
      </c>
      <c r="K14">
        <v>5.8150183409452438E-2</v>
      </c>
      <c r="L14">
        <v>-2.0248102024197578E-2</v>
      </c>
      <c r="M14">
        <v>-1.1089782230556011E-2</v>
      </c>
      <c r="N14">
        <v>-5.1841787993907928E-2</v>
      </c>
      <c r="O14">
        <v>-3.8865797221660614E-2</v>
      </c>
      <c r="P14">
        <v>-3.9008878171443939E-2</v>
      </c>
      <c r="Q14">
        <v>6.0491189360618591E-2</v>
      </c>
      <c r="R14">
        <v>-4.3551120907068253E-2</v>
      </c>
      <c r="S14">
        <v>3.0828550457954407E-2</v>
      </c>
      <c r="T14">
        <v>-3.769119456410408E-2</v>
      </c>
      <c r="U14">
        <v>8.5873669013381004E-3</v>
      </c>
      <c r="V14">
        <v>1.7513444181531668E-3</v>
      </c>
    </row>
    <row r="15" spans="1:22" x14ac:dyDescent="0.25">
      <c r="A15">
        <v>1995</v>
      </c>
      <c r="B15">
        <v>1.3907317770645022E-3</v>
      </c>
      <c r="C15">
        <v>8.8807649910449982E-2</v>
      </c>
      <c r="D15">
        <v>5.7796807959675789E-3</v>
      </c>
      <c r="E15">
        <v>1.8030816689133644E-2</v>
      </c>
      <c r="F15">
        <v>3.9221912622451782E-2</v>
      </c>
      <c r="G15">
        <v>1.9773069769144058E-2</v>
      </c>
      <c r="H15">
        <v>-4.136180505156517E-2</v>
      </c>
      <c r="I15">
        <v>2.1435335278511047E-2</v>
      </c>
      <c r="J15">
        <v>-2.4284590035676956E-2</v>
      </c>
      <c r="K15">
        <v>1.2338963337242603E-2</v>
      </c>
      <c r="L15">
        <v>2.6652604341506958E-2</v>
      </c>
      <c r="M15">
        <v>-2.051829919219017E-2</v>
      </c>
      <c r="N15">
        <v>-3.553742915391922E-2</v>
      </c>
      <c r="O15">
        <v>-7.7854674309492111E-3</v>
      </c>
      <c r="P15">
        <v>-2.8105713427066803E-2</v>
      </c>
      <c r="Q15">
        <v>2.0995914936065674E-2</v>
      </c>
      <c r="R15">
        <v>-4.3907888233661652E-2</v>
      </c>
      <c r="S15">
        <v>9.5319850370287895E-3</v>
      </c>
      <c r="T15">
        <v>-3.8729794323444366E-2</v>
      </c>
      <c r="U15">
        <v>5.3560039959847927E-3</v>
      </c>
      <c r="V15">
        <v>-1.1509149335324764E-2</v>
      </c>
    </row>
    <row r="16" spans="1:22" x14ac:dyDescent="0.25">
      <c r="A16">
        <v>1996</v>
      </c>
      <c r="B16">
        <v>-8.5815589409321547E-4</v>
      </c>
      <c r="C16">
        <v>6.3186518847942352E-2</v>
      </c>
      <c r="D16">
        <v>-1.3475323095917702E-2</v>
      </c>
      <c r="E16">
        <v>-2.6501983404159546E-2</v>
      </c>
      <c r="F16">
        <v>2.9950451105833054E-2</v>
      </c>
      <c r="G16">
        <v>1.6650810837745667E-2</v>
      </c>
      <c r="H16">
        <v>-1.1804543435573578E-2</v>
      </c>
      <c r="I16">
        <v>-1.5139429830014706E-2</v>
      </c>
      <c r="J16">
        <v>1.1875941418111324E-2</v>
      </c>
      <c r="K16">
        <v>6.5247401595115662E-2</v>
      </c>
      <c r="L16">
        <v>1.5843808650970459E-2</v>
      </c>
      <c r="M16">
        <v>1.8422630382701755E-3</v>
      </c>
      <c r="N16">
        <v>-5.1138300448656082E-2</v>
      </c>
      <c r="O16">
        <v>-7.9743936657905579E-3</v>
      </c>
      <c r="P16">
        <v>-0.13173475861549377</v>
      </c>
      <c r="Q16">
        <v>-5.3408537060022354E-2</v>
      </c>
      <c r="R16">
        <v>8.9356061071157455E-3</v>
      </c>
      <c r="S16">
        <v>4.1392515413463116E-3</v>
      </c>
      <c r="T16">
        <v>1.8564727157354355E-2</v>
      </c>
      <c r="U16">
        <v>1.8498070538043976E-2</v>
      </c>
      <c r="V16">
        <v>7.2624944150447845E-3</v>
      </c>
    </row>
    <row r="17" spans="1:22" x14ac:dyDescent="0.25">
      <c r="A17">
        <v>1997</v>
      </c>
      <c r="B17">
        <v>-4.3497592210769653E-2</v>
      </c>
      <c r="C17">
        <v>8.1704616546630859E-2</v>
      </c>
      <c r="D17">
        <v>3.2978706061840057E-2</v>
      </c>
      <c r="E17">
        <v>1.8069500103592873E-2</v>
      </c>
      <c r="F17">
        <v>2.4197438731789589E-2</v>
      </c>
      <c r="G17">
        <v>1.3827931834384799E-3</v>
      </c>
      <c r="H17">
        <v>4.6876128762960434E-2</v>
      </c>
      <c r="I17">
        <v>3.592134453356266E-3</v>
      </c>
      <c r="J17">
        <v>-1.6027817502617836E-2</v>
      </c>
      <c r="K17">
        <v>-3.2151816412806511E-3</v>
      </c>
      <c r="L17">
        <v>-1.2691332027316093E-2</v>
      </c>
      <c r="M17">
        <v>3.4567572176456451E-2</v>
      </c>
      <c r="N17">
        <v>1.5586182475090027E-2</v>
      </c>
      <c r="O17">
        <v>4.5067756436765194E-3</v>
      </c>
      <c r="P17">
        <v>-5.6553427129983902E-2</v>
      </c>
      <c r="Q17">
        <v>-1.1203650385141373E-2</v>
      </c>
      <c r="R17">
        <v>-1.2804591096937656E-2</v>
      </c>
      <c r="S17">
        <v>-1.6597719863057137E-2</v>
      </c>
      <c r="T17">
        <v>6.7681452492251992E-4</v>
      </c>
      <c r="U17">
        <v>-2.0465174689888954E-2</v>
      </c>
      <c r="V17">
        <v>1.6045471653342247E-2</v>
      </c>
    </row>
    <row r="18" spans="1:22" x14ac:dyDescent="0.25">
      <c r="A18">
        <v>1998</v>
      </c>
      <c r="B18">
        <v>-5.2645113319158554E-3</v>
      </c>
      <c r="C18">
        <v>5.4787375032901764E-2</v>
      </c>
      <c r="D18">
        <v>1.9780246540904045E-2</v>
      </c>
      <c r="E18">
        <v>3.9160680025815964E-2</v>
      </c>
      <c r="F18">
        <v>3.6441257689148188E-3</v>
      </c>
      <c r="G18">
        <v>-3.1660281121730804E-2</v>
      </c>
      <c r="H18">
        <v>1.5463645569980145E-2</v>
      </c>
      <c r="I18">
        <v>9.6790781244635582E-3</v>
      </c>
      <c r="J18">
        <v>-1.0740096680819988E-2</v>
      </c>
      <c r="K18">
        <v>2.2936634719371796E-2</v>
      </c>
      <c r="L18">
        <v>2.8714688494801521E-2</v>
      </c>
      <c r="M18">
        <v>-2.3736931383609772E-2</v>
      </c>
      <c r="N18">
        <v>1.5990857034921646E-2</v>
      </c>
      <c r="O18">
        <v>-1.8218166660517454E-3</v>
      </c>
      <c r="P18">
        <v>-5.352063849568367E-2</v>
      </c>
      <c r="Q18">
        <v>8.972550742328167E-3</v>
      </c>
      <c r="R18">
        <v>-2.8928050771355629E-2</v>
      </c>
      <c r="S18">
        <v>-1.4358183834701777E-3</v>
      </c>
      <c r="T18">
        <v>-1.1892398819327354E-2</v>
      </c>
      <c r="U18">
        <v>1.1727801524102688E-2</v>
      </c>
      <c r="V18">
        <v>-3.4758832305669785E-2</v>
      </c>
    </row>
    <row r="19" spans="1:22" x14ac:dyDescent="0.25">
      <c r="A19">
        <v>1999</v>
      </c>
      <c r="B19">
        <v>1.9226327538490295E-2</v>
      </c>
      <c r="C19">
        <v>5.3235083818435669E-2</v>
      </c>
      <c r="D19">
        <v>2.4802107363939285E-2</v>
      </c>
      <c r="E19">
        <v>2.0166521891951561E-2</v>
      </c>
      <c r="F19">
        <v>1.3106665574014187E-2</v>
      </c>
      <c r="G19">
        <v>1.954767107963562E-2</v>
      </c>
      <c r="H19">
        <v>8.3262572297826409E-4</v>
      </c>
      <c r="I19">
        <v>-3.5688045900315046E-3</v>
      </c>
      <c r="J19">
        <v>-6.3505984842777252E-2</v>
      </c>
      <c r="K19">
        <v>3.6975499242544174E-2</v>
      </c>
      <c r="L19">
        <v>-9.49059147387743E-3</v>
      </c>
      <c r="M19">
        <v>3.7677817046642303E-2</v>
      </c>
      <c r="N19">
        <v>2.3641528561711311E-2</v>
      </c>
      <c r="O19">
        <v>-4.8965111374855042E-2</v>
      </c>
      <c r="P19">
        <v>-8.3181113004684448E-2</v>
      </c>
      <c r="Q19">
        <v>8.6844656616449356E-3</v>
      </c>
      <c r="R19">
        <v>-6.6130980849266052E-2</v>
      </c>
      <c r="S19">
        <v>-2.4547206237912178E-2</v>
      </c>
      <c r="T19">
        <v>2.6216087862849236E-2</v>
      </c>
      <c r="U19">
        <v>-1.4949158765375614E-2</v>
      </c>
      <c r="V19">
        <v>2.9765976592898369E-2</v>
      </c>
    </row>
    <row r="20" spans="1:22" x14ac:dyDescent="0.25">
      <c r="A20">
        <v>2000</v>
      </c>
      <c r="B20">
        <v>-2.9994319193065166E-3</v>
      </c>
      <c r="C20">
        <v>0.1114334911108017</v>
      </c>
      <c r="D20">
        <v>5.6914743036031723E-2</v>
      </c>
      <c r="E20">
        <v>-7.1372413076460361E-3</v>
      </c>
      <c r="F20">
        <v>-2.545590978115797E-3</v>
      </c>
      <c r="G20">
        <v>3.9668962359428406E-2</v>
      </c>
      <c r="H20">
        <v>1.9833339378237724E-2</v>
      </c>
      <c r="I20">
        <v>1.3224775902926922E-2</v>
      </c>
      <c r="J20">
        <v>-2.3977894335985184E-2</v>
      </c>
      <c r="K20">
        <v>2.4424660950899124E-2</v>
      </c>
      <c r="L20">
        <v>-1.2293879874050617E-2</v>
      </c>
      <c r="M20">
        <v>-3.6426447331905365E-2</v>
      </c>
      <c r="N20">
        <v>1.280679740011692E-2</v>
      </c>
      <c r="O20">
        <v>-2.2995723411440849E-2</v>
      </c>
      <c r="P20">
        <v>-6.8988211452960968E-2</v>
      </c>
      <c r="Q20">
        <v>-6.6782169044017792E-2</v>
      </c>
      <c r="R20">
        <v>-4.0295567363500595E-2</v>
      </c>
      <c r="S20">
        <v>2.0599836483597755E-2</v>
      </c>
      <c r="T20">
        <v>-4.0521291084587574E-3</v>
      </c>
      <c r="U20">
        <v>-4.9747377634048462E-3</v>
      </c>
      <c r="V20">
        <v>-7.6815392822027206E-3</v>
      </c>
    </row>
    <row r="21" spans="1:22" x14ac:dyDescent="0.25">
      <c r="A21">
        <v>2001</v>
      </c>
      <c r="B21">
        <v>-2.9413977172225714E-3</v>
      </c>
      <c r="C21">
        <v>0.18421734869480133</v>
      </c>
      <c r="D21">
        <v>4.167542327195406E-3</v>
      </c>
      <c r="E21">
        <v>3.0562452971935272E-2</v>
      </c>
      <c r="F21">
        <v>4.2797636240720749E-2</v>
      </c>
      <c r="G21">
        <v>3.2019000500440598E-2</v>
      </c>
      <c r="H21">
        <v>-1.1619039811193943E-2</v>
      </c>
      <c r="I21">
        <v>7.4633069336414337E-2</v>
      </c>
      <c r="J21">
        <v>-2.0392709411680698E-3</v>
      </c>
      <c r="K21">
        <v>-1.0645328089594841E-2</v>
      </c>
      <c r="L21">
        <v>-3.9445754140615463E-2</v>
      </c>
      <c r="M21">
        <v>2.4545848369598389E-2</v>
      </c>
      <c r="N21">
        <v>-2.4472752586007118E-2</v>
      </c>
      <c r="O21">
        <v>-4.2002178728580475E-2</v>
      </c>
      <c r="P21">
        <v>-5.5238470435142517E-2</v>
      </c>
      <c r="Q21">
        <v>-0.15861167013645172</v>
      </c>
      <c r="R21">
        <v>-5.7583034038543701E-2</v>
      </c>
      <c r="S21">
        <v>-3.8723897188901901E-2</v>
      </c>
      <c r="T21">
        <v>1.4389828778803349E-2</v>
      </c>
      <c r="U21">
        <v>-5.8137279003858566E-2</v>
      </c>
      <c r="V21">
        <v>1.3025848194956779E-2</v>
      </c>
    </row>
    <row r="22" spans="1:22" x14ac:dyDescent="0.25">
      <c r="A22">
        <v>2002</v>
      </c>
      <c r="B22">
        <v>-9.4756288453936577E-3</v>
      </c>
      <c r="C22">
        <v>9.813573956489563E-2</v>
      </c>
      <c r="D22">
        <v>-2.3252447135746479E-3</v>
      </c>
      <c r="E22">
        <v>2.8899431228637695E-2</v>
      </c>
      <c r="F22">
        <v>6.7913465201854706E-2</v>
      </c>
      <c r="G22">
        <v>4.0566466748714447E-2</v>
      </c>
      <c r="H22">
        <v>-7.3658250272274017E-2</v>
      </c>
      <c r="I22">
        <v>4.8701196908950806E-2</v>
      </c>
      <c r="J22">
        <v>-2.1204013377428055E-2</v>
      </c>
      <c r="K22">
        <v>-3.0075840186327696E-3</v>
      </c>
      <c r="L22">
        <v>-5.6309472769498825E-2</v>
      </c>
      <c r="M22">
        <v>2.5233339983969927E-3</v>
      </c>
      <c r="N22">
        <v>1.7015164718031883E-2</v>
      </c>
      <c r="O22">
        <v>-3.8216277956962585E-2</v>
      </c>
      <c r="P22">
        <v>-6.5240912139415741E-2</v>
      </c>
      <c r="Q22">
        <v>-0.10989142954349518</v>
      </c>
      <c r="R22">
        <v>-8.8871724903583527E-2</v>
      </c>
      <c r="S22">
        <v>1.8389176577329636E-2</v>
      </c>
      <c r="T22">
        <v>1.8637720495462418E-2</v>
      </c>
      <c r="U22">
        <v>-2.0768508315086365E-2</v>
      </c>
      <c r="V22">
        <v>-2.2611973807215691E-2</v>
      </c>
    </row>
    <row r="23" spans="1:22" x14ac:dyDescent="0.25">
      <c r="A23">
        <v>2003</v>
      </c>
      <c r="B23">
        <v>1.3477019034326077E-2</v>
      </c>
      <c r="C23">
        <v>7.9170599579811096E-2</v>
      </c>
      <c r="D23">
        <v>8.1899510696530342E-3</v>
      </c>
      <c r="E23">
        <v>4.8334755003452301E-2</v>
      </c>
      <c r="F23">
        <v>3.096768818795681E-2</v>
      </c>
      <c r="G23">
        <v>6.7580290138721466E-2</v>
      </c>
      <c r="H23">
        <v>-4.0628295391798019E-2</v>
      </c>
      <c r="I23">
        <v>6.8599015474319458E-2</v>
      </c>
      <c r="J23">
        <v>-4.0469519793987274E-2</v>
      </c>
      <c r="K23">
        <v>-5.9316558763384819E-3</v>
      </c>
      <c r="L23">
        <v>-2.0600436255335808E-2</v>
      </c>
      <c r="M23">
        <v>-1.8013190478086472E-2</v>
      </c>
      <c r="N23">
        <v>1.708294078707695E-2</v>
      </c>
      <c r="O23">
        <v>-8.2462944090366364E-2</v>
      </c>
      <c r="P23">
        <v>-7.9659156501293182E-2</v>
      </c>
      <c r="Q23">
        <v>-7.8301936388015747E-2</v>
      </c>
      <c r="R23">
        <v>-7.7736124396324158E-2</v>
      </c>
      <c r="S23">
        <v>2.3027470335364342E-2</v>
      </c>
      <c r="T23">
        <v>4.3709933757781982E-2</v>
      </c>
      <c r="U23">
        <v>-4.0481086820363998E-2</v>
      </c>
      <c r="V23">
        <v>7.8179286792874336E-3</v>
      </c>
    </row>
    <row r="24" spans="1:22" x14ac:dyDescent="0.25">
      <c r="A24">
        <v>2004</v>
      </c>
      <c r="B24">
        <v>2.8566407039761543E-2</v>
      </c>
      <c r="C24">
        <v>6.6097274422645569E-2</v>
      </c>
      <c r="D24">
        <v>2.6147766038775444E-2</v>
      </c>
      <c r="E24">
        <v>5.0296526402235031E-2</v>
      </c>
      <c r="F24">
        <v>3.5421175416558981E-3</v>
      </c>
      <c r="G24">
        <v>4.2689502239227295E-2</v>
      </c>
      <c r="H24">
        <v>7.023223489522934E-2</v>
      </c>
      <c r="I24">
        <v>4.4581178575754166E-2</v>
      </c>
      <c r="J24">
        <v>-4.4212963432073593E-2</v>
      </c>
      <c r="K24">
        <v>-5.8211144059896469E-2</v>
      </c>
      <c r="L24">
        <v>-2.432180754840374E-2</v>
      </c>
      <c r="M24">
        <v>3.618423268198967E-2</v>
      </c>
      <c r="N24">
        <v>-1.2458952842280269E-3</v>
      </c>
      <c r="O24">
        <v>-3.4559641033411026E-2</v>
      </c>
      <c r="P24">
        <v>-1.8498940393328667E-2</v>
      </c>
      <c r="Q24">
        <v>-6.0171224176883698E-2</v>
      </c>
      <c r="R24">
        <v>-3.6544200032949448E-2</v>
      </c>
      <c r="S24">
        <v>-1.3447524979710579E-2</v>
      </c>
      <c r="T24">
        <v>8.0326627939939499E-3</v>
      </c>
      <c r="U24">
        <v>-3.28708216547966E-2</v>
      </c>
      <c r="V24">
        <v>-3.2271437346935272E-2</v>
      </c>
    </row>
    <row r="25" spans="1:22" x14ac:dyDescent="0.25">
      <c r="A25">
        <v>2005</v>
      </c>
      <c r="B25">
        <v>-1.0040972381830215E-2</v>
      </c>
      <c r="C25">
        <v>0.10723917186260223</v>
      </c>
      <c r="D25">
        <v>-4.8192813992500305E-2</v>
      </c>
      <c r="E25">
        <v>3.1950272619724274E-2</v>
      </c>
      <c r="F25">
        <v>3.7023767828941345E-2</v>
      </c>
      <c r="G25">
        <v>2.291463129222393E-2</v>
      </c>
      <c r="H25">
        <v>4.8657450824975967E-2</v>
      </c>
      <c r="I25">
        <v>3.3014282584190369E-2</v>
      </c>
      <c r="J25">
        <v>-2.2933941334486008E-2</v>
      </c>
      <c r="K25">
        <v>-1.5429932391270995E-3</v>
      </c>
      <c r="L25">
        <v>-1.6036467626690865E-2</v>
      </c>
      <c r="M25">
        <v>2.1775616332888603E-3</v>
      </c>
      <c r="N25">
        <v>1.2898714281618595E-2</v>
      </c>
      <c r="O25">
        <v>-2.8264783322811127E-2</v>
      </c>
      <c r="P25">
        <v>-6.7267671227455139E-2</v>
      </c>
      <c r="Q25">
        <v>-0.10462319850921631</v>
      </c>
      <c r="R25">
        <v>-4.6716626733541489E-2</v>
      </c>
      <c r="S25">
        <v>3.5711582750082016E-2</v>
      </c>
      <c r="T25">
        <v>2.6024129241704941E-2</v>
      </c>
      <c r="U25">
        <v>-5.2471380680799484E-2</v>
      </c>
      <c r="V25">
        <v>-1.8759963568300009E-3</v>
      </c>
    </row>
    <row r="26" spans="1:22" x14ac:dyDescent="0.25">
      <c r="A26">
        <v>2006</v>
      </c>
      <c r="B26">
        <v>5.6870818138122559E-2</v>
      </c>
      <c r="C26">
        <v>8.9810304343700409E-2</v>
      </c>
      <c r="D26">
        <v>-2.3683065548539162E-2</v>
      </c>
      <c r="E26">
        <v>3.8080751895904541E-2</v>
      </c>
      <c r="F26">
        <v>-4.3648645281791687E-2</v>
      </c>
      <c r="G26">
        <v>1.6962697729468346E-2</v>
      </c>
      <c r="H26">
        <v>4.091581329703331E-2</v>
      </c>
      <c r="I26">
        <v>6.8752750754356384E-2</v>
      </c>
      <c r="J26">
        <v>-4.9650855362415314E-2</v>
      </c>
      <c r="K26">
        <v>-1.2668193317949772E-2</v>
      </c>
      <c r="L26">
        <v>1.9249008968472481E-2</v>
      </c>
      <c r="M26">
        <v>1.8989939242601395E-2</v>
      </c>
      <c r="N26">
        <v>-1.7261840403079987E-2</v>
      </c>
      <c r="O26">
        <v>-1.4569720253348351E-2</v>
      </c>
      <c r="P26">
        <v>1.2419994454830885E-3</v>
      </c>
      <c r="Q26">
        <v>-7.7018275856971741E-2</v>
      </c>
      <c r="R26">
        <v>-6.2023617327213287E-2</v>
      </c>
      <c r="S26">
        <v>5.3048171103000641E-3</v>
      </c>
      <c r="T26">
        <v>4.8683062195777893E-3</v>
      </c>
      <c r="U26">
        <v>-7.8092493116855621E-2</v>
      </c>
      <c r="V26">
        <v>-1.9557049497961998E-2</v>
      </c>
    </row>
    <row r="27" spans="1:22" x14ac:dyDescent="0.25">
      <c r="A27">
        <v>2007</v>
      </c>
      <c r="B27">
        <v>1.4476750046014786E-2</v>
      </c>
      <c r="C27">
        <v>7.6058320701122284E-2</v>
      </c>
      <c r="D27">
        <v>2.6044542901217937E-3</v>
      </c>
      <c r="E27">
        <v>1.4982485212385654E-2</v>
      </c>
      <c r="F27">
        <v>5.7012471370398998E-3</v>
      </c>
      <c r="G27">
        <v>5.4786209017038345E-2</v>
      </c>
      <c r="H27">
        <v>3.2021824270486832E-2</v>
      </c>
      <c r="I27">
        <v>5.1728811115026474E-2</v>
      </c>
      <c r="J27">
        <v>-1.5740759670734406E-2</v>
      </c>
      <c r="K27">
        <v>6.2862173654139042E-3</v>
      </c>
      <c r="L27">
        <v>8.2651404663920403E-3</v>
      </c>
      <c r="M27">
        <v>-1.3582794927060604E-2</v>
      </c>
      <c r="N27">
        <v>7.9001244157552719E-3</v>
      </c>
      <c r="O27">
        <v>-5.6838635355234146E-2</v>
      </c>
      <c r="P27">
        <v>-0.11931276321411133</v>
      </c>
      <c r="Q27">
        <v>-0.10067924857139587</v>
      </c>
      <c r="R27">
        <v>3.392709419131279E-3</v>
      </c>
      <c r="S27">
        <v>1.7420787364244461E-2</v>
      </c>
      <c r="T27">
        <v>5.8158416301012039E-2</v>
      </c>
      <c r="U27">
        <v>-4.5760419219732285E-2</v>
      </c>
      <c r="V27">
        <v>-3.415270522236824E-2</v>
      </c>
    </row>
    <row r="28" spans="1:22" x14ac:dyDescent="0.25">
      <c r="A28">
        <v>2008</v>
      </c>
      <c r="B28">
        <v>7.909587025642395E-2</v>
      </c>
      <c r="C28">
        <v>8.7838694453239441E-2</v>
      </c>
      <c r="D28">
        <v>-3.3728323876857758E-2</v>
      </c>
      <c r="E28">
        <v>-1.7911171307787299E-3</v>
      </c>
      <c r="F28">
        <v>-8.952852338552475E-2</v>
      </c>
      <c r="G28">
        <v>4.0464408695697784E-2</v>
      </c>
      <c r="H28">
        <v>-5.9314258396625519E-2</v>
      </c>
      <c r="I28">
        <v>6.9518260657787323E-2</v>
      </c>
      <c r="J28">
        <v>-5.9835486114025116E-2</v>
      </c>
      <c r="K28">
        <v>3.010515496134758E-2</v>
      </c>
      <c r="L28">
        <v>-1.1973264627158642E-2</v>
      </c>
      <c r="M28">
        <v>1.073069591075182E-2</v>
      </c>
      <c r="N28">
        <v>-5.9782033786177635E-3</v>
      </c>
      <c r="O28">
        <v>-2.7025856077671051E-2</v>
      </c>
      <c r="P28">
        <v>-0.10194579511880875</v>
      </c>
      <c r="Q28">
        <v>-0.13458600640296936</v>
      </c>
      <c r="R28">
        <v>-2.6184514164924622E-2</v>
      </c>
      <c r="S28">
        <v>3.054162859916687E-2</v>
      </c>
      <c r="T28">
        <v>2.4106509983539581E-2</v>
      </c>
      <c r="U28">
        <v>8.5473693907260895E-3</v>
      </c>
      <c r="V28">
        <v>-1.4038994908332825E-2</v>
      </c>
    </row>
    <row r="29" spans="1:22" x14ac:dyDescent="0.25">
      <c r="A29">
        <v>2009</v>
      </c>
      <c r="B29">
        <v>5.0074297934770584E-2</v>
      </c>
      <c r="C29">
        <v>0.10205742716789246</v>
      </c>
      <c r="D29">
        <v>-4.0213193744421005E-2</v>
      </c>
      <c r="E29">
        <v>4.5606318861246109E-2</v>
      </c>
      <c r="F29">
        <v>-5.2742226980626583E-3</v>
      </c>
      <c r="G29">
        <v>-1.774866133928299E-2</v>
      </c>
      <c r="H29">
        <v>1.3215690851211548E-2</v>
      </c>
      <c r="I29">
        <v>5.7135645300149918E-2</v>
      </c>
      <c r="J29">
        <v>-4.3691288679838181E-2</v>
      </c>
      <c r="K29">
        <v>-1.003230269998312E-2</v>
      </c>
      <c r="L29">
        <v>1.7679790034890175E-2</v>
      </c>
      <c r="M29">
        <v>5.6406140327453613E-2</v>
      </c>
      <c r="N29">
        <v>-2.4436719715595245E-2</v>
      </c>
      <c r="O29">
        <v>-5.5216153850778937E-4</v>
      </c>
      <c r="P29">
        <v>-1.6944479197263718E-2</v>
      </c>
      <c r="Q29">
        <v>-9.5673948526382446E-2</v>
      </c>
      <c r="R29">
        <v>-7.6017171144485474E-2</v>
      </c>
      <c r="S29">
        <v>7.0405378937721252E-3</v>
      </c>
      <c r="T29">
        <v>-1.6325151547789574E-2</v>
      </c>
      <c r="U29">
        <v>-2.4289214983582497E-2</v>
      </c>
      <c r="V29">
        <v>5.0030928105115891E-4</v>
      </c>
    </row>
    <row r="30" spans="1:22" x14ac:dyDescent="0.25">
      <c r="A30">
        <v>2010</v>
      </c>
      <c r="B30">
        <v>5.6949775665998459E-2</v>
      </c>
      <c r="C30">
        <v>2.1487178280949593E-2</v>
      </c>
      <c r="D30">
        <v>4.0368381887674332E-2</v>
      </c>
      <c r="E30">
        <v>4.5454069972038269E-2</v>
      </c>
      <c r="F30">
        <v>-5.6286398321390152E-2</v>
      </c>
      <c r="G30">
        <v>1.2593983672559261E-2</v>
      </c>
      <c r="H30">
        <v>-2.2774999961256981E-2</v>
      </c>
      <c r="I30">
        <v>6.2126047909259796E-2</v>
      </c>
      <c r="J30">
        <v>-5.7826098054647446E-3</v>
      </c>
      <c r="K30">
        <v>-3.6295663565397263E-2</v>
      </c>
      <c r="L30">
        <v>5.099352914839983E-3</v>
      </c>
      <c r="M30">
        <v>-8.4022721275687218E-3</v>
      </c>
      <c r="N30">
        <v>-2.9725776985287666E-3</v>
      </c>
      <c r="O30">
        <v>-6.1505413614213467E-3</v>
      </c>
      <c r="P30">
        <v>-4.6794813126325607E-2</v>
      </c>
      <c r="Q30">
        <v>-8.794701099395752E-2</v>
      </c>
      <c r="R30">
        <v>3.9629735052585602E-2</v>
      </c>
      <c r="S30">
        <v>3.6099717020988464E-2</v>
      </c>
      <c r="T30">
        <v>-1.8105123192071915E-2</v>
      </c>
      <c r="U30">
        <v>1.1270496062934399E-2</v>
      </c>
      <c r="V30">
        <v>6.2169212847948074E-2</v>
      </c>
    </row>
    <row r="31" spans="1:22" x14ac:dyDescent="0.25">
      <c r="A31">
        <v>2011</v>
      </c>
      <c r="B31">
        <v>4.5459508895874023E-2</v>
      </c>
      <c r="C31">
        <v>3.5854019224643707E-2</v>
      </c>
      <c r="D31">
        <v>-4.7957159578800201E-2</v>
      </c>
      <c r="E31">
        <v>7.2701126337051392E-2</v>
      </c>
      <c r="F31">
        <v>-1.4549219980835915E-2</v>
      </c>
      <c r="G31">
        <v>-2.646423876285553E-2</v>
      </c>
      <c r="H31">
        <v>3.1438380479812622E-2</v>
      </c>
      <c r="I31">
        <v>4.8800751566886902E-2</v>
      </c>
      <c r="J31">
        <v>-5.9635830111801624E-3</v>
      </c>
      <c r="K31">
        <v>-6.1687201261520386E-2</v>
      </c>
      <c r="L31">
        <v>1.838101539760828E-3</v>
      </c>
      <c r="M31">
        <v>-5.8456822298467159E-3</v>
      </c>
      <c r="N31">
        <v>-2.9645273461937904E-2</v>
      </c>
      <c r="O31">
        <v>2.3536950349807739E-2</v>
      </c>
      <c r="P31">
        <v>-3.7650715559720993E-2</v>
      </c>
      <c r="Q31">
        <v>-4.1672889143228531E-2</v>
      </c>
      <c r="R31">
        <v>3.524775430560112E-2</v>
      </c>
      <c r="S31">
        <v>6.516081839799881E-2</v>
      </c>
      <c r="T31">
        <v>-3.2460130751132965E-2</v>
      </c>
      <c r="U31">
        <v>2.6204142719507217E-2</v>
      </c>
      <c r="V31">
        <v>3.8695145398378372E-2</v>
      </c>
    </row>
    <row r="32" spans="1:22" x14ac:dyDescent="0.25">
      <c r="A32">
        <v>2012</v>
      </c>
      <c r="B32">
        <v>3.8870207965373993E-2</v>
      </c>
      <c r="C32">
        <v>8.4158696234226227E-2</v>
      </c>
      <c r="D32">
        <v>2.3579277098178864E-2</v>
      </c>
      <c r="E32">
        <v>5.0445716828107834E-2</v>
      </c>
      <c r="F32">
        <v>4.5342021621763706E-3</v>
      </c>
      <c r="G32">
        <v>2.3712558671832085E-2</v>
      </c>
      <c r="H32">
        <v>3.5333152860403061E-2</v>
      </c>
      <c r="I32">
        <v>8.5310451686382294E-2</v>
      </c>
      <c r="J32">
        <v>2.0947987213730812E-2</v>
      </c>
      <c r="K32">
        <v>-5.63035998493433E-3</v>
      </c>
      <c r="L32">
        <v>4.9156118184328079E-2</v>
      </c>
      <c r="M32">
        <v>-1.2583864852786064E-2</v>
      </c>
      <c r="N32">
        <v>-5.2802074700593948E-2</v>
      </c>
      <c r="O32">
        <v>-7.9997099936008453E-2</v>
      </c>
      <c r="P32">
        <v>-9.3188203871250153E-2</v>
      </c>
      <c r="Q32">
        <v>-7.6392315328121185E-2</v>
      </c>
      <c r="R32">
        <v>-3.9666712284088135E-2</v>
      </c>
      <c r="S32">
        <v>2.3049239069223404E-2</v>
      </c>
      <c r="T32">
        <v>2.1890919655561447E-2</v>
      </c>
      <c r="U32">
        <v>4.8054419457912445E-3</v>
      </c>
      <c r="V32">
        <v>-5.2721120417118073E-2</v>
      </c>
    </row>
    <row r="33" spans="1:22" x14ac:dyDescent="0.25">
      <c r="A33">
        <v>2013</v>
      </c>
      <c r="B33">
        <v>5.718626081943512E-2</v>
      </c>
      <c r="C33">
        <v>8.9612364768981934E-2</v>
      </c>
      <c r="D33">
        <v>-9.8364436998963356E-3</v>
      </c>
      <c r="E33">
        <v>4.3412867933511734E-2</v>
      </c>
      <c r="F33">
        <v>-3.7476912140846252E-2</v>
      </c>
      <c r="G33">
        <v>2.3226035758852959E-2</v>
      </c>
      <c r="H33">
        <v>-5.100504495203495E-3</v>
      </c>
      <c r="I33">
        <v>2.7587631717324257E-2</v>
      </c>
      <c r="J33">
        <v>-3.5648416727781296E-2</v>
      </c>
      <c r="K33">
        <v>-1.6935622319579124E-2</v>
      </c>
      <c r="L33">
        <v>-3.5802807658910751E-2</v>
      </c>
      <c r="M33">
        <v>4.0309619158506393E-2</v>
      </c>
      <c r="N33">
        <v>-2.1894952282309532E-2</v>
      </c>
      <c r="O33">
        <v>-3.841819241642952E-2</v>
      </c>
      <c r="P33">
        <v>-7.6027184724807739E-2</v>
      </c>
      <c r="Q33">
        <v>-0.11284191906452179</v>
      </c>
      <c r="R33">
        <v>-6.4820656552910805E-3</v>
      </c>
      <c r="S33">
        <v>2.5029845535755157E-2</v>
      </c>
      <c r="T33">
        <v>-4.1554928757250309E-3</v>
      </c>
      <c r="U33">
        <v>1.479801069945097E-2</v>
      </c>
      <c r="V33">
        <v>-1.8655290827155113E-2</v>
      </c>
    </row>
    <row r="34" spans="1:22" x14ac:dyDescent="0.25">
      <c r="A34">
        <v>2014</v>
      </c>
      <c r="B34">
        <v>5.6879587471485138E-2</v>
      </c>
      <c r="C34">
        <v>4.9789939075708389E-2</v>
      </c>
      <c r="D34">
        <v>-1.2243939563632011E-2</v>
      </c>
      <c r="E34">
        <v>2.9811592772603035E-2</v>
      </c>
      <c r="F34">
        <v>-4.3013952672481537E-2</v>
      </c>
      <c r="G34">
        <v>7.8964002430438995E-2</v>
      </c>
      <c r="H34">
        <v>3.5994669888168573E-3</v>
      </c>
      <c r="I34">
        <v>4.363347589969635E-2</v>
      </c>
      <c r="J34">
        <v>-4.2643353343009949E-2</v>
      </c>
      <c r="K34">
        <v>-7.6199620962142944E-3</v>
      </c>
      <c r="L34">
        <v>-7.960192859172821E-2</v>
      </c>
      <c r="M34">
        <v>7.3093762621283531E-3</v>
      </c>
      <c r="N34">
        <v>3.2308235764503479E-2</v>
      </c>
      <c r="O34">
        <v>-8.3693578839302063E-2</v>
      </c>
      <c r="P34">
        <v>-5.2351981401443481E-2</v>
      </c>
      <c r="Q34">
        <v>-8.325977623462677E-2</v>
      </c>
      <c r="R34">
        <v>-6.3441857695579529E-2</v>
      </c>
      <c r="S34">
        <v>4.300205409526825E-2</v>
      </c>
      <c r="T34">
        <v>-7.6168198138475418E-3</v>
      </c>
      <c r="U34">
        <v>1.8860168755054474E-2</v>
      </c>
      <c r="V34">
        <v>-5.6609255261719227E-3</v>
      </c>
    </row>
    <row r="35" spans="1:22" x14ac:dyDescent="0.25">
      <c r="A35">
        <v>2015</v>
      </c>
      <c r="B35">
        <v>-4.3375948444008827E-3</v>
      </c>
      <c r="C35">
        <v>6.7709170281887054E-2</v>
      </c>
      <c r="D35">
        <v>2.2454194724559784E-2</v>
      </c>
      <c r="E35">
        <v>2.2160302847623825E-2</v>
      </c>
      <c r="F35">
        <v>-2.3447057232260704E-2</v>
      </c>
      <c r="G35">
        <v>7.3048777878284454E-2</v>
      </c>
      <c r="H35">
        <v>2.4317899718880653E-2</v>
      </c>
      <c r="I35">
        <v>1.5843193978071213E-2</v>
      </c>
      <c r="J35">
        <v>-4.3118316680192947E-2</v>
      </c>
      <c r="K35">
        <v>-2.6962600648403168E-2</v>
      </c>
      <c r="L35">
        <v>3.2838031649589539E-2</v>
      </c>
      <c r="M35">
        <v>2.5287622585892677E-2</v>
      </c>
      <c r="N35">
        <v>5.0579208880662918E-2</v>
      </c>
      <c r="O35">
        <v>-5.4656196385622025E-2</v>
      </c>
      <c r="P35">
        <v>-6.2285684049129486E-2</v>
      </c>
      <c r="Q35">
        <v>-1.6738684847950935E-2</v>
      </c>
      <c r="R35">
        <v>-5.7270415127277374E-2</v>
      </c>
      <c r="S35">
        <v>2.3244466632604599E-2</v>
      </c>
      <c r="T35">
        <v>1.8451536307111382E-3</v>
      </c>
      <c r="U35">
        <v>4.1834339499473572E-3</v>
      </c>
      <c r="V35">
        <v>-3.2949406653642654E-2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zoomScale="110" zoomScaleNormal="110" workbookViewId="0">
      <selection activeCell="B2" sqref="B2:C35"/>
    </sheetView>
  </sheetViews>
  <sheetFormatPr defaultColWidth="8.85546875" defaultRowHeight="15" x14ac:dyDescent="0.25"/>
  <cols>
    <col min="2" max="2" width="12" bestFit="1" customWidth="1"/>
    <col min="26" max="26" width="34.140625" customWidth="1"/>
    <col min="27" max="27" width="37.85546875" customWidth="1"/>
  </cols>
  <sheetData>
    <row r="1" spans="1:27" x14ac:dyDescent="0.25">
      <c r="A1" t="s">
        <v>166</v>
      </c>
      <c r="B1" t="s">
        <v>167</v>
      </c>
      <c r="C1" t="s">
        <v>168</v>
      </c>
      <c r="D1" t="s">
        <v>169</v>
      </c>
      <c r="F1" t="s">
        <v>30</v>
      </c>
      <c r="G1" t="s">
        <v>28</v>
      </c>
      <c r="H1" t="s">
        <v>140</v>
      </c>
    </row>
    <row r="2" spans="1:27" x14ac:dyDescent="0.25">
      <c r="A2">
        <v>1982</v>
      </c>
      <c r="B2">
        <f>INDEX('All Lags - Data'!$C:$C,MATCH($A2,'All Lags - Data'!$E:$E,0))</f>
        <v>0.46242773532867432</v>
      </c>
      <c r="C2">
        <f>INDEX('All Lags - Data'!$D:$D,MATCH($A2,'All Lags - Data'!$E:$E,0))</f>
        <v>0.46463243541121491</v>
      </c>
      <c r="D2" s="9">
        <f>(C2-B2)/C2</f>
        <v>4.745041272440134E-3</v>
      </c>
      <c r="F2" t="s">
        <v>40</v>
      </c>
      <c r="G2">
        <v>18</v>
      </c>
      <c r="H2">
        <f>IFERROR(INDEX('All Lags - Data'!$B:$B,MATCH($G2,'All Lags - Data'!$A:$A,0)),0)</f>
        <v>0.19099999964237213</v>
      </c>
      <c r="Z2" s="11"/>
      <c r="AA2" s="11"/>
    </row>
    <row r="3" spans="1:27" x14ac:dyDescent="0.25">
      <c r="A3">
        <v>1983</v>
      </c>
      <c r="B3">
        <f>INDEX('All Lags - Data'!$C:$C,MATCH($A3,'All Lags - Data'!$E:$E,0))</f>
        <v>0.45858585834503174</v>
      </c>
      <c r="C3">
        <f>INDEX('All Lags - Data'!$D:$D,MATCH($A3,'All Lags - Data'!$E:$E,0))</f>
        <v>0.46239566856622694</v>
      </c>
      <c r="D3" s="9">
        <f t="shared" ref="D3:D35" si="0">(C3-B3)/C3</f>
        <v>8.2392861356345836E-3</v>
      </c>
      <c r="F3" t="s">
        <v>46</v>
      </c>
      <c r="G3">
        <v>27</v>
      </c>
      <c r="H3">
        <f>IFERROR(INDEX('All Lags - Data'!$B:$B,MATCH($G3,'All Lags - Data'!$A:$A,0)),0)</f>
        <v>0.17700000107288361</v>
      </c>
      <c r="Z3" s="11"/>
      <c r="AA3" s="11"/>
    </row>
    <row r="4" spans="1:27" x14ac:dyDescent="0.25">
      <c r="A4">
        <v>1984</v>
      </c>
      <c r="B4">
        <f>INDEX('All Lags - Data'!$C:$C,MATCH($A4,'All Lags - Data'!$E:$E,0))</f>
        <v>0.41060903668403625</v>
      </c>
      <c r="C4">
        <f>INDEX('All Lags - Data'!$D:$D,MATCH($A4,'All Lags - Data'!$E:$E,0))</f>
        <v>0.42267135569453246</v>
      </c>
      <c r="D4" s="9">
        <f t="shared" si="0"/>
        <v>2.853829304490112E-2</v>
      </c>
      <c r="F4" t="s">
        <v>56</v>
      </c>
      <c r="G4">
        <v>48</v>
      </c>
      <c r="H4">
        <f>IFERROR(INDEX('All Lags - Data'!$B:$B,MATCH($G4,'All Lags - Data'!$A:$A,0)),0)</f>
        <v>0.17100000381469727</v>
      </c>
      <c r="Z4" s="11"/>
      <c r="AA4" s="11"/>
    </row>
    <row r="5" spans="1:27" x14ac:dyDescent="0.25">
      <c r="A5">
        <v>1985</v>
      </c>
      <c r="B5">
        <f>INDEX('All Lags - Data'!$C:$C,MATCH($A5,'All Lags - Data'!$E:$E,0))</f>
        <v>0.39177489280700684</v>
      </c>
      <c r="C5">
        <f>INDEX('All Lags - Data'!$D:$D,MATCH($A5,'All Lags - Data'!$E:$E,0))</f>
        <v>0.39308097013831134</v>
      </c>
      <c r="D5" s="9">
        <f t="shared" si="0"/>
        <v>3.3226674159396162E-3</v>
      </c>
      <c r="F5" t="s">
        <v>41</v>
      </c>
      <c r="G5">
        <v>20</v>
      </c>
      <c r="H5">
        <f>IFERROR(INDEX('All Lags - Data'!$B:$B,MATCH($G5,'All Lags - Data'!$A:$A,0)),0)</f>
        <v>9.7000002861022949E-2</v>
      </c>
      <c r="Z5" s="11"/>
      <c r="AA5" s="11"/>
    </row>
    <row r="6" spans="1:27" ht="15.75" x14ac:dyDescent="0.25">
      <c r="A6">
        <v>1986</v>
      </c>
      <c r="B6">
        <f>INDEX('All Lags - Data'!$C:$C,MATCH($A6,'All Lags - Data'!$E:$E,0))</f>
        <v>0.42994242906570435</v>
      </c>
      <c r="C6">
        <f>INDEX('All Lags - Data'!$D:$D,MATCH($A6,'All Lags - Data'!$E:$E,0))</f>
        <v>0.41816194286942487</v>
      </c>
      <c r="D6" s="9">
        <f t="shared" si="0"/>
        <v>-2.8172066820432873E-2</v>
      </c>
      <c r="F6" t="s">
        <v>33</v>
      </c>
      <c r="G6">
        <v>8</v>
      </c>
      <c r="H6">
        <f>IFERROR(INDEX('All Lags - Data'!$B:$B,MATCH($G6,'All Lags - Data'!$A:$A,0)),0)</f>
        <v>9.3000002205371857E-2</v>
      </c>
      <c r="Z6" s="12" t="s">
        <v>136</v>
      </c>
      <c r="AA6" s="13" t="s">
        <v>174</v>
      </c>
    </row>
    <row r="7" spans="1:27" x14ac:dyDescent="0.25">
      <c r="A7">
        <v>1987</v>
      </c>
      <c r="B7">
        <f>INDEX('All Lags - Data'!$C:$C,MATCH($A7,'All Lags - Data'!$E:$E,0))</f>
        <v>0.38387715816497803</v>
      </c>
      <c r="C7">
        <f>INDEX('All Lags - Data'!$D:$D,MATCH($A7,'All Lags - Data'!$E:$E,0))</f>
        <v>0.38076898071169857</v>
      </c>
      <c r="D7" s="9">
        <f t="shared" si="0"/>
        <v>-8.1628956420503E-3</v>
      </c>
      <c r="F7" t="s">
        <v>54</v>
      </c>
      <c r="G7">
        <v>46</v>
      </c>
      <c r="H7">
        <f>IFERROR(INDEX('All Lags - Data'!$B:$B,MATCH($G7,'All Lags - Data'!$A:$A,0)),0)</f>
        <v>7.9999998211860657E-2</v>
      </c>
      <c r="Z7" s="14" t="str">
        <f>INDEX(States!$D$2:$D$52,MATCH($F2,States!$B$2:$B$52,0))</f>
        <v>Indiana</v>
      </c>
      <c r="AA7" s="15">
        <f>H2</f>
        <v>0.19099999964237213</v>
      </c>
    </row>
    <row r="8" spans="1:27" x14ac:dyDescent="0.25">
      <c r="A8">
        <v>1988</v>
      </c>
      <c r="B8">
        <f>INDEX('All Lags - Data'!$C:$C,MATCH($A8,'All Lags - Data'!$E:$E,0))</f>
        <v>0.38562092185020447</v>
      </c>
      <c r="C8">
        <f>INDEX('All Lags - Data'!$D:$D,MATCH($A8,'All Lags - Data'!$E:$E,0))</f>
        <v>0.38428446805477146</v>
      </c>
      <c r="D8" s="9">
        <f t="shared" si="0"/>
        <v>-3.4777720843053427E-3</v>
      </c>
      <c r="F8" t="s">
        <v>47</v>
      </c>
      <c r="G8">
        <v>29</v>
      </c>
      <c r="H8">
        <f>IFERROR(INDEX('All Lags - Data'!$B:$B,MATCH($G8,'All Lags - Data'!$A:$A,0)),0)</f>
        <v>7.8000001609325409E-2</v>
      </c>
      <c r="Z8" s="14" t="str">
        <f>INDEX(States!$D$2:$D$52,MATCH($F3,States!$B$2:$B$52,0))</f>
        <v>Minnesota</v>
      </c>
      <c r="AA8" s="15">
        <f t="shared" ref="AA8:AA14" si="1">H3</f>
        <v>0.17700000107288361</v>
      </c>
    </row>
    <row r="9" spans="1:27" x14ac:dyDescent="0.25">
      <c r="A9">
        <v>1989</v>
      </c>
      <c r="B9">
        <f>INDEX('All Lags - Data'!$C:$C,MATCH($A9,'All Lags - Data'!$E:$E,0))</f>
        <v>0.3767605721950531</v>
      </c>
      <c r="C9">
        <f>INDEX('All Lags - Data'!$D:$D,MATCH($A9,'All Lags - Data'!$E:$E,0))</f>
        <v>0.38058811500668527</v>
      </c>
      <c r="D9" s="9">
        <f t="shared" si="0"/>
        <v>1.0056916284852811E-2</v>
      </c>
      <c r="F9" t="s">
        <v>48</v>
      </c>
      <c r="G9">
        <v>31</v>
      </c>
      <c r="H9">
        <f>IFERROR(INDEX('All Lags - Data'!$B:$B,MATCH($G9,'All Lags - Data'!$A:$A,0)),0)</f>
        <v>4.3999999761581421E-2</v>
      </c>
      <c r="Z9" s="14" t="str">
        <f>INDEX(States!$D$2:$D$52,MATCH($F4,States!$B$2:$B$52,0))</f>
        <v>Texas</v>
      </c>
      <c r="AA9" s="15">
        <f t="shared" si="1"/>
        <v>0.17100000381469727</v>
      </c>
    </row>
    <row r="10" spans="1:27" x14ac:dyDescent="0.25">
      <c r="A10">
        <v>1990</v>
      </c>
      <c r="B10">
        <f>INDEX('All Lags - Data'!$C:$C,MATCH($A10,'All Lags - Data'!$E:$E,0))</f>
        <v>0.37627813220024109</v>
      </c>
      <c r="C10">
        <f>INDEX('All Lags - Data'!$D:$D,MATCH($A10,'All Lags - Data'!$E:$E,0))</f>
        <v>0.38548077112436296</v>
      </c>
      <c r="D10" s="9">
        <f t="shared" si="0"/>
        <v>2.3873146505543699E-2</v>
      </c>
      <c r="F10" t="s">
        <v>31</v>
      </c>
      <c r="G10">
        <v>4</v>
      </c>
      <c r="H10">
        <f>IFERROR(INDEX('All Lags - Data'!$B:$B,MATCH($G10,'All Lags - Data'!$A:$A,0)),0)</f>
        <v>3.7999998778104782E-2</v>
      </c>
      <c r="Z10" s="14" t="str">
        <f>INDEX(States!$D$2:$D$52,MATCH($F5,States!$B$2:$B$52,0))</f>
        <v>Kansas</v>
      </c>
      <c r="AA10" s="15">
        <f t="shared" si="1"/>
        <v>9.7000002861022949E-2</v>
      </c>
    </row>
    <row r="11" spans="1:27" x14ac:dyDescent="0.25">
      <c r="A11">
        <v>1991</v>
      </c>
      <c r="B11">
        <f>INDEX('All Lags - Data'!$C:$C,MATCH($A11,'All Lags - Data'!$E:$E,0))</f>
        <v>0.3919999897480011</v>
      </c>
      <c r="C11">
        <f>INDEX('All Lags - Data'!$D:$D,MATCH($A11,'All Lags - Data'!$E:$E,0))</f>
        <v>0.38894015577435492</v>
      </c>
      <c r="D11" s="9">
        <f t="shared" si="0"/>
        <v>-7.8671073897068865E-3</v>
      </c>
      <c r="F11" t="s">
        <v>38</v>
      </c>
      <c r="G11">
        <v>16</v>
      </c>
      <c r="H11">
        <f>IFERROR(INDEX('All Lags - Data'!$B:$B,MATCH($G11,'All Lags - Data'!$A:$A,0)),0)</f>
        <v>2.7000000700354576E-2</v>
      </c>
      <c r="Z11" s="14" t="str">
        <f>INDEX(States!$D$2:$D$52,MATCH($F6,States!$B$2:$B$52,0))</f>
        <v>Colorado</v>
      </c>
      <c r="AA11" s="15">
        <f t="shared" si="1"/>
        <v>9.3000002205371857E-2</v>
      </c>
    </row>
    <row r="12" spans="1:27" x14ac:dyDescent="0.25">
      <c r="A12">
        <v>1992</v>
      </c>
      <c r="B12">
        <f>INDEX('All Lags - Data'!$C:$C,MATCH($A12,'All Lags - Data'!$E:$E,0))</f>
        <v>0.35546037554740906</v>
      </c>
      <c r="C12">
        <f>INDEX('All Lags - Data'!$D:$D,MATCH($A12,'All Lags - Data'!$E:$E,0))</f>
        <v>0.35201881408691404</v>
      </c>
      <c r="D12" s="9">
        <f t="shared" si="0"/>
        <v>-9.7766406872937354E-3</v>
      </c>
      <c r="F12" t="s">
        <v>51</v>
      </c>
      <c r="G12">
        <v>38</v>
      </c>
      <c r="H12">
        <f>IFERROR(INDEX('All Lags - Data'!$B:$B,MATCH($G12,'All Lags - Data'!$A:$A,0)),0)</f>
        <v>4.999999888241291E-3</v>
      </c>
      <c r="Z12" s="14" t="str">
        <f>INDEX(States!$D$2:$D$52,MATCH($F7,States!$B$2:$B$52,0))</f>
        <v>South Dakota</v>
      </c>
      <c r="AA12" s="15">
        <f t="shared" si="1"/>
        <v>7.9999998211860657E-2</v>
      </c>
    </row>
    <row r="13" spans="1:27" x14ac:dyDescent="0.25">
      <c r="A13">
        <v>1993</v>
      </c>
      <c r="B13">
        <f>INDEX('All Lags - Data'!$C:$C,MATCH($A13,'All Lags - Data'!$E:$E,0))</f>
        <v>0.32978722453117371</v>
      </c>
      <c r="C13">
        <f>INDEX('All Lags - Data'!$D:$D,MATCH($A13,'All Lags - Data'!$E:$E,0))</f>
        <v>0.32861190199851992</v>
      </c>
      <c r="D13" s="9">
        <f t="shared" si="0"/>
        <v>-3.5766280086199746E-3</v>
      </c>
      <c r="F13" t="s">
        <v>43</v>
      </c>
      <c r="G13">
        <v>22</v>
      </c>
      <c r="H13">
        <f>IFERROR(INDEX('All Lags - Data'!$B:$B,MATCH($G13,'All Lags - Data'!$A:$A,0)),0)</f>
        <v>0</v>
      </c>
      <c r="Z13" s="14" t="str">
        <f>INDEX(States!$D$2:$D$52,MATCH($F8,States!$B$2:$B$52,0))</f>
        <v>Missouri</v>
      </c>
      <c r="AA13" s="15">
        <f t="shared" si="1"/>
        <v>7.8000001609325409E-2</v>
      </c>
    </row>
    <row r="14" spans="1:27" x14ac:dyDescent="0.25">
      <c r="A14">
        <v>1994</v>
      </c>
      <c r="B14">
        <f>INDEX('All Lags - Data'!$C:$C,MATCH($A14,'All Lags - Data'!$E:$E,0))</f>
        <v>0.33273056149482727</v>
      </c>
      <c r="C14">
        <f>INDEX('All Lags - Data'!$D:$D,MATCH($A14,'All Lags - Data'!$E:$E,0))</f>
        <v>0.33448190596699712</v>
      </c>
      <c r="D14" s="9">
        <f t="shared" si="0"/>
        <v>5.2359916662955445E-3</v>
      </c>
      <c r="F14" t="s">
        <v>42</v>
      </c>
      <c r="G14">
        <v>21</v>
      </c>
      <c r="H14">
        <f>IFERROR(INDEX('All Lags - Data'!$B:$B,MATCH($G14,'All Lags - Data'!$A:$A,0)),0)</f>
        <v>0</v>
      </c>
      <c r="Z14" s="14" t="str">
        <f>INDEX(States!$D$2:$D$52,MATCH($F9,States!$B$2:$B$52,0))</f>
        <v>Nebraska</v>
      </c>
      <c r="AA14" s="15">
        <f t="shared" si="1"/>
        <v>4.3999999761581421E-2</v>
      </c>
    </row>
    <row r="15" spans="1:27" x14ac:dyDescent="0.25">
      <c r="A15">
        <v>1995</v>
      </c>
      <c r="B15">
        <f>INDEX('All Lags - Data'!$C:$C,MATCH($A15,'All Lags - Data'!$E:$E,0))</f>
        <v>0.35067436099052429</v>
      </c>
      <c r="C15">
        <f>INDEX('All Lags - Data'!$D:$D,MATCH($A15,'All Lags - Data'!$E:$E,0))</f>
        <v>0.33916521200537686</v>
      </c>
      <c r="D15" s="9">
        <f t="shared" si="0"/>
        <v>-3.3933754340834274E-2</v>
      </c>
      <c r="F15" t="s">
        <v>55</v>
      </c>
      <c r="G15">
        <v>47</v>
      </c>
      <c r="H15">
        <f>IFERROR(INDEX('All Lags - Data'!$B:$B,MATCH($G15,'All Lags - Data'!$A:$A,0)),0)</f>
        <v>0</v>
      </c>
      <c r="Z15" s="14" t="str">
        <f>INDEX(States!$D$2:$D$52,MATCH($F10,States!$B$2:$B$52,0))</f>
        <v>Arizona</v>
      </c>
      <c r="AA15" s="15">
        <f t="shared" ref="AA15" si="2">H10</f>
        <v>3.7999998778104782E-2</v>
      </c>
    </row>
    <row r="16" spans="1:27" ht="15" customHeight="1" x14ac:dyDescent="0.25">
      <c r="A16">
        <v>1996</v>
      </c>
      <c r="B16">
        <f>INDEX('All Lags - Data'!$C:$C,MATCH($A16,'All Lags - Data'!$E:$E,0))</f>
        <v>0.30434781312942505</v>
      </c>
      <c r="C16">
        <f>INDEX('All Lags - Data'!$D:$D,MATCH($A16,'All Lags - Data'!$E:$E,0))</f>
        <v>0.31161030751466751</v>
      </c>
      <c r="D16" s="9">
        <f t="shared" si="0"/>
        <v>2.3306335541871032E-2</v>
      </c>
      <c r="F16" t="s">
        <v>45</v>
      </c>
      <c r="G16">
        <v>25</v>
      </c>
      <c r="H16">
        <f>IFERROR(INDEX('All Lags - Data'!$B:$B,MATCH($G16,'All Lags - Data'!$A:$A,0)),0)</f>
        <v>0</v>
      </c>
      <c r="Z16" s="14" t="str">
        <f>INDEX(States!$D$2:$D$52,MATCH($F11,States!$B$2:$B$52,0))</f>
        <v>Idaho</v>
      </c>
      <c r="AA16" s="15">
        <f t="shared" ref="AA16:AA17" si="3">H11</f>
        <v>2.7000000700354576E-2</v>
      </c>
    </row>
    <row r="17" spans="1:27" ht="15" customHeight="1" x14ac:dyDescent="0.25">
      <c r="A17">
        <v>1997</v>
      </c>
      <c r="B17">
        <f>INDEX('All Lags - Data'!$C:$C,MATCH($A17,'All Lags - Data'!$E:$E,0))</f>
        <v>0.26956522464752197</v>
      </c>
      <c r="C17">
        <f>INDEX('All Lags - Data'!$D:$D,MATCH($A17,'All Lags - Data'!$E:$E,0))</f>
        <v>0.28561069601774214</v>
      </c>
      <c r="D17" s="9">
        <f t="shared" si="0"/>
        <v>5.6179518463214069E-2</v>
      </c>
      <c r="F17" t="s">
        <v>52</v>
      </c>
      <c r="G17">
        <v>40</v>
      </c>
      <c r="H17">
        <f>IFERROR(INDEX('All Lags - Data'!$B:$B,MATCH($G17,'All Lags - Data'!$A:$A,0)),0)</f>
        <v>0</v>
      </c>
      <c r="Z17" s="14" t="str">
        <f>INDEX(States!$D$2:$D$52,MATCH($F12,States!$B$2:$B$52,0))</f>
        <v>North Dakota</v>
      </c>
      <c r="AA17" s="15">
        <f t="shared" si="3"/>
        <v>4.999999888241291E-3</v>
      </c>
    </row>
    <row r="18" spans="1:27" ht="38.25" x14ac:dyDescent="0.25">
      <c r="A18">
        <v>1998</v>
      </c>
      <c r="B18">
        <f>INDEX('All Lags - Data'!$C:$C,MATCH($A18,'All Lags - Data'!$E:$E,0))</f>
        <v>0.3430493175983429</v>
      </c>
      <c r="C18">
        <f>INDEX('All Lags - Data'!$D:$D,MATCH($A18,'All Lags - Data'!$E:$E,0))</f>
        <v>0.30829048407077786</v>
      </c>
      <c r="D18" s="9">
        <f t="shared" si="0"/>
        <v>-0.11274702050026637</v>
      </c>
      <c r="F18" t="s">
        <v>32</v>
      </c>
      <c r="G18">
        <v>5</v>
      </c>
      <c r="H18">
        <f>IFERROR(INDEX('All Lags - Data'!$B:$B,MATCH($G18,'All Lags - Data'!$A:$A,0)),0)</f>
        <v>0</v>
      </c>
      <c r="Z18" s="16" t="s">
        <v>175</v>
      </c>
      <c r="AA18" s="16"/>
    </row>
    <row r="19" spans="1:27" x14ac:dyDescent="0.25">
      <c r="A19">
        <v>1999</v>
      </c>
      <c r="B19">
        <f>INDEX('All Lags - Data'!$C:$C,MATCH($A19,'All Lags - Data'!$E:$E,0))</f>
        <v>0.25872689485549927</v>
      </c>
      <c r="C19">
        <f>INDEX('All Lags - Data'!$D:$D,MATCH($A19,'All Lags - Data'!$E:$E,0))</f>
        <v>0.28849287116527556</v>
      </c>
      <c r="D19" s="9">
        <f t="shared" si="0"/>
        <v>0.1031775107285877</v>
      </c>
      <c r="F19" t="s">
        <v>53</v>
      </c>
      <c r="G19">
        <v>45</v>
      </c>
      <c r="H19">
        <f>IFERROR(INDEX('All Lags - Data'!$B:$B,MATCH($G19,'All Lags - Data'!$A:$A,0)),0)</f>
        <v>0</v>
      </c>
    </row>
    <row r="20" spans="1:27" x14ac:dyDescent="0.25">
      <c r="A20">
        <v>2000</v>
      </c>
      <c r="B20">
        <f>INDEX('All Lags - Data'!$C:$C,MATCH($A20,'All Lags - Data'!$E:$E,0))</f>
        <v>0.30885529518127441</v>
      </c>
      <c r="C20">
        <f>INDEX('All Lags - Data'!$D:$D,MATCH($A20,'All Lags - Data'!$E:$E,0))</f>
        <v>0.30117375594377521</v>
      </c>
      <c r="D20" s="9">
        <f t="shared" si="0"/>
        <v>-2.550534064107908E-2</v>
      </c>
      <c r="F20" t="s">
        <v>34</v>
      </c>
      <c r="G20">
        <v>9</v>
      </c>
      <c r="H20">
        <f>IFERROR(INDEX('All Lags - Data'!$B:$B,MATCH($G20,'All Lags - Data'!$A:$A,0)),0)</f>
        <v>0</v>
      </c>
    </row>
    <row r="21" spans="1:27" x14ac:dyDescent="0.25">
      <c r="A21">
        <v>2001</v>
      </c>
      <c r="B21">
        <f>INDEX('All Lags - Data'!$C:$C,MATCH($A21,'All Lags - Data'!$E:$E,0))</f>
        <v>0.2932790219783783</v>
      </c>
      <c r="C21">
        <f>INDEX('All Lags - Data'!$D:$D,MATCH($A21,'All Lags - Data'!$E:$E,0))</f>
        <v>0.30630487024784092</v>
      </c>
      <c r="D21" s="9">
        <f t="shared" si="0"/>
        <v>4.2525762841847732E-2</v>
      </c>
      <c r="F21" t="s">
        <v>50</v>
      </c>
      <c r="G21">
        <v>34</v>
      </c>
      <c r="H21">
        <f>IFERROR(INDEX('All Lags - Data'!$B:$B,MATCH($G21,'All Lags - Data'!$A:$A,0)),0)</f>
        <v>0</v>
      </c>
    </row>
    <row r="22" spans="1:27" x14ac:dyDescent="0.25">
      <c r="A22">
        <v>2002</v>
      </c>
      <c r="B22">
        <f>INDEX('All Lags - Data'!$C:$C,MATCH($A22,'All Lags - Data'!$E:$E,0))</f>
        <v>0.33266532421112061</v>
      </c>
      <c r="C22">
        <f>INDEX('All Lags - Data'!$D:$D,MATCH($A22,'All Lags - Data'!$E:$E,0))</f>
        <v>0.31005335111916066</v>
      </c>
      <c r="D22" s="9">
        <f t="shared" si="0"/>
        <v>-7.2929297523604719E-2</v>
      </c>
      <c r="F22" t="s">
        <v>49</v>
      </c>
      <c r="G22">
        <v>32</v>
      </c>
      <c r="H22">
        <f>IFERROR(INDEX('All Lags - Data'!$B:$B,MATCH($G22,'All Lags - Data'!$A:$A,0)),0)</f>
        <v>0</v>
      </c>
    </row>
    <row r="23" spans="1:27" x14ac:dyDescent="0.25">
      <c r="A23">
        <v>2003</v>
      </c>
      <c r="B23">
        <f>INDEX('All Lags - Data'!$C:$C,MATCH($A23,'All Lags - Data'!$E:$E,0))</f>
        <v>0.29126214981079102</v>
      </c>
      <c r="C23">
        <f>INDEX('All Lags - Data'!$D:$D,MATCH($A23,'All Lags - Data'!$E:$E,0))</f>
        <v>0.29908007827401162</v>
      </c>
      <c r="D23" s="9">
        <f t="shared" si="0"/>
        <v>2.6139917136366275E-2</v>
      </c>
      <c r="F23" t="s">
        <v>44</v>
      </c>
      <c r="G23">
        <v>24</v>
      </c>
      <c r="H23">
        <f>IFERROR(INDEX('All Lags - Data'!$B:$B,MATCH($G23,'All Lags - Data'!$A:$A,0)),0)</f>
        <v>0</v>
      </c>
    </row>
    <row r="24" spans="1:27" x14ac:dyDescent="0.25">
      <c r="A24">
        <v>2004</v>
      </c>
      <c r="B24">
        <f>INDEX('All Lags - Data'!$C:$C,MATCH($A24,'All Lags - Data'!$E:$E,0))</f>
        <v>0.30158731341362</v>
      </c>
      <c r="C24">
        <f>INDEX('All Lags - Data'!$D:$D,MATCH($A24,'All Lags - Data'!$E:$E,0))</f>
        <v>0.26931587603688245</v>
      </c>
      <c r="D24" s="9">
        <f t="shared" si="0"/>
        <v>-0.11982746005036114</v>
      </c>
      <c r="F24" t="s">
        <v>59</v>
      </c>
      <c r="G24">
        <v>1</v>
      </c>
      <c r="H24">
        <f>IFERROR(INDEX('All Lags - Data'!$B:$B,MATCH($G24,'All Lags - Data'!$A:$A,0)),0)</f>
        <v>0</v>
      </c>
    </row>
    <row r="25" spans="1:27" x14ac:dyDescent="0.25">
      <c r="A25">
        <v>2005</v>
      </c>
      <c r="B25">
        <f>INDEX('All Lags - Data'!$C:$C,MATCH($A25,'All Lags - Data'!$E:$E,0))</f>
        <v>0.29263156652450562</v>
      </c>
      <c r="C25">
        <f>INDEX('All Lags - Data'!$D:$D,MATCH($A25,'All Lags - Data'!$E:$E,0))</f>
        <v>0.2907555701583624</v>
      </c>
      <c r="D25" s="9">
        <f t="shared" si="0"/>
        <v>-6.4521424821592961E-3</v>
      </c>
      <c r="F25" t="s">
        <v>61</v>
      </c>
      <c r="G25">
        <v>2</v>
      </c>
      <c r="H25">
        <f>IFERROR(INDEX('All Lags - Data'!$B:$B,MATCH($G25,'All Lags - Data'!$A:$A,0)),0)</f>
        <v>0</v>
      </c>
    </row>
    <row r="26" spans="1:27" x14ac:dyDescent="0.25">
      <c r="A26">
        <v>2006</v>
      </c>
      <c r="B26">
        <f>INDEX('All Lags - Data'!$C:$C,MATCH($A26,'All Lags - Data'!$E:$E,0))</f>
        <v>0.31662869453430176</v>
      </c>
      <c r="C26">
        <f>INDEX('All Lags - Data'!$D:$D,MATCH($A26,'All Lags - Data'!$E:$E,0))</f>
        <v>0.29707164429128174</v>
      </c>
      <c r="D26" s="9">
        <f t="shared" si="0"/>
        <v>-6.5832773402782693E-2</v>
      </c>
      <c r="F26" t="s">
        <v>65</v>
      </c>
      <c r="G26">
        <v>6</v>
      </c>
      <c r="H26">
        <f>IFERROR(INDEX('All Lags - Data'!$B:$B,MATCH($G26,'All Lags - Data'!$A:$A,0)),0)</f>
        <v>0</v>
      </c>
    </row>
    <row r="27" spans="1:27" x14ac:dyDescent="0.25">
      <c r="A27">
        <v>2007</v>
      </c>
      <c r="B27">
        <f>INDEX('All Lags - Data'!$C:$C,MATCH($A27,'All Lags - Data'!$E:$E,0))</f>
        <v>0.32378855347633362</v>
      </c>
      <c r="C27">
        <f>INDEX('All Lags - Data'!$D:$D,MATCH($A27,'All Lags - Data'!$E:$E,0))</f>
        <v>0.2896358491182327</v>
      </c>
      <c r="D27" s="9">
        <f t="shared" si="0"/>
        <v>-0.11791601233782144</v>
      </c>
      <c r="F27" t="s">
        <v>69</v>
      </c>
      <c r="G27">
        <v>10</v>
      </c>
      <c r="H27">
        <f>IFERROR(INDEX('All Lags - Data'!$B:$B,MATCH($G27,'All Lags - Data'!$A:$A,0)),0)</f>
        <v>0</v>
      </c>
    </row>
    <row r="28" spans="1:27" x14ac:dyDescent="0.25">
      <c r="A28">
        <v>2008</v>
      </c>
      <c r="B28">
        <f>INDEX('All Lags - Data'!$C:$C,MATCH($A28,'All Lags - Data'!$E:$E,0))</f>
        <v>0.308270663022995</v>
      </c>
      <c r="C28">
        <f>INDEX('All Lags - Data'!$D:$D,MATCH($A28,'All Lags - Data'!$E:$E,0))</f>
        <v>0.29423166786134247</v>
      </c>
      <c r="D28" s="9">
        <f t="shared" si="0"/>
        <v>-4.7714086195060554E-2</v>
      </c>
      <c r="F28" t="s">
        <v>35</v>
      </c>
      <c r="G28">
        <v>11</v>
      </c>
      <c r="H28">
        <f>IFERROR(INDEX('All Lags - Data'!$B:$B,MATCH($G28,'All Lags - Data'!$A:$A,0)),0)</f>
        <v>0</v>
      </c>
    </row>
    <row r="29" spans="1:27" x14ac:dyDescent="0.25">
      <c r="A29">
        <v>2009</v>
      </c>
      <c r="B29">
        <f>INDEX('All Lags - Data'!$C:$C,MATCH($A29,'All Lags - Data'!$E:$E,0))</f>
        <v>0.30421686172485352</v>
      </c>
      <c r="C29">
        <f>INDEX('All Lags - Data'!$D:$D,MATCH($A29,'All Lags - Data'!$E:$E,0))</f>
        <v>0.30471717099845408</v>
      </c>
      <c r="D29" s="9">
        <f t="shared" si="0"/>
        <v>1.6418808036357802E-3</v>
      </c>
      <c r="F29" t="s">
        <v>36</v>
      </c>
      <c r="G29">
        <v>12</v>
      </c>
      <c r="H29">
        <f>IFERROR(INDEX('All Lags - Data'!$B:$B,MATCH($G29,'All Lags - Data'!$A:$A,0)),0)</f>
        <v>0</v>
      </c>
    </row>
    <row r="30" spans="1:27" x14ac:dyDescent="0.25">
      <c r="A30">
        <v>2010</v>
      </c>
      <c r="B30">
        <f>INDEX('All Lags - Data'!$C:$C,MATCH($A30,'All Lags - Data'!$E:$E,0))</f>
        <v>0.22096318006515503</v>
      </c>
      <c r="C30">
        <f>INDEX('All Lags - Data'!$D:$D,MATCH($A30,'All Lags - Data'!$E:$E,0))</f>
        <v>0.28313239191472528</v>
      </c>
      <c r="D30" s="9">
        <f t="shared" si="0"/>
        <v>0.21957647243800552</v>
      </c>
      <c r="F30" t="s">
        <v>37</v>
      </c>
      <c r="G30">
        <v>13</v>
      </c>
      <c r="H30">
        <f>IFERROR(INDEX('All Lags - Data'!$B:$B,MATCH($G30,'All Lags - Data'!$A:$A,0)),0)</f>
        <v>0</v>
      </c>
    </row>
    <row r="31" spans="1:27" x14ac:dyDescent="0.25">
      <c r="A31">
        <v>2011</v>
      </c>
      <c r="B31">
        <f>INDEX('All Lags - Data'!$C:$C,MATCH($A31,'All Lags - Data'!$E:$E,0))</f>
        <v>0.25301206111907959</v>
      </c>
      <c r="C31">
        <f>INDEX('All Lags - Data'!$D:$D,MATCH($A31,'All Lags - Data'!$E:$E,0))</f>
        <v>0.29170720785856252</v>
      </c>
      <c r="D31" s="9">
        <f t="shared" si="0"/>
        <v>0.13265063631284937</v>
      </c>
      <c r="F31" t="s">
        <v>74</v>
      </c>
      <c r="G31">
        <v>15</v>
      </c>
      <c r="H31">
        <f>IFERROR(INDEX('All Lags - Data'!$B:$B,MATCH($G31,'All Lags - Data'!$A:$A,0)),0)</f>
        <v>0</v>
      </c>
    </row>
    <row r="32" spans="1:27" x14ac:dyDescent="0.25">
      <c r="A32">
        <v>2012</v>
      </c>
      <c r="B32">
        <f>INDEX('All Lags - Data'!$C:$C,MATCH($A32,'All Lags - Data'!$E:$E,0))</f>
        <v>0.34337350726127625</v>
      </c>
      <c r="C32">
        <f>INDEX('All Lags - Data'!$D:$D,MATCH($A32,'All Lags - Data'!$E:$E,0))</f>
        <v>0.2906523864865303</v>
      </c>
      <c r="D32" s="9">
        <f t="shared" si="0"/>
        <v>-0.18138891413227462</v>
      </c>
      <c r="F32" t="s">
        <v>39</v>
      </c>
      <c r="G32">
        <v>17</v>
      </c>
      <c r="H32">
        <f>IFERROR(INDEX('All Lags - Data'!$B:$B,MATCH($G32,'All Lags - Data'!$A:$A,0)),0)</f>
        <v>0</v>
      </c>
    </row>
    <row r="33" spans="1:8" x14ac:dyDescent="0.25">
      <c r="A33">
        <v>2013</v>
      </c>
      <c r="B33">
        <f>INDEX('All Lags - Data'!$C:$C,MATCH($A33,'All Lags - Data'!$E:$E,0))</f>
        <v>0.29325512051582336</v>
      </c>
      <c r="C33">
        <f>INDEX('All Lags - Data'!$D:$D,MATCH($A33,'All Lags - Data'!$E:$E,0))</f>
        <v>0.27459983029961588</v>
      </c>
      <c r="D33" s="9">
        <f t="shared" si="0"/>
        <v>-6.7936277294318434E-2</v>
      </c>
      <c r="F33" t="s">
        <v>79</v>
      </c>
      <c r="G33">
        <v>19</v>
      </c>
      <c r="H33">
        <f>IFERROR(INDEX('All Lags - Data'!$B:$B,MATCH($G33,'All Lags - Data'!$A:$A,0)),0)</f>
        <v>0</v>
      </c>
    </row>
    <row r="34" spans="1:8" x14ac:dyDescent="0.25">
      <c r="A34">
        <v>2014</v>
      </c>
      <c r="B34">
        <f>INDEX('All Lags - Data'!$C:$C,MATCH($A34,'All Lags - Data'!$E:$E,0))</f>
        <v>0.27272728085517883</v>
      </c>
      <c r="C34">
        <f>INDEX('All Lags - Data'!$D:$D,MATCH($A34,'All Lags - Data'!$E:$E,0))</f>
        <v>0.267066355407238</v>
      </c>
      <c r="D34" s="9">
        <f t="shared" si="0"/>
        <v>-2.1196700120869709E-2</v>
      </c>
      <c r="F34" t="s">
        <v>84</v>
      </c>
      <c r="G34">
        <v>23</v>
      </c>
      <c r="H34">
        <f>IFERROR(INDEX('All Lags - Data'!$B:$B,MATCH($G34,'All Lags - Data'!$A:$A,0)),0)</f>
        <v>0</v>
      </c>
    </row>
    <row r="35" spans="1:8" x14ac:dyDescent="0.25">
      <c r="A35">
        <v>2015</v>
      </c>
      <c r="B35">
        <f>INDEX('All Lags - Data'!$C:$C,MATCH($A35,'All Lags - Data'!$E:$E,0))</f>
        <v>0.28020566701889038</v>
      </c>
      <c r="C35">
        <f>INDEX('All Lags - Data'!$D:$D,MATCH($A35,'All Lags - Data'!$E:$E,0))</f>
        <v>0.24725626192986966</v>
      </c>
      <c r="D35" s="9">
        <f t="shared" si="0"/>
        <v>-0.13326014407823694</v>
      </c>
      <c r="F35" t="s">
        <v>88</v>
      </c>
      <c r="G35">
        <v>26</v>
      </c>
      <c r="H35">
        <f>IFERROR(INDEX('All Lags - Data'!$B:$B,MATCH($G35,'All Lags - Data'!$A:$A,0)),0)</f>
        <v>0</v>
      </c>
    </row>
    <row r="36" spans="1:8" x14ac:dyDescent="0.25">
      <c r="F36" t="s">
        <v>91</v>
      </c>
      <c r="G36">
        <v>28</v>
      </c>
      <c r="H36">
        <f>IFERROR(INDEX('All Lags - Data'!$B:$B,MATCH($G36,'All Lags - Data'!$A:$A,0)),0)</f>
        <v>0</v>
      </c>
    </row>
    <row r="37" spans="1:8" x14ac:dyDescent="0.25">
      <c r="F37" t="s">
        <v>94</v>
      </c>
      <c r="G37">
        <v>30</v>
      </c>
      <c r="H37">
        <f>IFERROR(INDEX('All Lags - Data'!$B:$B,MATCH($G37,'All Lags - Data'!$A:$A,0)),0)</f>
        <v>0</v>
      </c>
    </row>
    <row r="38" spans="1:8" x14ac:dyDescent="0.25">
      <c r="B38" s="2"/>
      <c r="F38" t="s">
        <v>98</v>
      </c>
      <c r="G38">
        <v>33</v>
      </c>
      <c r="H38">
        <f>IFERROR(INDEX('All Lags - Data'!$B:$B,MATCH($G38,'All Lags - Data'!$A:$A,0)),0)</f>
        <v>0</v>
      </c>
    </row>
    <row r="39" spans="1:8" x14ac:dyDescent="0.25">
      <c r="F39" t="s">
        <v>101</v>
      </c>
      <c r="G39">
        <v>35</v>
      </c>
      <c r="H39">
        <f>IFERROR(INDEX('All Lags - Data'!$B:$B,MATCH($G39,'All Lags - Data'!$A:$A,0)),0)</f>
        <v>0</v>
      </c>
    </row>
    <row r="40" spans="1:8" x14ac:dyDescent="0.25">
      <c r="F40" t="s">
        <v>103</v>
      </c>
      <c r="G40">
        <v>36</v>
      </c>
      <c r="H40">
        <f>IFERROR(INDEX('All Lags - Data'!$B:$B,MATCH($G40,'All Lags - Data'!$A:$A,0)),0)</f>
        <v>0</v>
      </c>
    </row>
    <row r="41" spans="1:8" x14ac:dyDescent="0.25">
      <c r="F41" t="s">
        <v>105</v>
      </c>
      <c r="G41">
        <v>37</v>
      </c>
      <c r="H41">
        <f>IFERROR(INDEX('All Lags - Data'!$B:$B,MATCH($G41,'All Lags - Data'!$A:$A,0)),0)</f>
        <v>0</v>
      </c>
    </row>
    <row r="42" spans="1:8" x14ac:dyDescent="0.25">
      <c r="F42" t="s">
        <v>108</v>
      </c>
      <c r="G42">
        <v>39</v>
      </c>
      <c r="H42">
        <f>IFERROR(INDEX('All Lags - Data'!$B:$B,MATCH($G42,'All Lags - Data'!$A:$A,0)),0)</f>
        <v>0</v>
      </c>
    </row>
    <row r="43" spans="1:8" x14ac:dyDescent="0.25">
      <c r="F43" t="s">
        <v>111</v>
      </c>
      <c r="G43">
        <v>41</v>
      </c>
      <c r="H43">
        <f>IFERROR(INDEX('All Lags - Data'!$B:$B,MATCH($G43,'All Lags - Data'!$A:$A,0)),0)</f>
        <v>0</v>
      </c>
    </row>
    <row r="44" spans="1:8" x14ac:dyDescent="0.25">
      <c r="F44" t="s">
        <v>113</v>
      </c>
      <c r="G44">
        <v>42</v>
      </c>
      <c r="H44">
        <f>IFERROR(INDEX('All Lags - Data'!$B:$B,MATCH($G44,'All Lags - Data'!$A:$A,0)),0)</f>
        <v>0</v>
      </c>
    </row>
    <row r="45" spans="1:8" x14ac:dyDescent="0.25">
      <c r="F45" t="s">
        <v>115</v>
      </c>
      <c r="G45">
        <v>44</v>
      </c>
      <c r="H45">
        <f>IFERROR(INDEX('All Lags - Data'!$B:$B,MATCH($G45,'All Lags - Data'!$A:$A,0)),0)</f>
        <v>0</v>
      </c>
    </row>
    <row r="46" spans="1:8" x14ac:dyDescent="0.25">
      <c r="F46" t="s">
        <v>121</v>
      </c>
      <c r="G46">
        <v>49</v>
      </c>
      <c r="H46">
        <f>IFERROR(INDEX('All Lags - Data'!$B:$B,MATCH($G46,'All Lags - Data'!$A:$A,0)),0)</f>
        <v>0</v>
      </c>
    </row>
    <row r="47" spans="1:8" x14ac:dyDescent="0.25">
      <c r="F47" t="s">
        <v>123</v>
      </c>
      <c r="G47">
        <v>50</v>
      </c>
      <c r="H47">
        <f>IFERROR(INDEX('All Lags - Data'!$B:$B,MATCH($G47,'All Lags - Data'!$A:$A,0)),0)</f>
        <v>0</v>
      </c>
    </row>
    <row r="48" spans="1:8" x14ac:dyDescent="0.25">
      <c r="F48" t="s">
        <v>125</v>
      </c>
      <c r="G48">
        <v>51</v>
      </c>
      <c r="H48">
        <f>IFERROR(INDEX('All Lags - Data'!$B:$B,MATCH($G48,'All Lags - Data'!$A:$A,0)),0)</f>
        <v>0</v>
      </c>
    </row>
    <row r="49" spans="6:8" x14ac:dyDescent="0.25">
      <c r="F49" t="s">
        <v>127</v>
      </c>
      <c r="G49">
        <v>53</v>
      </c>
      <c r="H49">
        <f>IFERROR(INDEX('All Lags - Data'!$B:$B,MATCH($G49,'All Lags - Data'!$A:$A,0)),0)</f>
        <v>0</v>
      </c>
    </row>
    <row r="50" spans="6:8" x14ac:dyDescent="0.25">
      <c r="F50" t="s">
        <v>129</v>
      </c>
      <c r="G50">
        <v>54</v>
      </c>
      <c r="H50">
        <f>IFERROR(INDEX('All Lags - Data'!$B:$B,MATCH($G50,'All Lags - Data'!$A:$A,0)),0)</f>
        <v>0</v>
      </c>
    </row>
    <row r="51" spans="6:8" x14ac:dyDescent="0.25">
      <c r="F51" t="s">
        <v>57</v>
      </c>
      <c r="G51">
        <v>55</v>
      </c>
      <c r="H51">
        <f>IFERROR(INDEX('All Lags - Data'!$B:$B,MATCH($G51,'All Lags - Data'!$A:$A,0)),0)</f>
        <v>0</v>
      </c>
    </row>
    <row r="52" spans="6:8" x14ac:dyDescent="0.25">
      <c r="F52" t="s">
        <v>132</v>
      </c>
      <c r="G52">
        <v>56</v>
      </c>
      <c r="H52">
        <f>IFERROR(INDEX('All Lags - Data'!$B:$B,MATCH($G52,'All Lags - Data'!$A:$A,0)),0)</f>
        <v>0</v>
      </c>
    </row>
  </sheetData>
  <sortState ref="F2:H52">
    <sortCondition descending="1" ref="H2:H52"/>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M2" workbookViewId="0">
      <selection activeCell="BE20" sqref="BE20"/>
    </sheetView>
  </sheetViews>
  <sheetFormatPr defaultColWidth="8.85546875" defaultRowHeight="15" x14ac:dyDescent="0.25"/>
  <cols>
    <col min="13" max="14" width="9.140625" customWidth="1"/>
    <col min="17" max="17" width="21.7109375" bestFit="1" customWidth="1"/>
    <col min="19" max="19" width="12.42578125" bestFit="1" customWidth="1"/>
  </cols>
  <sheetData>
    <row r="1" spans="1:71" x14ac:dyDescent="0.25">
      <c r="A1" t="s">
        <v>136</v>
      </c>
      <c r="B1" t="s">
        <v>170</v>
      </c>
      <c r="Q1" t="str">
        <f>'Placebo Lags - Data'!A1</f>
        <v>_time</v>
      </c>
      <c r="R1" t="s">
        <v>26</v>
      </c>
      <c r="S1" s="2" t="s">
        <v>141</v>
      </c>
      <c r="T1" s="2" t="s">
        <v>142</v>
      </c>
      <c r="U1" s="2" t="s">
        <v>1</v>
      </c>
      <c r="V1" s="2" t="s">
        <v>2</v>
      </c>
      <c r="W1" s="2" t="s">
        <v>143</v>
      </c>
      <c r="X1" s="2" t="s">
        <v>3</v>
      </c>
      <c r="Y1" s="2" t="s">
        <v>4</v>
      </c>
      <c r="Z1" s="2" t="s">
        <v>144</v>
      </c>
      <c r="AA1" s="2" t="s">
        <v>145</v>
      </c>
      <c r="AB1" s="2" t="s">
        <v>5</v>
      </c>
      <c r="AC1" s="2" t="s">
        <v>6</v>
      </c>
      <c r="AD1" s="2" t="s">
        <v>146</v>
      </c>
      <c r="AE1" s="2" t="s">
        <v>7</v>
      </c>
      <c r="AF1" s="2" t="s">
        <v>8</v>
      </c>
      <c r="AG1" s="2" t="s">
        <v>147</v>
      </c>
      <c r="AH1" s="2" t="s">
        <v>9</v>
      </c>
      <c r="AI1" s="2" t="s">
        <v>10</v>
      </c>
      <c r="AJ1" s="2" t="s">
        <v>11</v>
      </c>
      <c r="AK1" s="2" t="s">
        <v>148</v>
      </c>
      <c r="AL1" s="2" t="s">
        <v>12</v>
      </c>
      <c r="AM1" s="2" t="s">
        <v>13</v>
      </c>
      <c r="AN1" s="2" t="s">
        <v>149</v>
      </c>
      <c r="AO1" s="2" t="s">
        <v>14</v>
      </c>
      <c r="AP1" s="2" t="s">
        <v>150</v>
      </c>
      <c r="AQ1" s="2" t="s">
        <v>15</v>
      </c>
      <c r="AR1" s="2" t="s">
        <v>151</v>
      </c>
      <c r="AS1" s="2" t="s">
        <v>16</v>
      </c>
      <c r="AT1" s="2" t="s">
        <v>17</v>
      </c>
      <c r="AU1" s="2" t="s">
        <v>152</v>
      </c>
      <c r="AV1" s="2" t="s">
        <v>18</v>
      </c>
      <c r="AW1" s="2" t="s">
        <v>153</v>
      </c>
      <c r="AX1" s="2" t="s">
        <v>154</v>
      </c>
      <c r="AY1" s="2" t="s">
        <v>155</v>
      </c>
      <c r="AZ1" s="2" t="s">
        <v>19</v>
      </c>
      <c r="BA1" s="2" t="s">
        <v>156</v>
      </c>
      <c r="BB1" s="2" t="s">
        <v>20</v>
      </c>
      <c r="BC1" s="2" t="s">
        <v>157</v>
      </c>
      <c r="BD1" s="2" t="s">
        <v>158</v>
      </c>
      <c r="BE1" s="2" t="s">
        <v>159</v>
      </c>
      <c r="BF1" s="2" t="s">
        <v>21</v>
      </c>
      <c r="BG1" s="2" t="s">
        <v>22</v>
      </c>
      <c r="BH1" s="2" t="s">
        <v>23</v>
      </c>
      <c r="BI1" s="2" t="s">
        <v>24</v>
      </c>
      <c r="BJ1" s="2" t="s">
        <v>160</v>
      </c>
      <c r="BK1" s="2" t="s">
        <v>161</v>
      </c>
      <c r="BL1" s="2" t="s">
        <v>162</v>
      </c>
      <c r="BM1" s="2" t="s">
        <v>163</v>
      </c>
      <c r="BN1" s="2" t="s">
        <v>164</v>
      </c>
      <c r="BO1" s="2" t="s">
        <v>25</v>
      </c>
      <c r="BP1" s="2" t="s">
        <v>165</v>
      </c>
      <c r="BQ1" s="2"/>
      <c r="BR1" s="2"/>
      <c r="BS1" s="2"/>
    </row>
    <row r="2" spans="1:71" x14ac:dyDescent="0.25">
      <c r="A2" t="s">
        <v>32</v>
      </c>
      <c r="B2" s="2">
        <f t="shared" ref="B2:B33" si="0">INDEX($R$2:$BP$2,1,MATCH($A2,$R$6:$BP$6,0))/INDEX($R$2:$BP$2,1,MATCH("IL",$R$6:$BP$6,0))</f>
        <v>5.2386428656453603</v>
      </c>
      <c r="Q2" s="10" t="s">
        <v>172</v>
      </c>
      <c r="R2" s="3">
        <f>IFERROR(SQRT(SUMSQ(INDEX('Placebo Lags - Data'!$B$2:$BA$18,0,MATCH(R$1,'Placebo Lags - Data'!$B$1:$BA$1,0)))/COUNT(INDEX('Placebo Lags - Data'!$B$2:$BA$18,0,MATCH(R$1,'Placebo Lags - Data'!$B$1:$BA$1,0)))),0)</f>
        <v>1.1094883693933194E-2</v>
      </c>
      <c r="S2" s="3">
        <f>IFERROR(SQRT(SUMSQ(INDEX('Placebo Lags - Data'!$B$2:$BA$18,0,MATCH(S$1,'Placebo Lags - Data'!$B$1:$BA$1,0)))/COUNT(INDEX('Placebo Lags - Data'!$B$2:$BA$18,0,MATCH(S$1,'Placebo Lags - Data'!$B$1:$BA$1,0)))),0)</f>
        <v>0</v>
      </c>
      <c r="T2" s="3">
        <f>IFERROR(SQRT(SUMSQ(INDEX('Placebo Lags - Data'!$B$2:$BA$18,0,MATCH(T$1,'Placebo Lags - Data'!$B$1:$BA$1,0)))/COUNT(INDEX('Placebo Lags - Data'!$B$2:$BA$18,0,MATCH(T$1,'Placebo Lags - Data'!$B$1:$BA$1,0)))),0)</f>
        <v>0</v>
      </c>
      <c r="U2" s="3">
        <f>IFERROR(SQRT(SUMSQ(INDEX('Placebo Lags - Data'!$B$2:$BA$18,0,MATCH(U$1,'Placebo Lags - Data'!$B$1:$BA$1,0)))/COUNT(INDEX('Placebo Lags - Data'!$B$2:$BA$18,0,MATCH(U$1,'Placebo Lags - Data'!$B$1:$BA$1,0)))),0)</f>
        <v>1.6140512458754436E-2</v>
      </c>
      <c r="V2" s="3">
        <f>IFERROR(SQRT(SUMSQ(INDEX('Placebo Lags - Data'!$B$2:$BA$18,0,MATCH(V$1,'Placebo Lags - Data'!$B$1:$BA$1,0)))/COUNT(INDEX('Placebo Lags - Data'!$B$2:$BA$18,0,MATCH(V$1,'Placebo Lags - Data'!$B$1:$BA$1,0)))),0)</f>
        <v>5.8122133308388162E-2</v>
      </c>
      <c r="W2" s="3">
        <f>IFERROR(SQRT(SUMSQ(INDEX('Placebo Lags - Data'!$B$2:$BA$18,0,MATCH(W$1,'Placebo Lags - Data'!$B$1:$BA$1,0)))/COUNT(INDEX('Placebo Lags - Data'!$B$2:$BA$18,0,MATCH(W$1,'Placebo Lags - Data'!$B$1:$BA$1,0)))),0)</f>
        <v>0</v>
      </c>
      <c r="X2" s="3">
        <f>IFERROR(SQRT(SUMSQ(INDEX('Placebo Lags - Data'!$B$2:$BA$18,0,MATCH(X$1,'Placebo Lags - Data'!$B$1:$BA$1,0)))/COUNT(INDEX('Placebo Lags - Data'!$B$2:$BA$18,0,MATCH(X$1,'Placebo Lags - Data'!$B$1:$BA$1,0)))),0)</f>
        <v>2.5192711126456872E-2</v>
      </c>
      <c r="Y2" s="3">
        <f>IFERROR(SQRT(SUMSQ(INDEX('Placebo Lags - Data'!$B$2:$BA$18,0,MATCH(Y$1,'Placebo Lags - Data'!$B$1:$BA$1,0)))/COUNT(INDEX('Placebo Lags - Data'!$B$2:$BA$18,0,MATCH(Y$1,'Placebo Lags - Data'!$B$1:$BA$1,0)))),0)</f>
        <v>0</v>
      </c>
      <c r="Z2" s="3">
        <f>IFERROR(SQRT(SUMSQ(INDEX('Placebo Lags - Data'!$B$2:$BA$18,0,MATCH(Z$1,'Placebo Lags - Data'!$B$1:$BA$1,0)))/COUNT(INDEX('Placebo Lags - Data'!$B$2:$BA$18,0,MATCH(Z$1,'Placebo Lags - Data'!$B$1:$BA$1,0)))),0)</f>
        <v>0</v>
      </c>
      <c r="AA2" s="3">
        <f>IFERROR(SQRT(SUMSQ(INDEX('Placebo Lags - Data'!$B$2:$BA$18,0,MATCH(AA$1,'Placebo Lags - Data'!$B$1:$BA$1,0)))/COUNT(INDEX('Placebo Lags - Data'!$B$2:$BA$18,0,MATCH(AA$1,'Placebo Lags - Data'!$B$1:$BA$1,0)))),0)</f>
        <v>0</v>
      </c>
      <c r="AB2" s="3">
        <f>IFERROR(SQRT(SUMSQ(INDEX('Placebo Lags - Data'!$B$2:$BA$18,0,MATCH(AB$1,'Placebo Lags - Data'!$B$1:$BA$1,0)))/COUNT(INDEX('Placebo Lags - Data'!$B$2:$BA$18,0,MATCH(AB$1,'Placebo Lags - Data'!$B$1:$BA$1,0)))),0)</f>
        <v>0</v>
      </c>
      <c r="AC2" s="3">
        <f>IFERROR(SQRT(SUMSQ(INDEX('Placebo Lags - Data'!$B$2:$BA$18,0,MATCH(AC$1,'Placebo Lags - Data'!$B$1:$BA$1,0)))/COUNT(INDEX('Placebo Lags - Data'!$B$2:$BA$18,0,MATCH(AC$1,'Placebo Lags - Data'!$B$1:$BA$1,0)))),0)</f>
        <v>1.9301182742287943E-2</v>
      </c>
      <c r="AD2" s="3">
        <f>IFERROR(SQRT(SUMSQ(INDEX('Placebo Lags - Data'!$B$2:$BA$18,0,MATCH(AD$1,'Placebo Lags - Data'!$B$1:$BA$1,0)))/COUNT(INDEX('Placebo Lags - Data'!$B$2:$BA$18,0,MATCH(AD$1,'Placebo Lags - Data'!$B$1:$BA$1,0)))),0)</f>
        <v>0</v>
      </c>
      <c r="AE2" s="3">
        <f>IFERROR(SQRT(SUMSQ(INDEX('Placebo Lags - Data'!$B$2:$BA$18,0,MATCH(AE$1,'Placebo Lags - Data'!$B$1:$BA$1,0)))/COUNT(INDEX('Placebo Lags - Data'!$B$2:$BA$18,0,MATCH(AE$1,'Placebo Lags - Data'!$B$1:$BA$1,0)))),0)</f>
        <v>2.6138362650008368E-2</v>
      </c>
      <c r="AF2" s="3">
        <f>IFERROR(SQRT(SUMSQ(INDEX('Placebo Lags - Data'!$B$2:$BA$18,0,MATCH(AF$1,'Placebo Lags - Data'!$B$1:$BA$1,0)))/COUNT(INDEX('Placebo Lags - Data'!$B$2:$BA$18,0,MATCH(AF$1,'Placebo Lags - Data'!$B$1:$BA$1,0)))),0)</f>
        <v>1.9324575140392777E-2</v>
      </c>
      <c r="AG2" s="3">
        <f>IFERROR(SQRT(SUMSQ(INDEX('Placebo Lags - Data'!$B$2:$BA$18,0,MATCH(AG$1,'Placebo Lags - Data'!$B$1:$BA$1,0)))/COUNT(INDEX('Placebo Lags - Data'!$B$2:$BA$18,0,MATCH(AG$1,'Placebo Lags - Data'!$B$1:$BA$1,0)))),0)</f>
        <v>0</v>
      </c>
      <c r="AH2" s="3">
        <f>IFERROR(SQRT(SUMSQ(INDEX('Placebo Lags - Data'!$B$2:$BA$18,0,MATCH(AH$1,'Placebo Lags - Data'!$B$1:$BA$1,0)))/COUNT(INDEX('Placebo Lags - Data'!$B$2:$BA$18,0,MATCH(AH$1,'Placebo Lags - Data'!$B$1:$BA$1,0)))),0)</f>
        <v>2.5564732787820559E-2</v>
      </c>
      <c r="AI2" s="3">
        <f>IFERROR(SQRT(SUMSQ(INDEX('Placebo Lags - Data'!$B$2:$BA$18,0,MATCH(AI$1,'Placebo Lags - Data'!$B$1:$BA$1,0)))/COUNT(INDEX('Placebo Lags - Data'!$B$2:$BA$18,0,MATCH(AI$1,'Placebo Lags - Data'!$B$1:$BA$1,0)))),0)</f>
        <v>1.3275479242840699E-2</v>
      </c>
      <c r="AJ2" s="3">
        <f>IFERROR(SQRT(SUMSQ(INDEX('Placebo Lags - Data'!$B$2:$BA$18,0,MATCH(AJ$1,'Placebo Lags - Data'!$B$1:$BA$1,0)))/COUNT(INDEX('Placebo Lags - Data'!$B$2:$BA$18,0,MATCH(AJ$1,'Placebo Lags - Data'!$B$1:$BA$1,0)))),0)</f>
        <v>2.3810050153553235E-2</v>
      </c>
      <c r="AK2" s="3">
        <f>IFERROR(SQRT(SUMSQ(INDEX('Placebo Lags - Data'!$B$2:$BA$18,0,MATCH(AK$1,'Placebo Lags - Data'!$B$1:$BA$1,0)))/COUNT(INDEX('Placebo Lags - Data'!$B$2:$BA$18,0,MATCH(AK$1,'Placebo Lags - Data'!$B$1:$BA$1,0)))),0)</f>
        <v>0</v>
      </c>
      <c r="AL2" s="3">
        <f>IFERROR(SQRT(SUMSQ(INDEX('Placebo Lags - Data'!$B$2:$BA$18,0,MATCH(AL$1,'Placebo Lags - Data'!$B$1:$BA$1,0)))/COUNT(INDEX('Placebo Lags - Data'!$B$2:$BA$18,0,MATCH(AL$1,'Placebo Lags - Data'!$B$1:$BA$1,0)))),0)</f>
        <v>4.2993521485940024E-2</v>
      </c>
      <c r="AM2" s="3">
        <f>IFERROR(SQRT(SUMSQ(INDEX('Placebo Lags - Data'!$B$2:$BA$18,0,MATCH(AM$1,'Placebo Lags - Data'!$B$1:$BA$1,0)))/COUNT(INDEX('Placebo Lags - Data'!$B$2:$BA$18,0,MATCH(AM$1,'Placebo Lags - Data'!$B$1:$BA$1,0)))),0)</f>
        <v>2.2050234693053828E-2</v>
      </c>
      <c r="AN2" s="3">
        <f>IFERROR(SQRT(SUMSQ(INDEX('Placebo Lags - Data'!$B$2:$BA$18,0,MATCH(AN$1,'Placebo Lags - Data'!$B$1:$BA$1,0)))/COUNT(INDEX('Placebo Lags - Data'!$B$2:$BA$18,0,MATCH(AN$1,'Placebo Lags - Data'!$B$1:$BA$1,0)))),0)</f>
        <v>0</v>
      </c>
      <c r="AO2" s="3">
        <f>IFERROR(SQRT(SUMSQ(INDEX('Placebo Lags - Data'!$B$2:$BA$18,0,MATCH(AO$1,'Placebo Lags - Data'!$B$1:$BA$1,0)))/COUNT(INDEX('Placebo Lags - Data'!$B$2:$BA$18,0,MATCH(AO$1,'Placebo Lags - Data'!$B$1:$BA$1,0)))),0)</f>
        <v>2.0168776303892352E-2</v>
      </c>
      <c r="AP2" s="3">
        <f>IFERROR(SQRT(SUMSQ(INDEX('Placebo Lags - Data'!$B$2:$BA$18,0,MATCH(AP$1,'Placebo Lags - Data'!$B$1:$BA$1,0)))/COUNT(INDEX('Placebo Lags - Data'!$B$2:$BA$18,0,MATCH(AP$1,'Placebo Lags - Data'!$B$1:$BA$1,0)))),0)</f>
        <v>0</v>
      </c>
      <c r="AQ2" s="3">
        <f>IFERROR(SQRT(SUMSQ(INDEX('Placebo Lags - Data'!$B$2:$BA$18,0,MATCH(AQ$1,'Placebo Lags - Data'!$B$1:$BA$1,0)))/COUNT(INDEX('Placebo Lags - Data'!$B$2:$BA$18,0,MATCH(AQ$1,'Placebo Lags - Data'!$B$1:$BA$1,0)))),0)</f>
        <v>3.0605303622615418E-2</v>
      </c>
      <c r="AR2" s="3">
        <f>IFERROR(SQRT(SUMSQ(INDEX('Placebo Lags - Data'!$B$2:$BA$18,0,MATCH(AR$1,'Placebo Lags - Data'!$B$1:$BA$1,0)))/COUNT(INDEX('Placebo Lags - Data'!$B$2:$BA$18,0,MATCH(AR$1,'Placebo Lags - Data'!$B$1:$BA$1,0)))),0)</f>
        <v>0</v>
      </c>
      <c r="AS2" s="3">
        <f>IFERROR(SQRT(SUMSQ(INDEX('Placebo Lags - Data'!$B$2:$BA$18,0,MATCH(AS$1,'Placebo Lags - Data'!$B$1:$BA$1,0)))/COUNT(INDEX('Placebo Lags - Data'!$B$2:$BA$18,0,MATCH(AS$1,'Placebo Lags - Data'!$B$1:$BA$1,0)))),0)</f>
        <v>2.8725122138261554E-2</v>
      </c>
      <c r="AT2" s="3">
        <f>IFERROR(SQRT(SUMSQ(INDEX('Placebo Lags - Data'!$B$2:$BA$18,0,MATCH(AT$1,'Placebo Lags - Data'!$B$1:$BA$1,0)))/COUNT(INDEX('Placebo Lags - Data'!$B$2:$BA$18,0,MATCH(AT$1,'Placebo Lags - Data'!$B$1:$BA$1,0)))),0)</f>
        <v>0</v>
      </c>
      <c r="AU2" s="3">
        <f>IFERROR(SQRT(SUMSQ(INDEX('Placebo Lags - Data'!$B$2:$BA$18,0,MATCH(AU$1,'Placebo Lags - Data'!$B$1:$BA$1,0)))/COUNT(INDEX('Placebo Lags - Data'!$B$2:$BA$18,0,MATCH(AU$1,'Placebo Lags - Data'!$B$1:$BA$1,0)))),0)</f>
        <v>0</v>
      </c>
      <c r="AV2" s="3">
        <f>IFERROR(SQRT(SUMSQ(INDEX('Placebo Lags - Data'!$B$2:$BA$18,0,MATCH(AV$1,'Placebo Lags - Data'!$B$1:$BA$1,0)))/COUNT(INDEX('Placebo Lags - Data'!$B$2:$BA$18,0,MATCH(AV$1,'Placebo Lags - Data'!$B$1:$BA$1,0)))),0)</f>
        <v>0</v>
      </c>
      <c r="AW2" s="3">
        <f>IFERROR(SQRT(SUMSQ(INDEX('Placebo Lags - Data'!$B$2:$BA$18,0,MATCH(AW$1,'Placebo Lags - Data'!$B$1:$BA$1,0)))/COUNT(INDEX('Placebo Lags - Data'!$B$2:$BA$18,0,MATCH(AW$1,'Placebo Lags - Data'!$B$1:$BA$1,0)))),0)</f>
        <v>0</v>
      </c>
      <c r="AX2" s="3">
        <f>IFERROR(SQRT(SUMSQ(INDEX('Placebo Lags - Data'!$B$2:$BA$18,0,MATCH(AX$1,'Placebo Lags - Data'!$B$1:$BA$1,0)))/COUNT(INDEX('Placebo Lags - Data'!$B$2:$BA$18,0,MATCH(AX$1,'Placebo Lags - Data'!$B$1:$BA$1,0)))),0)</f>
        <v>0</v>
      </c>
      <c r="AY2" s="3">
        <f>IFERROR(SQRT(SUMSQ(INDEX('Placebo Lags - Data'!$B$2:$BA$18,0,MATCH(AY$1,'Placebo Lags - Data'!$B$1:$BA$1,0)))/COUNT(INDEX('Placebo Lags - Data'!$B$2:$BA$18,0,MATCH(AY$1,'Placebo Lags - Data'!$B$1:$BA$1,0)))),0)</f>
        <v>0</v>
      </c>
      <c r="AZ2" s="3">
        <f>IFERROR(SQRT(SUMSQ(INDEX('Placebo Lags - Data'!$B$2:$BA$18,0,MATCH(AZ$1,'Placebo Lags - Data'!$B$1:$BA$1,0)))/COUNT(INDEX('Placebo Lags - Data'!$B$2:$BA$18,0,MATCH(AZ$1,'Placebo Lags - Data'!$B$1:$BA$1,0)))),0)</f>
        <v>4.9587928112264833E-2</v>
      </c>
      <c r="BA2" s="3">
        <f>IFERROR(SQRT(SUMSQ(INDEX('Placebo Lags - Data'!$B$2:$BA$18,0,MATCH(BA$1,'Placebo Lags - Data'!$B$1:$BA$1,0)))/COUNT(INDEX('Placebo Lags - Data'!$B$2:$BA$18,0,MATCH(BA$1,'Placebo Lags - Data'!$B$1:$BA$1,0)))),0)</f>
        <v>0</v>
      </c>
      <c r="BB2" s="3">
        <f>IFERROR(SQRT(SUMSQ(INDEX('Placebo Lags - Data'!$B$2:$BA$18,0,MATCH(BB$1,'Placebo Lags - Data'!$B$1:$BA$1,0)))/COUNT(INDEX('Placebo Lags - Data'!$B$2:$BA$18,0,MATCH(BB$1,'Placebo Lags - Data'!$B$1:$BA$1,0)))),0)</f>
        <v>0</v>
      </c>
      <c r="BC2" s="3">
        <f>IFERROR(SQRT(SUMSQ(INDEX('Placebo Lags - Data'!$B$2:$BA$18,0,MATCH(BC$1,'Placebo Lags - Data'!$B$1:$BA$1,0)))/COUNT(INDEX('Placebo Lags - Data'!$B$2:$BA$18,0,MATCH(BC$1,'Placebo Lags - Data'!$B$1:$BA$1,0)))),0)</f>
        <v>0</v>
      </c>
      <c r="BD2" s="3">
        <f>IFERROR(SQRT(SUMSQ(INDEX('Placebo Lags - Data'!$B$2:$BA$18,0,MATCH(BD$1,'Placebo Lags - Data'!$B$1:$BA$1,0)))/COUNT(INDEX('Placebo Lags - Data'!$B$2:$BA$18,0,MATCH(BD$1,'Placebo Lags - Data'!$B$1:$BA$1,0)))),0)</f>
        <v>0</v>
      </c>
      <c r="BE2" s="3">
        <f>IFERROR(SQRT(SUMSQ(INDEX('Placebo Lags - Data'!$B$2:$BA$18,0,MATCH(BE$1,'Placebo Lags - Data'!$B$1:$BA$1,0)))/COUNT(INDEX('Placebo Lags - Data'!$B$2:$BA$18,0,MATCH(BE$1,'Placebo Lags - Data'!$B$1:$BA$1,0)))),0)</f>
        <v>0</v>
      </c>
      <c r="BF2" s="3">
        <f>IFERROR(SQRT(SUMSQ(INDEX('Placebo Lags - Data'!$B$2:$BA$18,0,MATCH(BF$1,'Placebo Lags - Data'!$B$1:$BA$1,0)))/COUNT(INDEX('Placebo Lags - Data'!$B$2:$BA$18,0,MATCH(BF$1,'Placebo Lags - Data'!$B$1:$BA$1,0)))),0)</f>
        <v>2.3256157054555218E-2</v>
      </c>
      <c r="BG2" s="3">
        <f>IFERROR(SQRT(SUMSQ(INDEX('Placebo Lags - Data'!$B$2:$BA$18,0,MATCH(BG$1,'Placebo Lags - Data'!$B$1:$BA$1,0)))/COUNT(INDEX('Placebo Lags - Data'!$B$2:$BA$18,0,MATCH(BG$1,'Placebo Lags - Data'!$B$1:$BA$1,0)))),0)</f>
        <v>3.652281843058796E-2</v>
      </c>
      <c r="BH2" s="3">
        <f>IFERROR(SQRT(SUMSQ(INDEX('Placebo Lags - Data'!$B$2:$BA$18,0,MATCH(BH$1,'Placebo Lags - Data'!$B$1:$BA$1,0)))/COUNT(INDEX('Placebo Lags - Data'!$B$2:$BA$18,0,MATCH(BH$1,'Placebo Lags - Data'!$B$1:$BA$1,0)))),0)</f>
        <v>1.3107770111829665E-2</v>
      </c>
      <c r="BI2" s="3">
        <f>IFERROR(SQRT(SUMSQ(INDEX('Placebo Lags - Data'!$B$2:$BA$18,0,MATCH(BI$1,'Placebo Lags - Data'!$B$1:$BA$1,0)))/COUNT(INDEX('Placebo Lags - Data'!$B$2:$BA$18,0,MATCH(BI$1,'Placebo Lags - Data'!$B$1:$BA$1,0)))),0)</f>
        <v>3.0622068351833592E-2</v>
      </c>
      <c r="BJ2" s="3">
        <f>IFERROR(SQRT(SUMSQ(INDEX('Placebo Lags - Data'!$B$2:$BA$18,0,MATCH(BJ$1,'Placebo Lags - Data'!$B$1:$BA$1,0)))/COUNT(INDEX('Placebo Lags - Data'!$B$2:$BA$18,0,MATCH(BJ$1,'Placebo Lags - Data'!$B$1:$BA$1,0)))),0)</f>
        <v>0</v>
      </c>
      <c r="BK2" s="3">
        <f>IFERROR(SQRT(SUMSQ(INDEX('Placebo Lags - Data'!$B$2:$BA$18,0,MATCH(BK$1,'Placebo Lags - Data'!$B$1:$BA$1,0)))/COUNT(INDEX('Placebo Lags - Data'!$B$2:$BA$18,0,MATCH(BK$1,'Placebo Lags - Data'!$B$1:$BA$1,0)))),0)</f>
        <v>0</v>
      </c>
      <c r="BL2" s="3">
        <f>IFERROR(SQRT(SUMSQ(INDEX('Placebo Lags - Data'!$B$2:$BA$18,0,MATCH(BL$1,'Placebo Lags - Data'!$B$1:$BA$1,0)))/COUNT(INDEX('Placebo Lags - Data'!$B$2:$BA$18,0,MATCH(BL$1,'Placebo Lags - Data'!$B$1:$BA$1,0)))),0)</f>
        <v>0</v>
      </c>
      <c r="BM2" s="3">
        <f>IFERROR(SQRT(SUMSQ(INDEX('Placebo Lags - Data'!$B$2:$BA$18,0,MATCH(BM$1,'Placebo Lags - Data'!$B$1:$BA$1,0)))/COUNT(INDEX('Placebo Lags - Data'!$B$2:$BA$18,0,MATCH(BM$1,'Placebo Lags - Data'!$B$1:$BA$1,0)))),0)</f>
        <v>0</v>
      </c>
      <c r="BN2" s="3">
        <f>IFERROR(SQRT(SUMSQ(INDEX('Placebo Lags - Data'!$B$2:$BA$18,0,MATCH(BN$1,'Placebo Lags - Data'!$B$1:$BA$1,0)))/COUNT(INDEX('Placebo Lags - Data'!$B$2:$BA$18,0,MATCH(BN$1,'Placebo Lags - Data'!$B$1:$BA$1,0)))),0)</f>
        <v>0</v>
      </c>
      <c r="BO2" s="3">
        <f>IFERROR(SQRT(SUMSQ(INDEX('Placebo Lags - Data'!$B$2:$BA$18,0,MATCH(BO$1,'Placebo Lags - Data'!$B$1:$BA$1,0)))/COUNT(INDEX('Placebo Lags - Data'!$B$2:$BA$18,0,MATCH(BO$1,'Placebo Lags - Data'!$B$1:$BA$1,0)))),0)</f>
        <v>2.221076248564207E-2</v>
      </c>
      <c r="BP2" s="3">
        <f>IFERROR(SQRT(SUMSQ(INDEX('Placebo Lags - Data'!$B$2:$BA$18,0,MATCH(BP$1,'Placebo Lags - Data'!$B$1:$BA$1,0)))/COUNT(INDEX('Placebo Lags - Data'!$B$2:$BA$18,0,MATCH(BP$1,'Placebo Lags - Data'!$B$1:$BA$1,0)))),0)</f>
        <v>0</v>
      </c>
      <c r="BQ2" s="3"/>
      <c r="BR2" s="3"/>
    </row>
    <row r="3" spans="1:71" x14ac:dyDescent="0.25">
      <c r="A3" t="s">
        <v>51</v>
      </c>
      <c r="B3" s="2">
        <f t="shared" si="0"/>
        <v>4.4694410036384671</v>
      </c>
      <c r="N3" s="8" t="s">
        <v>135</v>
      </c>
      <c r="P3" s="7" t="s">
        <v>134</v>
      </c>
      <c r="Q3" s="10" t="s">
        <v>171</v>
      </c>
      <c r="R3" s="3">
        <f>IFERROR(SQRT(SUMSQ(INDEX('Placebo Lags - Data'!$B$20:$BA$35,0,MATCH(R$1,'Placebo Lags - Data'!$B$1:$BA$1,0)))/COUNT(INDEX('Placebo Lags - Data'!$B$20:$BA$35,0,MATCH(R$1,'Placebo Lags - Data'!$B$1:$BA$1,0)))),0)</f>
        <v>2.8722666905408121E-2</v>
      </c>
      <c r="S3" s="3">
        <f>IFERROR(SQRT(SUMSQ(INDEX('Placebo Lags - Data'!$B$20:$BA$35,0,MATCH(S$1,'Placebo Lags - Data'!$B$1:$BA$1,0)))/COUNT(INDEX('Placebo Lags - Data'!$B$20:$BA$35,0,MATCH(S$1,'Placebo Lags - Data'!$B$1:$BA$1,0)))),0)</f>
        <v>0</v>
      </c>
      <c r="T3" s="3">
        <f>IFERROR(SQRT(SUMSQ(INDEX('Placebo Lags - Data'!$B$20:$BA$35,0,MATCH(T$1,'Placebo Lags - Data'!$B$1:$BA$1,0)))/COUNT(INDEX('Placebo Lags - Data'!$B$20:$BA$35,0,MATCH(T$1,'Placebo Lags - Data'!$B$1:$BA$1,0)))),0)</f>
        <v>0</v>
      </c>
      <c r="U3" s="3">
        <f>IFERROR(SQRT(SUMSQ(INDEX('Placebo Lags - Data'!$B$20:$BA$35,0,MATCH(U$1,'Placebo Lags - Data'!$B$1:$BA$1,0)))/COUNT(INDEX('Placebo Lags - Data'!$B$20:$BA$35,0,MATCH(U$1,'Placebo Lags - Data'!$B$1:$BA$1,0)))),0)</f>
        <v>4.0895058211573757E-2</v>
      </c>
      <c r="V3" s="3">
        <f>IFERROR(SQRT(SUMSQ(INDEX('Placebo Lags - Data'!$B$20:$BA$35,0,MATCH(V$1,'Placebo Lags - Data'!$B$1:$BA$1,0)))/COUNT(INDEX('Placebo Lags - Data'!$B$20:$BA$35,0,MATCH(V$1,'Placebo Lags - Data'!$B$1:$BA$1,0)))),0)</f>
        <v>9.1524281735196125E-2</v>
      </c>
      <c r="W3" s="3">
        <f>IFERROR(SQRT(SUMSQ(INDEX('Placebo Lags - Data'!$B$20:$BA$35,0,MATCH(W$1,'Placebo Lags - Data'!$B$1:$BA$1,0)))/COUNT(INDEX('Placebo Lags - Data'!$B$20:$BA$35,0,MATCH(W$1,'Placebo Lags - Data'!$B$1:$BA$1,0)))),0)</f>
        <v>0</v>
      </c>
      <c r="X3" s="3">
        <f>IFERROR(SQRT(SUMSQ(INDEX('Placebo Lags - Data'!$B$20:$BA$35,0,MATCH(X$1,'Placebo Lags - Data'!$B$1:$BA$1,0)))/COUNT(INDEX('Placebo Lags - Data'!$B$20:$BA$35,0,MATCH(X$1,'Placebo Lags - Data'!$B$1:$BA$1,0)))),0)</f>
        <v>3.051034789044145E-2</v>
      </c>
      <c r="Y3" s="3">
        <f>IFERROR(SQRT(SUMSQ(INDEX('Placebo Lags - Data'!$B$20:$BA$35,0,MATCH(Y$1,'Placebo Lags - Data'!$B$1:$BA$1,0)))/COUNT(INDEX('Placebo Lags - Data'!$B$20:$BA$35,0,MATCH(Y$1,'Placebo Lags - Data'!$B$1:$BA$1,0)))),0)</f>
        <v>0</v>
      </c>
      <c r="Z3" s="3">
        <f>IFERROR(SQRT(SUMSQ(INDEX('Placebo Lags - Data'!$B$20:$BA$35,0,MATCH(Z$1,'Placebo Lags - Data'!$B$1:$BA$1,0)))/COUNT(INDEX('Placebo Lags - Data'!$B$20:$BA$35,0,MATCH(Z$1,'Placebo Lags - Data'!$B$1:$BA$1,0)))),0)</f>
        <v>0</v>
      </c>
      <c r="AA3" s="3">
        <f>IFERROR(SQRT(SUMSQ(INDEX('Placebo Lags - Data'!$B$20:$BA$35,0,MATCH(AA$1,'Placebo Lags - Data'!$B$1:$BA$1,0)))/COUNT(INDEX('Placebo Lags - Data'!$B$20:$BA$35,0,MATCH(AA$1,'Placebo Lags - Data'!$B$1:$BA$1,0)))),0)</f>
        <v>0</v>
      </c>
      <c r="AB3" s="3">
        <f>IFERROR(SQRT(SUMSQ(INDEX('Placebo Lags - Data'!$B$20:$BA$35,0,MATCH(AB$1,'Placebo Lags - Data'!$B$1:$BA$1,0)))/COUNT(INDEX('Placebo Lags - Data'!$B$20:$BA$35,0,MATCH(AB$1,'Placebo Lags - Data'!$B$1:$BA$1,0)))),0)</f>
        <v>0</v>
      </c>
      <c r="AC3" s="3">
        <f>IFERROR(SQRT(SUMSQ(INDEX('Placebo Lags - Data'!$B$20:$BA$35,0,MATCH(AC$1,'Placebo Lags - Data'!$B$1:$BA$1,0)))/COUNT(INDEX('Placebo Lags - Data'!$B$20:$BA$35,0,MATCH(AC$1,'Placebo Lags - Data'!$B$1:$BA$1,0)))),0)</f>
        <v>3.9231314526178285E-2</v>
      </c>
      <c r="AD3" s="3">
        <f>IFERROR(SQRT(SUMSQ(INDEX('Placebo Lags - Data'!$B$20:$BA$35,0,MATCH(AD$1,'Placebo Lags - Data'!$B$1:$BA$1,0)))/COUNT(INDEX('Placebo Lags - Data'!$B$20:$BA$35,0,MATCH(AD$1,'Placebo Lags - Data'!$B$1:$BA$1,0)))),0)</f>
        <v>0</v>
      </c>
      <c r="AE3" s="3">
        <f>IFERROR(SQRT(SUMSQ(INDEX('Placebo Lags - Data'!$B$20:$BA$35,0,MATCH(AE$1,'Placebo Lags - Data'!$B$1:$BA$1,0)))/COUNT(INDEX('Placebo Lags - Data'!$B$20:$BA$35,0,MATCH(AE$1,'Placebo Lags - Data'!$B$1:$BA$1,0)))),0)</f>
        <v>4.0294558810995383E-2</v>
      </c>
      <c r="AF3" s="3">
        <f>IFERROR(SQRT(SUMSQ(INDEX('Placebo Lags - Data'!$B$20:$BA$35,0,MATCH(AF$1,'Placebo Lags - Data'!$B$1:$BA$1,0)))/COUNT(INDEX('Placebo Lags - Data'!$B$20:$BA$35,0,MATCH(AF$1,'Placebo Lags - Data'!$B$1:$BA$1,0)))),0)</f>
        <v>4.3252768742658126E-2</v>
      </c>
      <c r="AG3" s="3">
        <f>IFERROR(SQRT(SUMSQ(INDEX('Placebo Lags - Data'!$B$20:$BA$35,0,MATCH(AG$1,'Placebo Lags - Data'!$B$1:$BA$1,0)))/COUNT(INDEX('Placebo Lags - Data'!$B$20:$BA$35,0,MATCH(AG$1,'Placebo Lags - Data'!$B$1:$BA$1,0)))),0)</f>
        <v>0</v>
      </c>
      <c r="AH3" s="3">
        <f>IFERROR(SQRT(SUMSQ(INDEX('Placebo Lags - Data'!$B$20:$BA$35,0,MATCH(AH$1,'Placebo Lags - Data'!$B$1:$BA$1,0)))/COUNT(INDEX('Placebo Lags - Data'!$B$20:$BA$35,0,MATCH(AH$1,'Placebo Lags - Data'!$B$1:$BA$1,0)))),0)</f>
        <v>3.927693850556771E-2</v>
      </c>
      <c r="AI3" s="3">
        <f>IFERROR(SQRT(SUMSQ(INDEX('Placebo Lags - Data'!$B$20:$BA$35,0,MATCH(AI$1,'Placebo Lags - Data'!$B$1:$BA$1,0)))/COUNT(INDEX('Placebo Lags - Data'!$B$20:$BA$35,0,MATCH(AI$1,'Placebo Lags - Data'!$B$1:$BA$1,0)))),0)</f>
        <v>5.4678105496150438E-2</v>
      </c>
      <c r="AJ3" s="3">
        <f>IFERROR(SQRT(SUMSQ(INDEX('Placebo Lags - Data'!$B$20:$BA$35,0,MATCH(AJ$1,'Placebo Lags - Data'!$B$1:$BA$1,0)))/COUNT(INDEX('Placebo Lags - Data'!$B$20:$BA$35,0,MATCH(AJ$1,'Placebo Lags - Data'!$B$1:$BA$1,0)))),0)</f>
        <v>3.4283478726011923E-2</v>
      </c>
      <c r="AK3" s="3">
        <f>IFERROR(SQRT(SUMSQ(INDEX('Placebo Lags - Data'!$B$20:$BA$35,0,MATCH(AK$1,'Placebo Lags - Data'!$B$1:$BA$1,0)))/COUNT(INDEX('Placebo Lags - Data'!$B$20:$BA$35,0,MATCH(AK$1,'Placebo Lags - Data'!$B$1:$BA$1,0)))),0)</f>
        <v>0</v>
      </c>
      <c r="AL3" s="3">
        <f>IFERROR(SQRT(SUMSQ(INDEX('Placebo Lags - Data'!$B$20:$BA$35,0,MATCH(AL$1,'Placebo Lags - Data'!$B$1:$BA$1,0)))/COUNT(INDEX('Placebo Lags - Data'!$B$20:$BA$35,0,MATCH(AL$1,'Placebo Lags - Data'!$B$1:$BA$1,0)))),0)</f>
        <v>2.6900569587600252E-2</v>
      </c>
      <c r="AM3" s="3">
        <f>IFERROR(SQRT(SUMSQ(INDEX('Placebo Lags - Data'!$B$20:$BA$35,0,MATCH(AM$1,'Placebo Lags - Data'!$B$1:$BA$1,0)))/COUNT(INDEX('Placebo Lags - Data'!$B$20:$BA$35,0,MATCH(AM$1,'Placebo Lags - Data'!$B$1:$BA$1,0)))),0)</f>
        <v>3.371579898339068E-2</v>
      </c>
      <c r="AN3" s="3">
        <f>IFERROR(SQRT(SUMSQ(INDEX('Placebo Lags - Data'!$B$20:$BA$35,0,MATCH(AN$1,'Placebo Lags - Data'!$B$1:$BA$1,0)))/COUNT(INDEX('Placebo Lags - Data'!$B$20:$BA$35,0,MATCH(AN$1,'Placebo Lags - Data'!$B$1:$BA$1,0)))),0)</f>
        <v>0</v>
      </c>
      <c r="AO3" s="3">
        <f>IFERROR(SQRT(SUMSQ(INDEX('Placebo Lags - Data'!$B$20:$BA$35,0,MATCH(AO$1,'Placebo Lags - Data'!$B$1:$BA$1,0)))/COUNT(INDEX('Placebo Lags - Data'!$B$20:$BA$35,0,MATCH(AO$1,'Placebo Lags - Data'!$B$1:$BA$1,0)))),0)</f>
        <v>2.4996322392912249E-2</v>
      </c>
      <c r="AP3" s="3">
        <f>IFERROR(SQRT(SUMSQ(INDEX('Placebo Lags - Data'!$B$20:$BA$35,0,MATCH(AP$1,'Placebo Lags - Data'!$B$1:$BA$1,0)))/COUNT(INDEX('Placebo Lags - Data'!$B$20:$BA$35,0,MATCH(AP$1,'Placebo Lags - Data'!$B$1:$BA$1,0)))),0)</f>
        <v>0</v>
      </c>
      <c r="AQ3" s="3">
        <f>IFERROR(SQRT(SUMSQ(INDEX('Placebo Lags - Data'!$B$20:$BA$35,0,MATCH(AQ$1,'Placebo Lags - Data'!$B$1:$BA$1,0)))/COUNT(INDEX('Placebo Lags - Data'!$B$20:$BA$35,0,MATCH(AQ$1,'Placebo Lags - Data'!$B$1:$BA$1,0)))),0)</f>
        <v>2.5326223687619887E-2</v>
      </c>
      <c r="AR3" s="3">
        <f>IFERROR(SQRT(SUMSQ(INDEX('Placebo Lags - Data'!$B$20:$BA$35,0,MATCH(AR$1,'Placebo Lags - Data'!$B$1:$BA$1,0)))/COUNT(INDEX('Placebo Lags - Data'!$B$20:$BA$35,0,MATCH(AR$1,'Placebo Lags - Data'!$B$1:$BA$1,0)))),0)</f>
        <v>0</v>
      </c>
      <c r="AS3" s="3">
        <f>IFERROR(SQRT(SUMSQ(INDEX('Placebo Lags - Data'!$B$20:$BA$35,0,MATCH(AS$1,'Placebo Lags - Data'!$B$1:$BA$1,0)))/COUNT(INDEX('Placebo Lags - Data'!$B$20:$BA$35,0,MATCH(AS$1,'Placebo Lags - Data'!$B$1:$BA$1,0)))),0)</f>
        <v>4.689063656727132E-2</v>
      </c>
      <c r="AT3" s="3">
        <f>IFERROR(SQRT(SUMSQ(INDEX('Placebo Lags - Data'!$B$20:$BA$35,0,MATCH(AT$1,'Placebo Lags - Data'!$B$1:$BA$1,0)))/COUNT(INDEX('Placebo Lags - Data'!$B$20:$BA$35,0,MATCH(AT$1,'Placebo Lags - Data'!$B$1:$BA$1,0)))),0)</f>
        <v>0</v>
      </c>
      <c r="AU3" s="3">
        <f>IFERROR(SQRT(SUMSQ(INDEX('Placebo Lags - Data'!$B$20:$BA$35,0,MATCH(AU$1,'Placebo Lags - Data'!$B$1:$BA$1,0)))/COUNT(INDEX('Placebo Lags - Data'!$B$20:$BA$35,0,MATCH(AU$1,'Placebo Lags - Data'!$B$1:$BA$1,0)))),0)</f>
        <v>0</v>
      </c>
      <c r="AV3" s="3">
        <f>IFERROR(SQRT(SUMSQ(INDEX('Placebo Lags - Data'!$B$20:$BA$35,0,MATCH(AV$1,'Placebo Lags - Data'!$B$1:$BA$1,0)))/COUNT(INDEX('Placebo Lags - Data'!$B$20:$BA$35,0,MATCH(AV$1,'Placebo Lags - Data'!$B$1:$BA$1,0)))),0)</f>
        <v>0</v>
      </c>
      <c r="AW3" s="3">
        <f>IFERROR(SQRT(SUMSQ(INDEX('Placebo Lags - Data'!$B$20:$BA$35,0,MATCH(AW$1,'Placebo Lags - Data'!$B$1:$BA$1,0)))/COUNT(INDEX('Placebo Lags - Data'!$B$20:$BA$35,0,MATCH(AW$1,'Placebo Lags - Data'!$B$1:$BA$1,0)))),0)</f>
        <v>0</v>
      </c>
      <c r="AX3" s="3">
        <f>IFERROR(SQRT(SUMSQ(INDEX('Placebo Lags - Data'!$B$20:$BA$35,0,MATCH(AX$1,'Placebo Lags - Data'!$B$1:$BA$1,0)))/COUNT(INDEX('Placebo Lags - Data'!$B$20:$BA$35,0,MATCH(AX$1,'Placebo Lags - Data'!$B$1:$BA$1,0)))),0)</f>
        <v>0</v>
      </c>
      <c r="AY3" s="3">
        <f>IFERROR(SQRT(SUMSQ(INDEX('Placebo Lags - Data'!$B$20:$BA$35,0,MATCH(AY$1,'Placebo Lags - Data'!$B$1:$BA$1,0)))/COUNT(INDEX('Placebo Lags - Data'!$B$20:$BA$35,0,MATCH(AY$1,'Placebo Lags - Data'!$B$1:$BA$1,0)))),0)</f>
        <v>0</v>
      </c>
      <c r="AZ3" s="3">
        <f>IFERROR(SQRT(SUMSQ(INDEX('Placebo Lags - Data'!$B$20:$BA$35,0,MATCH(AZ$1,'Placebo Lags - Data'!$B$1:$BA$1,0)))/COUNT(INDEX('Placebo Lags - Data'!$B$20:$BA$35,0,MATCH(AZ$1,'Placebo Lags - Data'!$B$1:$BA$1,0)))),0)</f>
        <v>6.7494745244832455E-2</v>
      </c>
      <c r="BA3" s="3">
        <f>IFERROR(SQRT(SUMSQ(INDEX('Placebo Lags - Data'!$B$20:$BA$35,0,MATCH(BA$1,'Placebo Lags - Data'!$B$1:$BA$1,0)))/COUNT(INDEX('Placebo Lags - Data'!$B$20:$BA$35,0,MATCH(BA$1,'Placebo Lags - Data'!$B$1:$BA$1,0)))),0)</f>
        <v>0</v>
      </c>
      <c r="BB3" s="3">
        <f>IFERROR(SQRT(SUMSQ(INDEX('Placebo Lags - Data'!$B$20:$BA$35,0,MATCH(BB$1,'Placebo Lags - Data'!$B$1:$BA$1,0)))/COUNT(INDEX('Placebo Lags - Data'!$B$20:$BA$35,0,MATCH(BB$1,'Placebo Lags - Data'!$B$1:$BA$1,0)))),0)</f>
        <v>0</v>
      </c>
      <c r="BC3" s="3">
        <f>IFERROR(SQRT(SUMSQ(INDEX('Placebo Lags - Data'!$B$20:$BA$35,0,MATCH(BC$1,'Placebo Lags - Data'!$B$1:$BA$1,0)))/COUNT(INDEX('Placebo Lags - Data'!$B$20:$BA$35,0,MATCH(BC$1,'Placebo Lags - Data'!$B$1:$BA$1,0)))),0)</f>
        <v>0</v>
      </c>
      <c r="BD3" s="3">
        <f>IFERROR(SQRT(SUMSQ(INDEX('Placebo Lags - Data'!$B$20:$BA$35,0,MATCH(BD$1,'Placebo Lags - Data'!$B$1:$BA$1,0)))/COUNT(INDEX('Placebo Lags - Data'!$B$20:$BA$35,0,MATCH(BD$1,'Placebo Lags - Data'!$B$1:$BA$1,0)))),0)</f>
        <v>0</v>
      </c>
      <c r="BE3" s="3">
        <f>IFERROR(SQRT(SUMSQ(INDEX('Placebo Lags - Data'!$B$20:$BA$35,0,MATCH(BE$1,'Placebo Lags - Data'!$B$1:$BA$1,0)))/COUNT(INDEX('Placebo Lags - Data'!$B$20:$BA$35,0,MATCH(BE$1,'Placebo Lags - Data'!$B$1:$BA$1,0)))),0)</f>
        <v>0</v>
      </c>
      <c r="BF3" s="3">
        <f>IFERROR(SQRT(SUMSQ(INDEX('Placebo Lags - Data'!$B$20:$BA$35,0,MATCH(BF$1,'Placebo Lags - Data'!$B$1:$BA$1,0)))/COUNT(INDEX('Placebo Lags - Data'!$B$20:$BA$35,0,MATCH(BF$1,'Placebo Lags - Data'!$B$1:$BA$1,0)))),0)</f>
        <v>9.3867998326082808E-2</v>
      </c>
      <c r="BG3" s="3">
        <f>IFERROR(SQRT(SUMSQ(INDEX('Placebo Lags - Data'!$B$20:$BA$35,0,MATCH(BG$1,'Placebo Lags - Data'!$B$1:$BA$1,0)))/COUNT(INDEX('Placebo Lags - Data'!$B$20:$BA$35,0,MATCH(BG$1,'Placebo Lags - Data'!$B$1:$BA$1,0)))),0)</f>
        <v>5.2710519944307775E-2</v>
      </c>
      <c r="BH3" s="3">
        <f>IFERROR(SQRT(SUMSQ(INDEX('Placebo Lags - Data'!$B$20:$BA$35,0,MATCH(BH$1,'Placebo Lags - Data'!$B$1:$BA$1,0)))/COUNT(INDEX('Placebo Lags - Data'!$B$20:$BA$35,0,MATCH(BH$1,'Placebo Lags - Data'!$B$1:$BA$1,0)))),0)</f>
        <v>3.0268405783425691E-2</v>
      </c>
      <c r="BI3" s="3">
        <f>IFERROR(SQRT(SUMSQ(INDEX('Placebo Lags - Data'!$B$20:$BA$35,0,MATCH(BI$1,'Placebo Lags - Data'!$B$1:$BA$1,0)))/COUNT(INDEX('Placebo Lags - Data'!$B$20:$BA$35,0,MATCH(BI$1,'Placebo Lags - Data'!$B$1:$BA$1,0)))),0)</f>
        <v>2.4259381709249975E-2</v>
      </c>
      <c r="BJ3" s="3">
        <f>IFERROR(SQRT(SUMSQ(INDEX('Placebo Lags - Data'!$B$20:$BA$35,0,MATCH(BJ$1,'Placebo Lags - Data'!$B$1:$BA$1,0)))/COUNT(INDEX('Placebo Lags - Data'!$B$20:$BA$35,0,MATCH(BJ$1,'Placebo Lags - Data'!$B$1:$BA$1,0)))),0)</f>
        <v>0</v>
      </c>
      <c r="BK3" s="3">
        <f>IFERROR(SQRT(SUMSQ(INDEX('Placebo Lags - Data'!$B$20:$BA$35,0,MATCH(BK$1,'Placebo Lags - Data'!$B$1:$BA$1,0)))/COUNT(INDEX('Placebo Lags - Data'!$B$20:$BA$35,0,MATCH(BK$1,'Placebo Lags - Data'!$B$1:$BA$1,0)))),0)</f>
        <v>0</v>
      </c>
      <c r="BL3" s="3">
        <f>IFERROR(SQRT(SUMSQ(INDEX('Placebo Lags - Data'!$B$20:$BA$35,0,MATCH(BL$1,'Placebo Lags - Data'!$B$1:$BA$1,0)))/COUNT(INDEX('Placebo Lags - Data'!$B$20:$BA$35,0,MATCH(BL$1,'Placebo Lags - Data'!$B$1:$BA$1,0)))),0)</f>
        <v>0</v>
      </c>
      <c r="BM3" s="3">
        <f>IFERROR(SQRT(SUMSQ(INDEX('Placebo Lags - Data'!$B$20:$BA$35,0,MATCH(BM$1,'Placebo Lags - Data'!$B$1:$BA$1,0)))/COUNT(INDEX('Placebo Lags - Data'!$B$20:$BA$35,0,MATCH(BM$1,'Placebo Lags - Data'!$B$1:$BA$1,0)))),0)</f>
        <v>0</v>
      </c>
      <c r="BN3" s="3">
        <f>IFERROR(SQRT(SUMSQ(INDEX('Placebo Lags - Data'!$B$20:$BA$35,0,MATCH(BN$1,'Placebo Lags - Data'!$B$1:$BA$1,0)))/COUNT(INDEX('Placebo Lags - Data'!$B$20:$BA$35,0,MATCH(BN$1,'Placebo Lags - Data'!$B$1:$BA$1,0)))),0)</f>
        <v>0</v>
      </c>
      <c r="BO3" s="3">
        <f>IFERROR(SQRT(SUMSQ(INDEX('Placebo Lags - Data'!$B$20:$BA$35,0,MATCH(BO$1,'Placebo Lags - Data'!$B$1:$BA$1,0)))/COUNT(INDEX('Placebo Lags - Data'!$B$20:$BA$35,0,MATCH(BO$1,'Placebo Lags - Data'!$B$1:$BA$1,0)))),0)</f>
        <v>3.4993674296210912E-2</v>
      </c>
      <c r="BP3" s="3">
        <f>IFERROR(SQRT(SUMSQ(INDEX('Placebo Lags - Data'!$B$20:$BA$35,0,MATCH(BP$1,'Placebo Lags - Data'!$B$1:$BA$1,0)))/COUNT(INDEX('Placebo Lags - Data'!$B$20:$BA$35,0,MATCH(BP$1,'Placebo Lags - Data'!$B$1:$BA$1,0)))),0)</f>
        <v>0</v>
      </c>
      <c r="BQ3" s="5"/>
      <c r="BR3" s="5"/>
    </row>
    <row r="4" spans="1:71" x14ac:dyDescent="0.25">
      <c r="A4" t="s">
        <v>44</v>
      </c>
      <c r="B4" s="2">
        <f t="shared" si="0"/>
        <v>3.8750763569923099</v>
      </c>
      <c r="Q4" s="10" t="s">
        <v>173</v>
      </c>
      <c r="R4" s="3">
        <f>IF(R2=0,0,R3/R2)</f>
        <v>2.5888209104088218</v>
      </c>
      <c r="S4" s="3">
        <f t="shared" ref="S4:BP4" si="1">IF(S2=0,0,S3/S2)</f>
        <v>0</v>
      </c>
      <c r="T4" s="3">
        <f t="shared" si="1"/>
        <v>0</v>
      </c>
      <c r="U4" s="3">
        <f t="shared" si="1"/>
        <v>2.533690198255925</v>
      </c>
      <c r="V4" s="3">
        <f t="shared" si="1"/>
        <v>1.5746889614250856</v>
      </c>
      <c r="W4" s="3">
        <f t="shared" si="1"/>
        <v>0</v>
      </c>
      <c r="X4" s="3">
        <f t="shared" si="1"/>
        <v>1.2110783844300148</v>
      </c>
      <c r="Y4" s="3">
        <f t="shared" si="1"/>
        <v>0</v>
      </c>
      <c r="Z4" s="3">
        <f t="shared" si="1"/>
        <v>0</v>
      </c>
      <c r="AA4" s="3">
        <f t="shared" si="1"/>
        <v>0</v>
      </c>
      <c r="AB4" s="3">
        <f t="shared" si="1"/>
        <v>0</v>
      </c>
      <c r="AC4" s="3">
        <f t="shared" si="1"/>
        <v>2.0325860363066974</v>
      </c>
      <c r="AD4" s="3">
        <f t="shared" si="1"/>
        <v>0</v>
      </c>
      <c r="AE4" s="3">
        <f t="shared" si="1"/>
        <v>1.5415869521185361</v>
      </c>
      <c r="AF4" s="3">
        <f t="shared" si="1"/>
        <v>2.2382261151113205</v>
      </c>
      <c r="AG4" s="3">
        <f t="shared" si="1"/>
        <v>0</v>
      </c>
      <c r="AH4" s="3">
        <f t="shared" si="1"/>
        <v>1.5363719555199051</v>
      </c>
      <c r="AI4" s="3">
        <f t="shared" si="1"/>
        <v>4.1187293125886706</v>
      </c>
      <c r="AJ4" s="3">
        <f t="shared" si="1"/>
        <v>1.4398742759849126</v>
      </c>
      <c r="AK4" s="3">
        <f t="shared" si="1"/>
        <v>0</v>
      </c>
      <c r="AL4" s="3">
        <f t="shared" si="1"/>
        <v>0.62568890981394543</v>
      </c>
      <c r="AM4" s="3">
        <f t="shared" si="1"/>
        <v>1.5290449037266569</v>
      </c>
      <c r="AN4" s="3">
        <f t="shared" si="1"/>
        <v>0</v>
      </c>
      <c r="AO4" s="3">
        <f t="shared" si="1"/>
        <v>1.239357411489969</v>
      </c>
      <c r="AP4" s="3">
        <f t="shared" si="1"/>
        <v>0</v>
      </c>
      <c r="AQ4" s="3">
        <f t="shared" si="1"/>
        <v>0.82751094385175061</v>
      </c>
      <c r="AR4" s="3">
        <f t="shared" si="1"/>
        <v>0</v>
      </c>
      <c r="AS4" s="3">
        <f t="shared" si="1"/>
        <v>1.6323911989503257</v>
      </c>
      <c r="AT4" s="3">
        <f t="shared" si="1"/>
        <v>0</v>
      </c>
      <c r="AU4" s="3">
        <f t="shared" si="1"/>
        <v>0</v>
      </c>
      <c r="AV4" s="3">
        <f t="shared" si="1"/>
        <v>0</v>
      </c>
      <c r="AW4" s="3">
        <f t="shared" si="1"/>
        <v>0</v>
      </c>
      <c r="AX4" s="3">
        <f t="shared" si="1"/>
        <v>0</v>
      </c>
      <c r="AY4" s="3">
        <f t="shared" si="1"/>
        <v>0</v>
      </c>
      <c r="AZ4" s="3">
        <f t="shared" si="1"/>
        <v>1.3611124282512348</v>
      </c>
      <c r="BA4" s="3">
        <f t="shared" si="1"/>
        <v>0</v>
      </c>
      <c r="BB4" s="3">
        <f t="shared" si="1"/>
        <v>0</v>
      </c>
      <c r="BC4" s="3">
        <f t="shared" si="1"/>
        <v>0</v>
      </c>
      <c r="BD4" s="3">
        <f t="shared" si="1"/>
        <v>0</v>
      </c>
      <c r="BE4" s="3">
        <f t="shared" si="1"/>
        <v>0</v>
      </c>
      <c r="BF4" s="3">
        <f t="shared" si="1"/>
        <v>4.036264379617128</v>
      </c>
      <c r="BG4" s="3">
        <f t="shared" si="1"/>
        <v>1.4432215861019797</v>
      </c>
      <c r="BH4" s="3">
        <f t="shared" si="1"/>
        <v>2.3091956545765688</v>
      </c>
      <c r="BI4" s="3">
        <f t="shared" si="1"/>
        <v>0.79221891318772952</v>
      </c>
      <c r="BJ4" s="3">
        <f t="shared" si="1"/>
        <v>0</v>
      </c>
      <c r="BK4" s="3">
        <f t="shared" si="1"/>
        <v>0</v>
      </c>
      <c r="BL4" s="3">
        <f t="shared" si="1"/>
        <v>0</v>
      </c>
      <c r="BM4" s="3">
        <f t="shared" si="1"/>
        <v>0</v>
      </c>
      <c r="BN4" s="3">
        <f t="shared" si="1"/>
        <v>0</v>
      </c>
      <c r="BO4" s="3">
        <f t="shared" si="1"/>
        <v>1.5755278243523712</v>
      </c>
      <c r="BP4" s="3">
        <f t="shared" si="1"/>
        <v>0</v>
      </c>
      <c r="BQ4" s="1"/>
      <c r="BR4" s="1"/>
    </row>
    <row r="5" spans="1:71" x14ac:dyDescent="0.25">
      <c r="A5" t="s">
        <v>54</v>
      </c>
      <c r="B5" s="2">
        <f t="shared" si="0"/>
        <v>3.2918613153699883</v>
      </c>
      <c r="Q5" s="6">
        <v>20</v>
      </c>
      <c r="R5" s="5">
        <f t="shared" ref="R5:AW5" si="2">IF(R2&lt;$R$2*$Q$5,1,0)</f>
        <v>1</v>
      </c>
      <c r="S5" s="5">
        <f t="shared" si="2"/>
        <v>1</v>
      </c>
      <c r="T5" s="5">
        <f t="shared" si="2"/>
        <v>1</v>
      </c>
      <c r="U5" s="5">
        <f t="shared" si="2"/>
        <v>1</v>
      </c>
      <c r="V5" s="5">
        <f t="shared" si="2"/>
        <v>1</v>
      </c>
      <c r="W5" s="5">
        <f t="shared" si="2"/>
        <v>1</v>
      </c>
      <c r="X5" s="5">
        <f t="shared" si="2"/>
        <v>1</v>
      </c>
      <c r="Y5" s="5">
        <f t="shared" si="2"/>
        <v>1</v>
      </c>
      <c r="Z5" s="5">
        <f t="shared" si="2"/>
        <v>1</v>
      </c>
      <c r="AA5" s="5">
        <f t="shared" si="2"/>
        <v>1</v>
      </c>
      <c r="AB5" s="5">
        <f t="shared" si="2"/>
        <v>1</v>
      </c>
      <c r="AC5" s="5">
        <f t="shared" si="2"/>
        <v>1</v>
      </c>
      <c r="AD5" s="5">
        <f t="shared" si="2"/>
        <v>1</v>
      </c>
      <c r="AE5" s="5">
        <f t="shared" si="2"/>
        <v>1</v>
      </c>
      <c r="AF5" s="5">
        <f t="shared" si="2"/>
        <v>1</v>
      </c>
      <c r="AG5" s="5">
        <f t="shared" si="2"/>
        <v>1</v>
      </c>
      <c r="AH5" s="5">
        <f t="shared" si="2"/>
        <v>1</v>
      </c>
      <c r="AI5" s="5">
        <f t="shared" si="2"/>
        <v>1</v>
      </c>
      <c r="AJ5" s="5">
        <f t="shared" si="2"/>
        <v>1</v>
      </c>
      <c r="AK5" s="5">
        <f t="shared" si="2"/>
        <v>1</v>
      </c>
      <c r="AL5" s="5">
        <f t="shared" si="2"/>
        <v>1</v>
      </c>
      <c r="AM5" s="5">
        <f t="shared" si="2"/>
        <v>1</v>
      </c>
      <c r="AN5" s="5">
        <f t="shared" si="2"/>
        <v>1</v>
      </c>
      <c r="AO5" s="5">
        <f t="shared" si="2"/>
        <v>1</v>
      </c>
      <c r="AP5" s="5">
        <f t="shared" si="2"/>
        <v>1</v>
      </c>
      <c r="AQ5" s="5">
        <f t="shared" si="2"/>
        <v>1</v>
      </c>
      <c r="AR5" s="5">
        <f t="shared" si="2"/>
        <v>1</v>
      </c>
      <c r="AS5" s="5">
        <f t="shared" si="2"/>
        <v>1</v>
      </c>
      <c r="AT5" s="5">
        <f t="shared" si="2"/>
        <v>1</v>
      </c>
      <c r="AU5" s="5">
        <f t="shared" si="2"/>
        <v>1</v>
      </c>
      <c r="AV5" s="5">
        <f t="shared" si="2"/>
        <v>1</v>
      </c>
      <c r="AW5" s="5">
        <f t="shared" si="2"/>
        <v>1</v>
      </c>
      <c r="AX5" s="5">
        <f t="shared" ref="AX5:BP5" si="3">IF(AX2&lt;$R$2*$Q$5,1,0)</f>
        <v>1</v>
      </c>
      <c r="AY5" s="5">
        <f t="shared" si="3"/>
        <v>1</v>
      </c>
      <c r="AZ5" s="5">
        <f t="shared" si="3"/>
        <v>1</v>
      </c>
      <c r="BA5" s="5">
        <f t="shared" si="3"/>
        <v>1</v>
      </c>
      <c r="BB5" s="5">
        <f t="shared" si="3"/>
        <v>1</v>
      </c>
      <c r="BC5" s="5">
        <f t="shared" si="3"/>
        <v>1</v>
      </c>
      <c r="BD5" s="5">
        <f t="shared" si="3"/>
        <v>1</v>
      </c>
      <c r="BE5" s="5">
        <f t="shared" si="3"/>
        <v>1</v>
      </c>
      <c r="BF5" s="5">
        <f t="shared" si="3"/>
        <v>1</v>
      </c>
      <c r="BG5" s="5">
        <f t="shared" si="3"/>
        <v>1</v>
      </c>
      <c r="BH5" s="5">
        <f t="shared" si="3"/>
        <v>1</v>
      </c>
      <c r="BI5" s="5">
        <f t="shared" si="3"/>
        <v>1</v>
      </c>
      <c r="BJ5" s="5">
        <f t="shared" si="3"/>
        <v>1</v>
      </c>
      <c r="BK5" s="5">
        <f t="shared" si="3"/>
        <v>1</v>
      </c>
      <c r="BL5" s="5">
        <f t="shared" si="3"/>
        <v>1</v>
      </c>
      <c r="BM5" s="5">
        <f t="shared" si="3"/>
        <v>1</v>
      </c>
      <c r="BN5" s="5">
        <f t="shared" si="3"/>
        <v>1</v>
      </c>
      <c r="BO5" s="5">
        <f t="shared" si="3"/>
        <v>1</v>
      </c>
      <c r="BP5" s="5">
        <f t="shared" si="3"/>
        <v>1</v>
      </c>
      <c r="BQ5" s="2"/>
      <c r="BR5" s="2"/>
    </row>
    <row r="6" spans="1:71" x14ac:dyDescent="0.25">
      <c r="A6" t="s">
        <v>56</v>
      </c>
      <c r="B6" s="2">
        <f t="shared" si="0"/>
        <v>2.7600170670178437</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spans="1:71" x14ac:dyDescent="0.25">
      <c r="A7" t="s">
        <v>47</v>
      </c>
      <c r="B7" s="2">
        <f t="shared" si="0"/>
        <v>2.7585060345743635</v>
      </c>
      <c r="Q7">
        <f>'Placebo Lags - Data'!A2</f>
        <v>1982</v>
      </c>
      <c r="R7" s="2">
        <f>IF(R$2=0,0,INDEX('Placebo Lags - Data'!$B:$BA,MATCH($Q7,'Placebo Lags - Data'!$A:$A,0),MATCH(R$1,'Placebo Lags - Data'!$B$1:$BA$1,0)))*R$5</f>
        <v>2.2047001402825117E-3</v>
      </c>
      <c r="S7" s="2">
        <f>IF(S$2=0,0,INDEX('Placebo Lags - Data'!$B:$BA,MATCH($Q7,'Placebo Lags - Data'!$A:$A,0),MATCH(S$1,'Placebo Lags - Data'!$B$1:$BA$1,0)))*S$5</f>
        <v>0</v>
      </c>
      <c r="T7" s="2">
        <f>IF(T$2=0,0,INDEX('Placebo Lags - Data'!$B:$BA,MATCH($Q7,'Placebo Lags - Data'!$A:$A,0),MATCH(T$1,'Placebo Lags - Data'!$B$1:$BA$1,0)))*T$5</f>
        <v>0</v>
      </c>
      <c r="U7" s="2">
        <f>IF(U$2=0,0,INDEX('Placebo Lags - Data'!$B:$BA,MATCH($Q7,'Placebo Lags - Data'!$A:$A,0),MATCH(U$1,'Placebo Lags - Data'!$B$1:$BA$1,0)))*U$5</f>
        <v>1.0274249128997326E-2</v>
      </c>
      <c r="V7" s="2">
        <f>IF(V$2=0,0,INDEX('Placebo Lags - Data'!$B:$BA,MATCH($Q7,'Placebo Lags - Data'!$A:$A,0),MATCH(V$1,'Placebo Lags - Data'!$B$1:$BA$1,0)))*V$5</f>
        <v>2.3828600533306599E-3</v>
      </c>
      <c r="W7" s="2">
        <f>IF(W$2=0,0,INDEX('Placebo Lags - Data'!$B:$BA,MATCH($Q7,'Placebo Lags - Data'!$A:$A,0),MATCH(W$1,'Placebo Lags - Data'!$B$1:$BA$1,0)))*W$5</f>
        <v>0</v>
      </c>
      <c r="X7" s="2">
        <f>IF(X$2=0,0,INDEX('Placebo Lags - Data'!$B:$BA,MATCH($Q7,'Placebo Lags - Data'!$A:$A,0),MATCH(X$1,'Placebo Lags - Data'!$B$1:$BA$1,0)))*X$5</f>
        <v>-7.5016585178673267E-3</v>
      </c>
      <c r="Y7" s="2">
        <f>IF(Y$2=0,0,INDEX('Placebo Lags - Data'!$B:$BA,MATCH($Q7,'Placebo Lags - Data'!$A:$A,0),MATCH(Y$1,'Placebo Lags - Data'!$B$1:$BA$1,0)))*Y$5</f>
        <v>0</v>
      </c>
      <c r="Z7" s="2">
        <f>IF(Z$2=0,0,INDEX('Placebo Lags - Data'!$B:$BA,MATCH($Q7,'Placebo Lags - Data'!$A:$A,0),MATCH(Z$1,'Placebo Lags - Data'!$B$1:$BA$1,0)))*Z$5</f>
        <v>0</v>
      </c>
      <c r="AA7" s="2">
        <f>IF(AA$2=0,0,INDEX('Placebo Lags - Data'!$B:$BA,MATCH($Q7,'Placebo Lags - Data'!$A:$A,0),MATCH(AA$1,'Placebo Lags - Data'!$B$1:$BA$1,0)))*AA$5</f>
        <v>0</v>
      </c>
      <c r="AB7" s="2">
        <f>IF(AB$2=0,0,INDEX('Placebo Lags - Data'!$B:$BA,MATCH($Q7,'Placebo Lags - Data'!$A:$A,0),MATCH(AB$1,'Placebo Lags - Data'!$B$1:$BA$1,0)))*AB$5</f>
        <v>0</v>
      </c>
      <c r="AC7" s="2">
        <f>IF(AC$2=0,0,INDEX('Placebo Lags - Data'!$B:$BA,MATCH($Q7,'Placebo Lags - Data'!$A:$A,0),MATCH(AC$1,'Placebo Lags - Data'!$B$1:$BA$1,0)))*AC$5</f>
        <v>-2.4355007335543633E-2</v>
      </c>
      <c r="AD7" s="2">
        <f>IF(AD$2=0,0,INDEX('Placebo Lags - Data'!$B:$BA,MATCH($Q7,'Placebo Lags - Data'!$A:$A,0),MATCH(AD$1,'Placebo Lags - Data'!$B$1:$BA$1,0)))*AD$5</f>
        <v>0</v>
      </c>
      <c r="AE7" s="2">
        <f>IF(AE$2=0,0,INDEX('Placebo Lags - Data'!$B:$BA,MATCH($Q7,'Placebo Lags - Data'!$A:$A,0),MATCH(AE$1,'Placebo Lags - Data'!$B$1:$BA$1,0)))*AE$5</f>
        <v>2.7744399383664131E-2</v>
      </c>
      <c r="AF7" s="2">
        <f>IF(AF$2=0,0,INDEX('Placebo Lags - Data'!$B:$BA,MATCH($Q7,'Placebo Lags - Data'!$A:$A,0),MATCH(AF$1,'Placebo Lags - Data'!$B$1:$BA$1,0)))*AF$5</f>
        <v>1.470869779586792E-2</v>
      </c>
      <c r="AG7" s="2">
        <f>IF(AG$2=0,0,INDEX('Placebo Lags - Data'!$B:$BA,MATCH($Q7,'Placebo Lags - Data'!$A:$A,0),MATCH(AG$1,'Placebo Lags - Data'!$B$1:$BA$1,0)))*AG$5</f>
        <v>0</v>
      </c>
      <c r="AH7" s="2">
        <f>IF(AH$2=0,0,INDEX('Placebo Lags - Data'!$B:$BA,MATCH($Q7,'Placebo Lags - Data'!$A:$A,0),MATCH(AH$1,'Placebo Lags - Data'!$B$1:$BA$1,0)))*AH$5</f>
        <v>1.6104577109217644E-2</v>
      </c>
      <c r="AI7" s="2">
        <f>IF(AI$2=0,0,INDEX('Placebo Lags - Data'!$B:$BA,MATCH($Q7,'Placebo Lags - Data'!$A:$A,0),MATCH(AI$1,'Placebo Lags - Data'!$B$1:$BA$1,0)))*AI$5</f>
        <v>1.0136872529983521E-2</v>
      </c>
      <c r="AJ7" s="2">
        <f>IF(AJ$2=0,0,INDEX('Placebo Lags - Data'!$B:$BA,MATCH($Q7,'Placebo Lags - Data'!$A:$A,0),MATCH(AJ$1,'Placebo Lags - Data'!$B$1:$BA$1,0)))*AJ$5</f>
        <v>2.5156265124678612E-2</v>
      </c>
      <c r="AK7" s="2">
        <f>IF(AK$2=0,0,INDEX('Placebo Lags - Data'!$B:$BA,MATCH($Q7,'Placebo Lags - Data'!$A:$A,0),MATCH(AK$1,'Placebo Lags - Data'!$B$1:$BA$1,0)))*AK$5</f>
        <v>0</v>
      </c>
      <c r="AL7" s="2">
        <f>IF(AL$2=0,0,INDEX('Placebo Lags - Data'!$B:$BA,MATCH($Q7,'Placebo Lags - Data'!$A:$A,0),MATCH(AL$1,'Placebo Lags - Data'!$B$1:$BA$1,0)))*AL$5</f>
        <v>-1.6618098597973585E-3</v>
      </c>
      <c r="AM7" s="2">
        <f>IF(AM$2=0,0,INDEX('Placebo Lags - Data'!$B:$BA,MATCH($Q7,'Placebo Lags - Data'!$A:$A,0),MATCH(AM$1,'Placebo Lags - Data'!$B$1:$BA$1,0)))*AM$5</f>
        <v>-7.9637337476015091E-3</v>
      </c>
      <c r="AN7" s="2">
        <f>IF(AN$2=0,0,INDEX('Placebo Lags - Data'!$B:$BA,MATCH($Q7,'Placebo Lags - Data'!$A:$A,0),MATCH(AN$1,'Placebo Lags - Data'!$B$1:$BA$1,0)))*AN$5</f>
        <v>0</v>
      </c>
      <c r="AO7" s="2">
        <f>IF(AO$2=0,0,INDEX('Placebo Lags - Data'!$B:$BA,MATCH($Q7,'Placebo Lags - Data'!$A:$A,0),MATCH(AO$1,'Placebo Lags - Data'!$B$1:$BA$1,0)))*AO$5</f>
        <v>6.9576213136315346E-3</v>
      </c>
      <c r="AP7" s="2">
        <f>IF(AP$2=0,0,INDEX('Placebo Lags - Data'!$B:$BA,MATCH($Q7,'Placebo Lags - Data'!$A:$A,0),MATCH(AP$1,'Placebo Lags - Data'!$B$1:$BA$1,0)))*AP$5</f>
        <v>0</v>
      </c>
      <c r="AQ7" s="2">
        <f>IF(AQ$2=0,0,INDEX('Placebo Lags - Data'!$B:$BA,MATCH($Q7,'Placebo Lags - Data'!$A:$A,0),MATCH(AQ$1,'Placebo Lags - Data'!$B$1:$BA$1,0)))*AQ$5</f>
        <v>1.799958199262619E-2</v>
      </c>
      <c r="AR7" s="2">
        <f>IF(AR$2=0,0,INDEX('Placebo Lags - Data'!$B:$BA,MATCH($Q7,'Placebo Lags - Data'!$A:$A,0),MATCH(AR$1,'Placebo Lags - Data'!$B$1:$BA$1,0)))*AR$5</f>
        <v>0</v>
      </c>
      <c r="AS7" s="2">
        <f>IF(AS$2=0,0,INDEX('Placebo Lags - Data'!$B:$BA,MATCH($Q7,'Placebo Lags - Data'!$A:$A,0),MATCH(AS$1,'Placebo Lags - Data'!$B$1:$BA$1,0)))*AS$5</f>
        <v>3.0802333727478981E-2</v>
      </c>
      <c r="AT7" s="2">
        <f>IF(AT$2=0,0,INDEX('Placebo Lags - Data'!$B:$BA,MATCH($Q7,'Placebo Lags - Data'!$A:$A,0),MATCH(AT$1,'Placebo Lags - Data'!$B$1:$BA$1,0)))*AT$5</f>
        <v>0</v>
      </c>
      <c r="AU7" s="2">
        <f>IF(AU$2=0,0,INDEX('Placebo Lags - Data'!$B:$BA,MATCH($Q7,'Placebo Lags - Data'!$A:$A,0),MATCH(AU$1,'Placebo Lags - Data'!$B$1:$BA$1,0)))*AU$5</f>
        <v>0</v>
      </c>
      <c r="AV7" s="2">
        <f>IF(AV$2=0,0,INDEX('Placebo Lags - Data'!$B:$BA,MATCH($Q7,'Placebo Lags - Data'!$A:$A,0),MATCH(AV$1,'Placebo Lags - Data'!$B$1:$BA$1,0)))*AV$5</f>
        <v>0</v>
      </c>
      <c r="AW7" s="2">
        <f>IF(AW$2=0,0,INDEX('Placebo Lags - Data'!$B:$BA,MATCH($Q7,'Placebo Lags - Data'!$A:$A,0),MATCH(AW$1,'Placebo Lags - Data'!$B$1:$BA$1,0)))*AW$5</f>
        <v>0</v>
      </c>
      <c r="AX7" s="2">
        <f>IF(AX$2=0,0,INDEX('Placebo Lags - Data'!$B:$BA,MATCH($Q7,'Placebo Lags - Data'!$A:$A,0),MATCH(AX$1,'Placebo Lags - Data'!$B$1:$BA$1,0)))*AX$5</f>
        <v>0</v>
      </c>
      <c r="AY7" s="2">
        <f>IF(AY$2=0,0,INDEX('Placebo Lags - Data'!$B:$BA,MATCH($Q7,'Placebo Lags - Data'!$A:$A,0),MATCH(AY$1,'Placebo Lags - Data'!$B$1:$BA$1,0)))*AY$5</f>
        <v>0</v>
      </c>
      <c r="AZ7" s="2">
        <f>IF(AZ$2=0,0,INDEX('Placebo Lags - Data'!$B:$BA,MATCH($Q7,'Placebo Lags - Data'!$A:$A,0),MATCH(AZ$1,'Placebo Lags - Data'!$B$1:$BA$1,0)))*AZ$5</f>
        <v>-4.00649793446064E-2</v>
      </c>
      <c r="BA7" s="2">
        <f>IF(BA$2=0,0,INDEX('Placebo Lags - Data'!$B:$BA,MATCH($Q7,'Placebo Lags - Data'!$A:$A,0),MATCH(BA$1,'Placebo Lags - Data'!$B$1:$BA$1,0)))*BA$5</f>
        <v>0</v>
      </c>
      <c r="BB7" s="2">
        <f>IF(BB$2=0,0,INDEX('Placebo Lags - Data'!$B:$BA,MATCH($Q7,'Placebo Lags - Data'!$A:$A,0),MATCH(BB$1,'Placebo Lags - Data'!$B$1:$BA$1,0)))*BB$5</f>
        <v>0</v>
      </c>
      <c r="BC7" s="2">
        <f>IF(BC$2=0,0,INDEX('Placebo Lags - Data'!$B:$BA,MATCH($Q7,'Placebo Lags - Data'!$A:$A,0),MATCH(BC$1,'Placebo Lags - Data'!$B$1:$BA$1,0)))*BC$5</f>
        <v>0</v>
      </c>
      <c r="BD7" s="2">
        <f>IF(BD$2=0,0,INDEX('Placebo Lags - Data'!$B:$BA,MATCH($Q7,'Placebo Lags - Data'!$A:$A,0),MATCH(BD$1,'Placebo Lags - Data'!$B$1:$BA$1,0)))*BD$5</f>
        <v>0</v>
      </c>
      <c r="BE7" s="2">
        <f>IF(BE$2=0,0,INDEX('Placebo Lags - Data'!$B:$BA,MATCH($Q7,'Placebo Lags - Data'!$A:$A,0),MATCH(BE$1,'Placebo Lags - Data'!$B$1:$BA$1,0)))*BE$5</f>
        <v>0</v>
      </c>
      <c r="BF7" s="2">
        <f>IF(BF$2=0,0,INDEX('Placebo Lags - Data'!$B:$BA,MATCH($Q7,'Placebo Lags - Data'!$A:$A,0),MATCH(BF$1,'Placebo Lags - Data'!$B$1:$BA$1,0)))*BF$5</f>
        <v>4.9167759716510773E-3</v>
      </c>
      <c r="BG7" s="2">
        <f>IF(BG$2=0,0,INDEX('Placebo Lags - Data'!$B:$BA,MATCH($Q7,'Placebo Lags - Data'!$A:$A,0),MATCH(BG$1,'Placebo Lags - Data'!$B$1:$BA$1,0)))*BG$5</f>
        <v>-2.5608038529753685E-2</v>
      </c>
      <c r="BH7" s="2">
        <f>IF(BH$2=0,0,INDEX('Placebo Lags - Data'!$B:$BA,MATCH($Q7,'Placebo Lags - Data'!$A:$A,0),MATCH(BH$1,'Placebo Lags - Data'!$B$1:$BA$1,0)))*BH$5</f>
        <v>-7.9845385625958443E-3</v>
      </c>
      <c r="BI7" s="2">
        <f>IF(BI$2=0,0,INDEX('Placebo Lags - Data'!$B:$BA,MATCH($Q7,'Placebo Lags - Data'!$A:$A,0),MATCH(BI$1,'Placebo Lags - Data'!$B$1:$BA$1,0)))*BI$5</f>
        <v>-7.4405386112630367E-3</v>
      </c>
      <c r="BJ7" s="2">
        <f>IF(BJ$2=0,0,INDEX('Placebo Lags - Data'!$B:$BA,MATCH($Q7,'Placebo Lags - Data'!$A:$A,0),MATCH(BJ$1,'Placebo Lags - Data'!$B$1:$BA$1,0)))*BJ$5</f>
        <v>0</v>
      </c>
      <c r="BK7" s="2">
        <f>IF(BK$2=0,0,INDEX('Placebo Lags - Data'!$B:$BA,MATCH($Q7,'Placebo Lags - Data'!$A:$A,0),MATCH(BK$1,'Placebo Lags - Data'!$B$1:$BA$1,0)))*BK$5</f>
        <v>0</v>
      </c>
      <c r="BL7" s="2">
        <f>IF(BL$2=0,0,INDEX('Placebo Lags - Data'!$B:$BA,MATCH($Q7,'Placebo Lags - Data'!$A:$A,0),MATCH(BL$1,'Placebo Lags - Data'!$B$1:$BA$1,0)))*BL$5</f>
        <v>0</v>
      </c>
      <c r="BM7" s="2">
        <f>IF(BM$2=0,0,INDEX('Placebo Lags - Data'!$B:$BA,MATCH($Q7,'Placebo Lags - Data'!$A:$A,0),MATCH(BM$1,'Placebo Lags - Data'!$B$1:$BA$1,0)))*BM$5</f>
        <v>0</v>
      </c>
      <c r="BN7" s="2">
        <f>IF(BN$2=0,0,INDEX('Placebo Lags - Data'!$B:$BA,MATCH($Q7,'Placebo Lags - Data'!$A:$A,0),MATCH(BN$1,'Placebo Lags - Data'!$B$1:$BA$1,0)))*BN$5</f>
        <v>0</v>
      </c>
      <c r="BO7" s="2">
        <f>IF(BO$2=0,0,INDEX('Placebo Lags - Data'!$B:$BA,MATCH($Q7,'Placebo Lags - Data'!$A:$A,0),MATCH(BO$1,'Placebo Lags - Data'!$B$1:$BA$1,0)))*BO$5</f>
        <v>-1.1420487426221371E-2</v>
      </c>
      <c r="BP7" s="2">
        <f>IF(BP$2=0,0,INDEX('Placebo Lags - Data'!$B:$BA,MATCH($Q7,'Placebo Lags - Data'!$A:$A,0),MATCH(BP$1,'Placebo Lags - Data'!$B$1:$BA$1,0)))*BP$5</f>
        <v>0</v>
      </c>
      <c r="BQ7" s="2"/>
      <c r="BR7" s="2"/>
    </row>
    <row r="8" spans="1:71" x14ac:dyDescent="0.25">
      <c r="A8" t="s">
        <v>48</v>
      </c>
      <c r="B8" s="2">
        <f t="shared" si="0"/>
        <v>2.5890422045585546</v>
      </c>
      <c r="Q8">
        <f>'Placebo Lags - Data'!A3</f>
        <v>1983</v>
      </c>
      <c r="R8" s="2">
        <f>IF(R$2=0,0,INDEX('Placebo Lags - Data'!$B:$BA,MATCH($Q8,'Placebo Lags - Data'!$A:$A,0),MATCH(R$1,'Placebo Lags - Data'!$B$1:$BA$1,0)))*R$5</f>
        <v>3.8098101504147053E-3</v>
      </c>
      <c r="S8" s="2">
        <f>IF(S$2=0,0,INDEX('Placebo Lags - Data'!$B:$BA,MATCH($Q8,'Placebo Lags - Data'!$A:$A,0),MATCH(S$1,'Placebo Lags - Data'!$B$1:$BA$1,0)))*S$5</f>
        <v>0</v>
      </c>
      <c r="T8" s="2">
        <f>IF(T$2=0,0,INDEX('Placebo Lags - Data'!$B:$BA,MATCH($Q8,'Placebo Lags - Data'!$A:$A,0),MATCH(T$1,'Placebo Lags - Data'!$B$1:$BA$1,0)))*T$5</f>
        <v>0</v>
      </c>
      <c r="U8" s="2">
        <f>IF(U$2=0,0,INDEX('Placebo Lags - Data'!$B:$BA,MATCH($Q8,'Placebo Lags - Data'!$A:$A,0),MATCH(U$1,'Placebo Lags - Data'!$B$1:$BA$1,0)))*U$5</f>
        <v>1.7337614670395851E-2</v>
      </c>
      <c r="V8" s="2">
        <f>IF(V$2=0,0,INDEX('Placebo Lags - Data'!$B:$BA,MATCH($Q8,'Placebo Lags - Data'!$A:$A,0),MATCH(V$1,'Placebo Lags - Data'!$B$1:$BA$1,0)))*V$5</f>
        <v>-5.3084618411958218E-4</v>
      </c>
      <c r="W8" s="2">
        <f>IF(W$2=0,0,INDEX('Placebo Lags - Data'!$B:$BA,MATCH($Q8,'Placebo Lags - Data'!$A:$A,0),MATCH(W$1,'Placebo Lags - Data'!$B$1:$BA$1,0)))*W$5</f>
        <v>0</v>
      </c>
      <c r="X8" s="2">
        <f>IF(X$2=0,0,INDEX('Placebo Lags - Data'!$B:$BA,MATCH($Q8,'Placebo Lags - Data'!$A:$A,0),MATCH(X$1,'Placebo Lags - Data'!$B$1:$BA$1,0)))*X$5</f>
        <v>-6.0884556733071804E-3</v>
      </c>
      <c r="Y8" s="2">
        <f>IF(Y$2=0,0,INDEX('Placebo Lags - Data'!$B:$BA,MATCH($Q8,'Placebo Lags - Data'!$A:$A,0),MATCH(Y$1,'Placebo Lags - Data'!$B$1:$BA$1,0)))*Y$5</f>
        <v>0</v>
      </c>
      <c r="Z8" s="2">
        <f>IF(Z$2=0,0,INDEX('Placebo Lags - Data'!$B:$BA,MATCH($Q8,'Placebo Lags - Data'!$A:$A,0),MATCH(Z$1,'Placebo Lags - Data'!$B$1:$BA$1,0)))*Z$5</f>
        <v>0</v>
      </c>
      <c r="AA8" s="2">
        <f>IF(AA$2=0,0,INDEX('Placebo Lags - Data'!$B:$BA,MATCH($Q8,'Placebo Lags - Data'!$A:$A,0),MATCH(AA$1,'Placebo Lags - Data'!$B$1:$BA$1,0)))*AA$5</f>
        <v>0</v>
      </c>
      <c r="AB8" s="2">
        <f>IF(AB$2=0,0,INDEX('Placebo Lags - Data'!$B:$BA,MATCH($Q8,'Placebo Lags - Data'!$A:$A,0),MATCH(AB$1,'Placebo Lags - Data'!$B$1:$BA$1,0)))*AB$5</f>
        <v>0</v>
      </c>
      <c r="AC8" s="2">
        <f>IF(AC$2=0,0,INDEX('Placebo Lags - Data'!$B:$BA,MATCH($Q8,'Placebo Lags - Data'!$A:$A,0),MATCH(AC$1,'Placebo Lags - Data'!$B$1:$BA$1,0)))*AC$5</f>
        <v>2.8499020263552666E-2</v>
      </c>
      <c r="AD8" s="2">
        <f>IF(AD$2=0,0,INDEX('Placebo Lags - Data'!$B:$BA,MATCH($Q8,'Placebo Lags - Data'!$A:$A,0),MATCH(AD$1,'Placebo Lags - Data'!$B$1:$BA$1,0)))*AD$5</f>
        <v>0</v>
      </c>
      <c r="AE8" s="2">
        <f>IF(AE$2=0,0,INDEX('Placebo Lags - Data'!$B:$BA,MATCH($Q8,'Placebo Lags - Data'!$A:$A,0),MATCH(AE$1,'Placebo Lags - Data'!$B$1:$BA$1,0)))*AE$5</f>
        <v>5.91319240629673E-3</v>
      </c>
      <c r="AF8" s="2">
        <f>IF(AF$2=0,0,INDEX('Placebo Lags - Data'!$B:$BA,MATCH($Q8,'Placebo Lags - Data'!$A:$A,0),MATCH(AF$1,'Placebo Lags - Data'!$B$1:$BA$1,0)))*AF$5</f>
        <v>3.8909432478249073E-3</v>
      </c>
      <c r="AG8" s="2">
        <f>IF(AG$2=0,0,INDEX('Placebo Lags - Data'!$B:$BA,MATCH($Q8,'Placebo Lags - Data'!$A:$A,0),MATCH(AG$1,'Placebo Lags - Data'!$B$1:$BA$1,0)))*AG$5</f>
        <v>0</v>
      </c>
      <c r="AH8" s="2">
        <f>IF(AH$2=0,0,INDEX('Placebo Lags - Data'!$B:$BA,MATCH($Q8,'Placebo Lags - Data'!$A:$A,0),MATCH(AH$1,'Placebo Lags - Data'!$B$1:$BA$1,0)))*AH$5</f>
        <v>-3.9528100751340389E-3</v>
      </c>
      <c r="AI8" s="2">
        <f>IF(AI$2=0,0,INDEX('Placebo Lags - Data'!$B:$BA,MATCH($Q8,'Placebo Lags - Data'!$A:$A,0),MATCH(AI$1,'Placebo Lags - Data'!$B$1:$BA$1,0)))*AI$5</f>
        <v>-1.4269635081291199E-2</v>
      </c>
      <c r="AJ8" s="2">
        <f>IF(AJ$2=0,0,INDEX('Placebo Lags - Data'!$B:$BA,MATCH($Q8,'Placebo Lags - Data'!$A:$A,0),MATCH(AJ$1,'Placebo Lags - Data'!$B$1:$BA$1,0)))*AJ$5</f>
        <v>1.6374668106436729E-2</v>
      </c>
      <c r="AK8" s="2">
        <f>IF(AK$2=0,0,INDEX('Placebo Lags - Data'!$B:$BA,MATCH($Q8,'Placebo Lags - Data'!$A:$A,0),MATCH(AK$1,'Placebo Lags - Data'!$B$1:$BA$1,0)))*AK$5</f>
        <v>0</v>
      </c>
      <c r="AL8" s="2">
        <f>IF(AL$2=0,0,INDEX('Placebo Lags - Data'!$B:$BA,MATCH($Q8,'Placebo Lags - Data'!$A:$A,0),MATCH(AL$1,'Placebo Lags - Data'!$B$1:$BA$1,0)))*AL$5</f>
        <v>-2.8419593349099159E-2</v>
      </c>
      <c r="AM8" s="2">
        <f>IF(AM$2=0,0,INDEX('Placebo Lags - Data'!$B:$BA,MATCH($Q8,'Placebo Lags - Data'!$A:$A,0),MATCH(AM$1,'Placebo Lags - Data'!$B$1:$BA$1,0)))*AM$5</f>
        <v>-1.0706758126616478E-2</v>
      </c>
      <c r="AN8" s="2">
        <f>IF(AN$2=0,0,INDEX('Placebo Lags - Data'!$B:$BA,MATCH($Q8,'Placebo Lags - Data'!$A:$A,0),MATCH(AN$1,'Placebo Lags - Data'!$B$1:$BA$1,0)))*AN$5</f>
        <v>0</v>
      </c>
      <c r="AO8" s="2">
        <f>IF(AO$2=0,0,INDEX('Placebo Lags - Data'!$B:$BA,MATCH($Q8,'Placebo Lags - Data'!$A:$A,0),MATCH(AO$1,'Placebo Lags - Data'!$B$1:$BA$1,0)))*AO$5</f>
        <v>-1.9553881138563156E-3</v>
      </c>
      <c r="AP8" s="2">
        <f>IF(AP$2=0,0,INDEX('Placebo Lags - Data'!$B:$BA,MATCH($Q8,'Placebo Lags - Data'!$A:$A,0),MATCH(AP$1,'Placebo Lags - Data'!$B$1:$BA$1,0)))*AP$5</f>
        <v>0</v>
      </c>
      <c r="AQ8" s="2">
        <f>IF(AQ$2=0,0,INDEX('Placebo Lags - Data'!$B:$BA,MATCH($Q8,'Placebo Lags - Data'!$A:$A,0),MATCH(AQ$1,'Placebo Lags - Data'!$B$1:$BA$1,0)))*AQ$5</f>
        <v>5.1303780637681484E-3</v>
      </c>
      <c r="AR8" s="2">
        <f>IF(AR$2=0,0,INDEX('Placebo Lags - Data'!$B:$BA,MATCH($Q8,'Placebo Lags - Data'!$A:$A,0),MATCH(AR$1,'Placebo Lags - Data'!$B$1:$BA$1,0)))*AR$5</f>
        <v>0</v>
      </c>
      <c r="AS8" s="2">
        <f>IF(AS$2=0,0,INDEX('Placebo Lags - Data'!$B:$BA,MATCH($Q8,'Placebo Lags - Data'!$A:$A,0),MATCH(AS$1,'Placebo Lags - Data'!$B$1:$BA$1,0)))*AS$5</f>
        <v>1.5916049480438232E-2</v>
      </c>
      <c r="AT8" s="2">
        <f>IF(AT$2=0,0,INDEX('Placebo Lags - Data'!$B:$BA,MATCH($Q8,'Placebo Lags - Data'!$A:$A,0),MATCH(AT$1,'Placebo Lags - Data'!$B$1:$BA$1,0)))*AT$5</f>
        <v>0</v>
      </c>
      <c r="AU8" s="2">
        <f>IF(AU$2=0,0,INDEX('Placebo Lags - Data'!$B:$BA,MATCH($Q8,'Placebo Lags - Data'!$A:$A,0),MATCH(AU$1,'Placebo Lags - Data'!$B$1:$BA$1,0)))*AU$5</f>
        <v>0</v>
      </c>
      <c r="AV8" s="2">
        <f>IF(AV$2=0,0,INDEX('Placebo Lags - Data'!$B:$BA,MATCH($Q8,'Placebo Lags - Data'!$A:$A,0),MATCH(AV$1,'Placebo Lags - Data'!$B$1:$BA$1,0)))*AV$5</f>
        <v>0</v>
      </c>
      <c r="AW8" s="2">
        <f>IF(AW$2=0,0,INDEX('Placebo Lags - Data'!$B:$BA,MATCH($Q8,'Placebo Lags - Data'!$A:$A,0),MATCH(AW$1,'Placebo Lags - Data'!$B$1:$BA$1,0)))*AW$5</f>
        <v>0</v>
      </c>
      <c r="AX8" s="2">
        <f>IF(AX$2=0,0,INDEX('Placebo Lags - Data'!$B:$BA,MATCH($Q8,'Placebo Lags - Data'!$A:$A,0),MATCH(AX$1,'Placebo Lags - Data'!$B$1:$BA$1,0)))*AX$5</f>
        <v>0</v>
      </c>
      <c r="AY8" s="2">
        <f>IF(AY$2=0,0,INDEX('Placebo Lags - Data'!$B:$BA,MATCH($Q8,'Placebo Lags - Data'!$A:$A,0),MATCH(AY$1,'Placebo Lags - Data'!$B$1:$BA$1,0)))*AY$5</f>
        <v>0</v>
      </c>
      <c r="AZ8" s="2">
        <f>IF(AZ$2=0,0,INDEX('Placebo Lags - Data'!$B:$BA,MATCH($Q8,'Placebo Lags - Data'!$A:$A,0),MATCH(AZ$1,'Placebo Lags - Data'!$B$1:$BA$1,0)))*AZ$5</f>
        <v>-9.165237657725811E-3</v>
      </c>
      <c r="BA8" s="2">
        <f>IF(BA$2=0,0,INDEX('Placebo Lags - Data'!$B:$BA,MATCH($Q8,'Placebo Lags - Data'!$A:$A,0),MATCH(BA$1,'Placebo Lags - Data'!$B$1:$BA$1,0)))*BA$5</f>
        <v>0</v>
      </c>
      <c r="BB8" s="2">
        <f>IF(BB$2=0,0,INDEX('Placebo Lags - Data'!$B:$BA,MATCH($Q8,'Placebo Lags - Data'!$A:$A,0),MATCH(BB$1,'Placebo Lags - Data'!$B$1:$BA$1,0)))*BB$5</f>
        <v>0</v>
      </c>
      <c r="BC8" s="2">
        <f>IF(BC$2=0,0,INDEX('Placebo Lags - Data'!$B:$BA,MATCH($Q8,'Placebo Lags - Data'!$A:$A,0),MATCH(BC$1,'Placebo Lags - Data'!$B$1:$BA$1,0)))*BC$5</f>
        <v>0</v>
      </c>
      <c r="BD8" s="2">
        <f>IF(BD$2=0,0,INDEX('Placebo Lags - Data'!$B:$BA,MATCH($Q8,'Placebo Lags - Data'!$A:$A,0),MATCH(BD$1,'Placebo Lags - Data'!$B$1:$BA$1,0)))*BD$5</f>
        <v>0</v>
      </c>
      <c r="BE8" s="2">
        <f>IF(BE$2=0,0,INDEX('Placebo Lags - Data'!$B:$BA,MATCH($Q8,'Placebo Lags - Data'!$A:$A,0),MATCH(BE$1,'Placebo Lags - Data'!$B$1:$BA$1,0)))*BE$5</f>
        <v>0</v>
      </c>
      <c r="BF8" s="2">
        <f>IF(BF$2=0,0,INDEX('Placebo Lags - Data'!$B:$BA,MATCH($Q8,'Placebo Lags - Data'!$A:$A,0),MATCH(BF$1,'Placebo Lags - Data'!$B$1:$BA$1,0)))*BF$5</f>
        <v>2.893117954954505E-3</v>
      </c>
      <c r="BG8" s="2">
        <f>IF(BG$2=0,0,INDEX('Placebo Lags - Data'!$B:$BA,MATCH($Q8,'Placebo Lags - Data'!$A:$A,0),MATCH(BG$1,'Placebo Lags - Data'!$B$1:$BA$1,0)))*BG$5</f>
        <v>4.6473465859889984E-2</v>
      </c>
      <c r="BH8" s="2">
        <f>IF(BH$2=0,0,INDEX('Placebo Lags - Data'!$B:$BA,MATCH($Q8,'Placebo Lags - Data'!$A:$A,0),MATCH(BH$1,'Placebo Lags - Data'!$B$1:$BA$1,0)))*BH$5</f>
        <v>3.6169886589050293E-3</v>
      </c>
      <c r="BI8" s="2">
        <f>IF(BI$2=0,0,INDEX('Placebo Lags - Data'!$B:$BA,MATCH($Q8,'Placebo Lags - Data'!$A:$A,0),MATCH(BI$1,'Placebo Lags - Data'!$B$1:$BA$1,0)))*BI$5</f>
        <v>-3.6541219800710678E-2</v>
      </c>
      <c r="BJ8" s="2">
        <f>IF(BJ$2=0,0,INDEX('Placebo Lags - Data'!$B:$BA,MATCH($Q8,'Placebo Lags - Data'!$A:$A,0),MATCH(BJ$1,'Placebo Lags - Data'!$B$1:$BA$1,0)))*BJ$5</f>
        <v>0</v>
      </c>
      <c r="BK8" s="2">
        <f>IF(BK$2=0,0,INDEX('Placebo Lags - Data'!$B:$BA,MATCH($Q8,'Placebo Lags - Data'!$A:$A,0),MATCH(BK$1,'Placebo Lags - Data'!$B$1:$BA$1,0)))*BK$5</f>
        <v>0</v>
      </c>
      <c r="BL8" s="2">
        <f>IF(BL$2=0,0,INDEX('Placebo Lags - Data'!$B:$BA,MATCH($Q8,'Placebo Lags - Data'!$A:$A,0),MATCH(BL$1,'Placebo Lags - Data'!$B$1:$BA$1,0)))*BL$5</f>
        <v>0</v>
      </c>
      <c r="BM8" s="2">
        <f>IF(BM$2=0,0,INDEX('Placebo Lags - Data'!$B:$BA,MATCH($Q8,'Placebo Lags - Data'!$A:$A,0),MATCH(BM$1,'Placebo Lags - Data'!$B$1:$BA$1,0)))*BM$5</f>
        <v>0</v>
      </c>
      <c r="BN8" s="2">
        <f>IF(BN$2=0,0,INDEX('Placebo Lags - Data'!$B:$BA,MATCH($Q8,'Placebo Lags - Data'!$A:$A,0),MATCH(BN$1,'Placebo Lags - Data'!$B$1:$BA$1,0)))*BN$5</f>
        <v>0</v>
      </c>
      <c r="BO8" s="2">
        <f>IF(BO$2=0,0,INDEX('Placebo Lags - Data'!$B:$BA,MATCH($Q8,'Placebo Lags - Data'!$A:$A,0),MATCH(BO$1,'Placebo Lags - Data'!$B$1:$BA$1,0)))*BO$5</f>
        <v>-1.1479912325739861E-2</v>
      </c>
      <c r="BP8" s="2">
        <f>IF(BP$2=0,0,INDEX('Placebo Lags - Data'!$B:$BA,MATCH($Q8,'Placebo Lags - Data'!$A:$A,0),MATCH(BP$1,'Placebo Lags - Data'!$B$1:$BA$1,0)))*BP$5</f>
        <v>0</v>
      </c>
      <c r="BQ8" s="2"/>
      <c r="BR8" s="2"/>
    </row>
    <row r="9" spans="1:71" x14ac:dyDescent="0.25">
      <c r="A9" t="s">
        <v>38</v>
      </c>
      <c r="B9" s="2">
        <f t="shared" si="0"/>
        <v>2.3558933442719292</v>
      </c>
      <c r="Q9">
        <f>'Placebo Lags - Data'!A4</f>
        <v>1984</v>
      </c>
      <c r="R9" s="2">
        <f>IF(R$2=0,0,INDEX('Placebo Lags - Data'!$B:$BA,MATCH($Q9,'Placebo Lags - Data'!$A:$A,0),MATCH(R$1,'Placebo Lags - Data'!$B$1:$BA$1,0)))*R$5</f>
        <v>1.2062318623065948E-2</v>
      </c>
      <c r="S9" s="2">
        <f>IF(S$2=0,0,INDEX('Placebo Lags - Data'!$B:$BA,MATCH($Q9,'Placebo Lags - Data'!$A:$A,0),MATCH(S$1,'Placebo Lags - Data'!$B$1:$BA$1,0)))*S$5</f>
        <v>0</v>
      </c>
      <c r="T9" s="2">
        <f>IF(T$2=0,0,INDEX('Placebo Lags - Data'!$B:$BA,MATCH($Q9,'Placebo Lags - Data'!$A:$A,0),MATCH(T$1,'Placebo Lags - Data'!$B$1:$BA$1,0)))*T$5</f>
        <v>0</v>
      </c>
      <c r="U9" s="2">
        <f>IF(U$2=0,0,INDEX('Placebo Lags - Data'!$B:$BA,MATCH($Q9,'Placebo Lags - Data'!$A:$A,0),MATCH(U$1,'Placebo Lags - Data'!$B$1:$BA$1,0)))*U$5</f>
        <v>1.8087257631123066E-3</v>
      </c>
      <c r="V9" s="2">
        <f>IF(V$2=0,0,INDEX('Placebo Lags - Data'!$B:$BA,MATCH($Q9,'Placebo Lags - Data'!$A:$A,0),MATCH(V$1,'Placebo Lags - Data'!$B$1:$BA$1,0)))*V$5</f>
        <v>-3.3219221979379654E-2</v>
      </c>
      <c r="W9" s="2">
        <f>IF(W$2=0,0,INDEX('Placebo Lags - Data'!$B:$BA,MATCH($Q9,'Placebo Lags - Data'!$A:$A,0),MATCH(W$1,'Placebo Lags - Data'!$B$1:$BA$1,0)))*W$5</f>
        <v>0</v>
      </c>
      <c r="X9" s="2">
        <f>IF(X$2=0,0,INDEX('Placebo Lags - Data'!$B:$BA,MATCH($Q9,'Placebo Lags - Data'!$A:$A,0),MATCH(X$1,'Placebo Lags - Data'!$B$1:$BA$1,0)))*X$5</f>
        <v>-9.6829346148297191E-4</v>
      </c>
      <c r="Y9" s="2">
        <f>IF(Y$2=0,0,INDEX('Placebo Lags - Data'!$B:$BA,MATCH($Q9,'Placebo Lags - Data'!$A:$A,0),MATCH(Y$1,'Placebo Lags - Data'!$B$1:$BA$1,0)))*Y$5</f>
        <v>0</v>
      </c>
      <c r="Z9" s="2">
        <f>IF(Z$2=0,0,INDEX('Placebo Lags - Data'!$B:$BA,MATCH($Q9,'Placebo Lags - Data'!$A:$A,0),MATCH(Z$1,'Placebo Lags - Data'!$B$1:$BA$1,0)))*Z$5</f>
        <v>0</v>
      </c>
      <c r="AA9" s="2">
        <f>IF(AA$2=0,0,INDEX('Placebo Lags - Data'!$B:$BA,MATCH($Q9,'Placebo Lags - Data'!$A:$A,0),MATCH(AA$1,'Placebo Lags - Data'!$B$1:$BA$1,0)))*AA$5</f>
        <v>0</v>
      </c>
      <c r="AB9" s="2">
        <f>IF(AB$2=0,0,INDEX('Placebo Lags - Data'!$B:$BA,MATCH($Q9,'Placebo Lags - Data'!$A:$A,0),MATCH(AB$1,'Placebo Lags - Data'!$B$1:$BA$1,0)))*AB$5</f>
        <v>0</v>
      </c>
      <c r="AC9" s="2">
        <f>IF(AC$2=0,0,INDEX('Placebo Lags - Data'!$B:$BA,MATCH($Q9,'Placebo Lags - Data'!$A:$A,0),MATCH(AC$1,'Placebo Lags - Data'!$B$1:$BA$1,0)))*AC$5</f>
        <v>2.5771670043468475E-3</v>
      </c>
      <c r="AD9" s="2">
        <f>IF(AD$2=0,0,INDEX('Placebo Lags - Data'!$B:$BA,MATCH($Q9,'Placebo Lags - Data'!$A:$A,0),MATCH(AD$1,'Placebo Lags - Data'!$B$1:$BA$1,0)))*AD$5</f>
        <v>0</v>
      </c>
      <c r="AE9" s="2">
        <f>IF(AE$2=0,0,INDEX('Placebo Lags - Data'!$B:$BA,MATCH($Q9,'Placebo Lags - Data'!$A:$A,0),MATCH(AE$1,'Placebo Lags - Data'!$B$1:$BA$1,0)))*AE$5</f>
        <v>4.0219277143478394E-2</v>
      </c>
      <c r="AF9" s="2">
        <f>IF(AF$2=0,0,INDEX('Placebo Lags - Data'!$B:$BA,MATCH($Q9,'Placebo Lags - Data'!$A:$A,0),MATCH(AF$1,'Placebo Lags - Data'!$B$1:$BA$1,0)))*AF$5</f>
        <v>-3.1869322061538696E-2</v>
      </c>
      <c r="AG9" s="2">
        <f>IF(AG$2=0,0,INDEX('Placebo Lags - Data'!$B:$BA,MATCH($Q9,'Placebo Lags - Data'!$A:$A,0),MATCH(AG$1,'Placebo Lags - Data'!$B$1:$BA$1,0)))*AG$5</f>
        <v>0</v>
      </c>
      <c r="AH9" s="2">
        <f>IF(AH$2=0,0,INDEX('Placebo Lags - Data'!$B:$BA,MATCH($Q9,'Placebo Lags - Data'!$A:$A,0),MATCH(AH$1,'Placebo Lags - Data'!$B$1:$BA$1,0)))*AH$5</f>
        <v>1.5156553126871586E-2</v>
      </c>
      <c r="AI9" s="2">
        <f>IF(AI$2=0,0,INDEX('Placebo Lags - Data'!$B:$BA,MATCH($Q9,'Placebo Lags - Data'!$A:$A,0),MATCH(AI$1,'Placebo Lags - Data'!$B$1:$BA$1,0)))*AI$5</f>
        <v>3.4662196412682533E-3</v>
      </c>
      <c r="AJ9" s="2">
        <f>IF(AJ$2=0,0,INDEX('Placebo Lags - Data'!$B:$BA,MATCH($Q9,'Placebo Lags - Data'!$A:$A,0),MATCH(AJ$1,'Placebo Lags - Data'!$B$1:$BA$1,0)))*AJ$5</f>
        <v>-5.4936621338129044E-2</v>
      </c>
      <c r="AK9" s="2">
        <f>IF(AK$2=0,0,INDEX('Placebo Lags - Data'!$B:$BA,MATCH($Q9,'Placebo Lags - Data'!$A:$A,0),MATCH(AK$1,'Placebo Lags - Data'!$B$1:$BA$1,0)))*AK$5</f>
        <v>0</v>
      </c>
      <c r="AL9" s="2">
        <f>IF(AL$2=0,0,INDEX('Placebo Lags - Data'!$B:$BA,MATCH($Q9,'Placebo Lags - Data'!$A:$A,0),MATCH(AL$1,'Placebo Lags - Data'!$B$1:$BA$1,0)))*AL$5</f>
        <v>-2.0766496891155839E-4</v>
      </c>
      <c r="AM9" s="2">
        <f>IF(AM$2=0,0,INDEX('Placebo Lags - Data'!$B:$BA,MATCH($Q9,'Placebo Lags - Data'!$A:$A,0),MATCH(AM$1,'Placebo Lags - Data'!$B$1:$BA$1,0)))*AM$5</f>
        <v>-3.0633537098765373E-3</v>
      </c>
      <c r="AN9" s="2">
        <f>IF(AN$2=0,0,INDEX('Placebo Lags - Data'!$B:$BA,MATCH($Q9,'Placebo Lags - Data'!$A:$A,0),MATCH(AN$1,'Placebo Lags - Data'!$B$1:$BA$1,0)))*AN$5</f>
        <v>0</v>
      </c>
      <c r="AO9" s="2">
        <f>IF(AO$2=0,0,INDEX('Placebo Lags - Data'!$B:$BA,MATCH($Q9,'Placebo Lags - Data'!$A:$A,0),MATCH(AO$1,'Placebo Lags - Data'!$B$1:$BA$1,0)))*AO$5</f>
        <v>-1.5346216037869453E-2</v>
      </c>
      <c r="AP9" s="2">
        <f>IF(AP$2=0,0,INDEX('Placebo Lags - Data'!$B:$BA,MATCH($Q9,'Placebo Lags - Data'!$A:$A,0),MATCH(AP$1,'Placebo Lags - Data'!$B$1:$BA$1,0)))*AP$5</f>
        <v>0</v>
      </c>
      <c r="AQ9" s="2">
        <f>IF(AQ$2=0,0,INDEX('Placebo Lags - Data'!$B:$BA,MATCH($Q9,'Placebo Lags - Data'!$A:$A,0),MATCH(AQ$1,'Placebo Lags - Data'!$B$1:$BA$1,0)))*AQ$5</f>
        <v>6.8008154630661011E-2</v>
      </c>
      <c r="AR9" s="2">
        <f>IF(AR$2=0,0,INDEX('Placebo Lags - Data'!$B:$BA,MATCH($Q9,'Placebo Lags - Data'!$A:$A,0),MATCH(AR$1,'Placebo Lags - Data'!$B$1:$BA$1,0)))*AR$5</f>
        <v>0</v>
      </c>
      <c r="AS9" s="2">
        <f>IF(AS$2=0,0,INDEX('Placebo Lags - Data'!$B:$BA,MATCH($Q9,'Placebo Lags - Data'!$A:$A,0),MATCH(AS$1,'Placebo Lags - Data'!$B$1:$BA$1,0)))*AS$5</f>
        <v>7.7338315546512604E-2</v>
      </c>
      <c r="AT9" s="2">
        <f>IF(AT$2=0,0,INDEX('Placebo Lags - Data'!$B:$BA,MATCH($Q9,'Placebo Lags - Data'!$A:$A,0),MATCH(AT$1,'Placebo Lags - Data'!$B$1:$BA$1,0)))*AT$5</f>
        <v>0</v>
      </c>
      <c r="AU9" s="2">
        <f>IF(AU$2=0,0,INDEX('Placebo Lags - Data'!$B:$BA,MATCH($Q9,'Placebo Lags - Data'!$A:$A,0),MATCH(AU$1,'Placebo Lags - Data'!$B$1:$BA$1,0)))*AU$5</f>
        <v>0</v>
      </c>
      <c r="AV9" s="2">
        <f>IF(AV$2=0,0,INDEX('Placebo Lags - Data'!$B:$BA,MATCH($Q9,'Placebo Lags - Data'!$A:$A,0),MATCH(AV$1,'Placebo Lags - Data'!$B$1:$BA$1,0)))*AV$5</f>
        <v>0</v>
      </c>
      <c r="AW9" s="2">
        <f>IF(AW$2=0,0,INDEX('Placebo Lags - Data'!$B:$BA,MATCH($Q9,'Placebo Lags - Data'!$A:$A,0),MATCH(AW$1,'Placebo Lags - Data'!$B$1:$BA$1,0)))*AW$5</f>
        <v>0</v>
      </c>
      <c r="AX9" s="2">
        <f>IF(AX$2=0,0,INDEX('Placebo Lags - Data'!$B:$BA,MATCH($Q9,'Placebo Lags - Data'!$A:$A,0),MATCH(AX$1,'Placebo Lags - Data'!$B$1:$BA$1,0)))*AX$5</f>
        <v>0</v>
      </c>
      <c r="AY9" s="2">
        <f>IF(AY$2=0,0,INDEX('Placebo Lags - Data'!$B:$BA,MATCH($Q9,'Placebo Lags - Data'!$A:$A,0),MATCH(AY$1,'Placebo Lags - Data'!$B$1:$BA$1,0)))*AY$5</f>
        <v>0</v>
      </c>
      <c r="AZ9" s="2">
        <f>IF(AZ$2=0,0,INDEX('Placebo Lags - Data'!$B:$BA,MATCH($Q9,'Placebo Lags - Data'!$A:$A,0),MATCH(AZ$1,'Placebo Lags - Data'!$B$1:$BA$1,0)))*AZ$5</f>
        <v>4.6877030283212662E-2</v>
      </c>
      <c r="BA9" s="2">
        <f>IF(BA$2=0,0,INDEX('Placebo Lags - Data'!$B:$BA,MATCH($Q9,'Placebo Lags - Data'!$A:$A,0),MATCH(BA$1,'Placebo Lags - Data'!$B$1:$BA$1,0)))*BA$5</f>
        <v>0</v>
      </c>
      <c r="BB9" s="2">
        <f>IF(BB$2=0,0,INDEX('Placebo Lags - Data'!$B:$BA,MATCH($Q9,'Placebo Lags - Data'!$A:$A,0),MATCH(BB$1,'Placebo Lags - Data'!$B$1:$BA$1,0)))*BB$5</f>
        <v>0</v>
      </c>
      <c r="BC9" s="2">
        <f>IF(BC$2=0,0,INDEX('Placebo Lags - Data'!$B:$BA,MATCH($Q9,'Placebo Lags - Data'!$A:$A,0),MATCH(BC$1,'Placebo Lags - Data'!$B$1:$BA$1,0)))*BC$5</f>
        <v>0</v>
      </c>
      <c r="BD9" s="2">
        <f>IF(BD$2=0,0,INDEX('Placebo Lags - Data'!$B:$BA,MATCH($Q9,'Placebo Lags - Data'!$A:$A,0),MATCH(BD$1,'Placebo Lags - Data'!$B$1:$BA$1,0)))*BD$5</f>
        <v>0</v>
      </c>
      <c r="BE9" s="2">
        <f>IF(BE$2=0,0,INDEX('Placebo Lags - Data'!$B:$BA,MATCH($Q9,'Placebo Lags - Data'!$A:$A,0),MATCH(BE$1,'Placebo Lags - Data'!$B$1:$BA$1,0)))*BE$5</f>
        <v>0</v>
      </c>
      <c r="BF9" s="2">
        <f>IF(BF$2=0,0,INDEX('Placebo Lags - Data'!$B:$BA,MATCH($Q9,'Placebo Lags - Data'!$A:$A,0),MATCH(BF$1,'Placebo Lags - Data'!$B$1:$BA$1,0)))*BF$5</f>
        <v>3.4544770605862141E-3</v>
      </c>
      <c r="BG9" s="2">
        <f>IF(BG$2=0,0,INDEX('Placebo Lags - Data'!$B:$BA,MATCH($Q9,'Placebo Lags - Data'!$A:$A,0),MATCH(BG$1,'Placebo Lags - Data'!$B$1:$BA$1,0)))*BG$5</f>
        <v>4.7101201489567757E-3</v>
      </c>
      <c r="BH9" s="2">
        <f>IF(BH$2=0,0,INDEX('Placebo Lags - Data'!$B:$BA,MATCH($Q9,'Placebo Lags - Data'!$A:$A,0),MATCH(BH$1,'Placebo Lags - Data'!$B$1:$BA$1,0)))*BH$5</f>
        <v>7.2583849541842937E-3</v>
      </c>
      <c r="BI9" s="2">
        <f>IF(BI$2=0,0,INDEX('Placebo Lags - Data'!$B:$BA,MATCH($Q9,'Placebo Lags - Data'!$A:$A,0),MATCH(BI$1,'Placebo Lags - Data'!$B$1:$BA$1,0)))*BI$5</f>
        <v>-4.7913242131471634E-2</v>
      </c>
      <c r="BJ9" s="2">
        <f>IF(BJ$2=0,0,INDEX('Placebo Lags - Data'!$B:$BA,MATCH($Q9,'Placebo Lags - Data'!$A:$A,0),MATCH(BJ$1,'Placebo Lags - Data'!$B$1:$BA$1,0)))*BJ$5</f>
        <v>0</v>
      </c>
      <c r="BK9" s="2">
        <f>IF(BK$2=0,0,INDEX('Placebo Lags - Data'!$B:$BA,MATCH($Q9,'Placebo Lags - Data'!$A:$A,0),MATCH(BK$1,'Placebo Lags - Data'!$B$1:$BA$1,0)))*BK$5</f>
        <v>0</v>
      </c>
      <c r="BL9" s="2">
        <f>IF(BL$2=0,0,INDEX('Placebo Lags - Data'!$B:$BA,MATCH($Q9,'Placebo Lags - Data'!$A:$A,0),MATCH(BL$1,'Placebo Lags - Data'!$B$1:$BA$1,0)))*BL$5</f>
        <v>0</v>
      </c>
      <c r="BM9" s="2">
        <f>IF(BM$2=0,0,INDEX('Placebo Lags - Data'!$B:$BA,MATCH($Q9,'Placebo Lags - Data'!$A:$A,0),MATCH(BM$1,'Placebo Lags - Data'!$B$1:$BA$1,0)))*BM$5</f>
        <v>0</v>
      </c>
      <c r="BN9" s="2">
        <f>IF(BN$2=0,0,INDEX('Placebo Lags - Data'!$B:$BA,MATCH($Q9,'Placebo Lags - Data'!$A:$A,0),MATCH(BN$1,'Placebo Lags - Data'!$B$1:$BA$1,0)))*BN$5</f>
        <v>0</v>
      </c>
      <c r="BO9" s="2">
        <f>IF(BO$2=0,0,INDEX('Placebo Lags - Data'!$B:$BA,MATCH($Q9,'Placebo Lags - Data'!$A:$A,0),MATCH(BO$1,'Placebo Lags - Data'!$B$1:$BA$1,0)))*BO$5</f>
        <v>-1.5421404503285885E-2</v>
      </c>
      <c r="BP9" s="2">
        <f>IF(BP$2=0,0,INDEX('Placebo Lags - Data'!$B:$BA,MATCH($Q9,'Placebo Lags - Data'!$A:$A,0),MATCH(BP$1,'Placebo Lags - Data'!$B$1:$BA$1,0)))*BP$5</f>
        <v>0</v>
      </c>
      <c r="BQ9" s="2"/>
      <c r="BR9" s="2"/>
    </row>
    <row r="10" spans="1:71" x14ac:dyDescent="0.25">
      <c r="A10" t="s">
        <v>41</v>
      </c>
      <c r="B10" s="2">
        <f t="shared" si="0"/>
        <v>2.3041911472942829</v>
      </c>
      <c r="Q10">
        <f>'Placebo Lags - Data'!A5</f>
        <v>1985</v>
      </c>
      <c r="R10" s="2">
        <f>IF(R$2=0,0,INDEX('Placebo Lags - Data'!$B:$BA,MATCH($Q10,'Placebo Lags - Data'!$A:$A,0),MATCH(R$1,'Placebo Lags - Data'!$B$1:$BA$1,0)))*R$5</f>
        <v>1.3060773489996791E-3</v>
      </c>
      <c r="S10" s="2">
        <f>IF(S$2=0,0,INDEX('Placebo Lags - Data'!$B:$BA,MATCH($Q10,'Placebo Lags - Data'!$A:$A,0),MATCH(S$1,'Placebo Lags - Data'!$B$1:$BA$1,0)))*S$5</f>
        <v>0</v>
      </c>
      <c r="T10" s="2">
        <f>IF(T$2=0,0,INDEX('Placebo Lags - Data'!$B:$BA,MATCH($Q10,'Placebo Lags - Data'!$A:$A,0),MATCH(T$1,'Placebo Lags - Data'!$B$1:$BA$1,0)))*T$5</f>
        <v>0</v>
      </c>
      <c r="U10" s="2">
        <f>IF(U$2=0,0,INDEX('Placebo Lags - Data'!$B:$BA,MATCH($Q10,'Placebo Lags - Data'!$A:$A,0),MATCH(U$1,'Placebo Lags - Data'!$B$1:$BA$1,0)))*U$5</f>
        <v>-6.9602876901626587E-3</v>
      </c>
      <c r="V10" s="2">
        <f>IF(V$2=0,0,INDEX('Placebo Lags - Data'!$B:$BA,MATCH($Q10,'Placebo Lags - Data'!$A:$A,0),MATCH(V$1,'Placebo Lags - Data'!$B$1:$BA$1,0)))*V$5</f>
        <v>-1.2107283808290958E-2</v>
      </c>
      <c r="W10" s="2">
        <f>IF(W$2=0,0,INDEX('Placebo Lags - Data'!$B:$BA,MATCH($Q10,'Placebo Lags - Data'!$A:$A,0),MATCH(W$1,'Placebo Lags - Data'!$B$1:$BA$1,0)))*W$5</f>
        <v>0</v>
      </c>
      <c r="X10" s="2">
        <f>IF(X$2=0,0,INDEX('Placebo Lags - Data'!$B:$BA,MATCH($Q10,'Placebo Lags - Data'!$A:$A,0),MATCH(X$1,'Placebo Lags - Data'!$B$1:$BA$1,0)))*X$5</f>
        <v>-3.420572355389595E-2</v>
      </c>
      <c r="Y10" s="2">
        <f>IF(Y$2=0,0,INDEX('Placebo Lags - Data'!$B:$BA,MATCH($Q10,'Placebo Lags - Data'!$A:$A,0),MATCH(Y$1,'Placebo Lags - Data'!$B$1:$BA$1,0)))*Y$5</f>
        <v>0</v>
      </c>
      <c r="Z10" s="2">
        <f>IF(Z$2=0,0,INDEX('Placebo Lags - Data'!$B:$BA,MATCH($Q10,'Placebo Lags - Data'!$A:$A,0),MATCH(Z$1,'Placebo Lags - Data'!$B$1:$BA$1,0)))*Z$5</f>
        <v>0</v>
      </c>
      <c r="AA10" s="2">
        <f>IF(AA$2=0,0,INDEX('Placebo Lags - Data'!$B:$BA,MATCH($Q10,'Placebo Lags - Data'!$A:$A,0),MATCH(AA$1,'Placebo Lags - Data'!$B$1:$BA$1,0)))*AA$5</f>
        <v>0</v>
      </c>
      <c r="AB10" s="2">
        <f>IF(AB$2=0,0,INDEX('Placebo Lags - Data'!$B:$BA,MATCH($Q10,'Placebo Lags - Data'!$A:$A,0),MATCH(AB$1,'Placebo Lags - Data'!$B$1:$BA$1,0)))*AB$5</f>
        <v>0</v>
      </c>
      <c r="AC10" s="2">
        <f>IF(AC$2=0,0,INDEX('Placebo Lags - Data'!$B:$BA,MATCH($Q10,'Placebo Lags - Data'!$A:$A,0),MATCH(AC$1,'Placebo Lags - Data'!$B$1:$BA$1,0)))*AC$5</f>
        <v>2.4716151878237724E-2</v>
      </c>
      <c r="AD10" s="2">
        <f>IF(AD$2=0,0,INDEX('Placebo Lags - Data'!$B:$BA,MATCH($Q10,'Placebo Lags - Data'!$A:$A,0),MATCH(AD$1,'Placebo Lags - Data'!$B$1:$BA$1,0)))*AD$5</f>
        <v>0</v>
      </c>
      <c r="AE10" s="2">
        <f>IF(AE$2=0,0,INDEX('Placebo Lags - Data'!$B:$BA,MATCH($Q10,'Placebo Lags - Data'!$A:$A,0),MATCH(AE$1,'Placebo Lags - Data'!$B$1:$BA$1,0)))*AE$5</f>
        <v>-1.4761094003915787E-2</v>
      </c>
      <c r="AF10" s="2">
        <f>IF(AF$2=0,0,INDEX('Placebo Lags - Data'!$B:$BA,MATCH($Q10,'Placebo Lags - Data'!$A:$A,0),MATCH(AF$1,'Placebo Lags - Data'!$B$1:$BA$1,0)))*AF$5</f>
        <v>2.2167636081576347E-2</v>
      </c>
      <c r="AG10" s="2">
        <f>IF(AG$2=0,0,INDEX('Placebo Lags - Data'!$B:$BA,MATCH($Q10,'Placebo Lags - Data'!$A:$A,0),MATCH(AG$1,'Placebo Lags - Data'!$B$1:$BA$1,0)))*AG$5</f>
        <v>0</v>
      </c>
      <c r="AH10" s="2">
        <f>IF(AH$2=0,0,INDEX('Placebo Lags - Data'!$B:$BA,MATCH($Q10,'Placebo Lags - Data'!$A:$A,0),MATCH(AH$1,'Placebo Lags - Data'!$B$1:$BA$1,0)))*AH$5</f>
        <v>1.8318727612495422E-2</v>
      </c>
      <c r="AI10" s="2">
        <f>IF(AI$2=0,0,INDEX('Placebo Lags - Data'!$B:$BA,MATCH($Q10,'Placebo Lags - Data'!$A:$A,0),MATCH(AI$1,'Placebo Lags - Data'!$B$1:$BA$1,0)))*AI$5</f>
        <v>1.5750034945085645E-3</v>
      </c>
      <c r="AJ10" s="2">
        <f>IF(AJ$2=0,0,INDEX('Placebo Lags - Data'!$B:$BA,MATCH($Q10,'Placebo Lags - Data'!$A:$A,0),MATCH(AJ$1,'Placebo Lags - Data'!$B$1:$BA$1,0)))*AJ$5</f>
        <v>1.8314339220523834E-2</v>
      </c>
      <c r="AK10" s="2">
        <f>IF(AK$2=0,0,INDEX('Placebo Lags - Data'!$B:$BA,MATCH($Q10,'Placebo Lags - Data'!$A:$A,0),MATCH(AK$1,'Placebo Lags - Data'!$B$1:$BA$1,0)))*AK$5</f>
        <v>0</v>
      </c>
      <c r="AL10" s="2">
        <f>IF(AL$2=0,0,INDEX('Placebo Lags - Data'!$B:$BA,MATCH($Q10,'Placebo Lags - Data'!$A:$A,0),MATCH(AL$1,'Placebo Lags - Data'!$B$1:$BA$1,0)))*AL$5</f>
        <v>-1.9411630928516388E-2</v>
      </c>
      <c r="AM10" s="2">
        <f>IF(AM$2=0,0,INDEX('Placebo Lags - Data'!$B:$BA,MATCH($Q10,'Placebo Lags - Data'!$A:$A,0),MATCH(AM$1,'Placebo Lags - Data'!$B$1:$BA$1,0)))*AM$5</f>
        <v>1.8662270158529282E-2</v>
      </c>
      <c r="AN10" s="2">
        <f>IF(AN$2=0,0,INDEX('Placebo Lags - Data'!$B:$BA,MATCH($Q10,'Placebo Lags - Data'!$A:$A,0),MATCH(AN$1,'Placebo Lags - Data'!$B$1:$BA$1,0)))*AN$5</f>
        <v>0</v>
      </c>
      <c r="AO10" s="2">
        <f>IF(AO$2=0,0,INDEX('Placebo Lags - Data'!$B:$BA,MATCH($Q10,'Placebo Lags - Data'!$A:$A,0),MATCH(AO$1,'Placebo Lags - Data'!$B$1:$BA$1,0)))*AO$5</f>
        <v>3.6606371402740479E-2</v>
      </c>
      <c r="AP10" s="2">
        <f>IF(AP$2=0,0,INDEX('Placebo Lags - Data'!$B:$BA,MATCH($Q10,'Placebo Lags - Data'!$A:$A,0),MATCH(AP$1,'Placebo Lags - Data'!$B$1:$BA$1,0)))*AP$5</f>
        <v>0</v>
      </c>
      <c r="AQ10" s="2">
        <f>IF(AQ$2=0,0,INDEX('Placebo Lags - Data'!$B:$BA,MATCH($Q10,'Placebo Lags - Data'!$A:$A,0),MATCH(AQ$1,'Placebo Lags - Data'!$B$1:$BA$1,0)))*AQ$5</f>
        <v>4.2537879198789597E-2</v>
      </c>
      <c r="AR10" s="2">
        <f>IF(AR$2=0,0,INDEX('Placebo Lags - Data'!$B:$BA,MATCH($Q10,'Placebo Lags - Data'!$A:$A,0),MATCH(AR$1,'Placebo Lags - Data'!$B$1:$BA$1,0)))*AR$5</f>
        <v>0</v>
      </c>
      <c r="AS10" s="2">
        <f>IF(AS$2=0,0,INDEX('Placebo Lags - Data'!$B:$BA,MATCH($Q10,'Placebo Lags - Data'!$A:$A,0),MATCH(AS$1,'Placebo Lags - Data'!$B$1:$BA$1,0)))*AS$5</f>
        <v>-2.3033169563859701E-3</v>
      </c>
      <c r="AT10" s="2">
        <f>IF(AT$2=0,0,INDEX('Placebo Lags - Data'!$B:$BA,MATCH($Q10,'Placebo Lags - Data'!$A:$A,0),MATCH(AT$1,'Placebo Lags - Data'!$B$1:$BA$1,0)))*AT$5</f>
        <v>0</v>
      </c>
      <c r="AU10" s="2">
        <f>IF(AU$2=0,0,INDEX('Placebo Lags - Data'!$B:$BA,MATCH($Q10,'Placebo Lags - Data'!$A:$A,0),MATCH(AU$1,'Placebo Lags - Data'!$B$1:$BA$1,0)))*AU$5</f>
        <v>0</v>
      </c>
      <c r="AV10" s="2">
        <f>IF(AV$2=0,0,INDEX('Placebo Lags - Data'!$B:$BA,MATCH($Q10,'Placebo Lags - Data'!$A:$A,0),MATCH(AV$1,'Placebo Lags - Data'!$B$1:$BA$1,0)))*AV$5</f>
        <v>0</v>
      </c>
      <c r="AW10" s="2">
        <f>IF(AW$2=0,0,INDEX('Placebo Lags - Data'!$B:$BA,MATCH($Q10,'Placebo Lags - Data'!$A:$A,0),MATCH(AW$1,'Placebo Lags - Data'!$B$1:$BA$1,0)))*AW$5</f>
        <v>0</v>
      </c>
      <c r="AX10" s="2">
        <f>IF(AX$2=0,0,INDEX('Placebo Lags - Data'!$B:$BA,MATCH($Q10,'Placebo Lags - Data'!$A:$A,0),MATCH(AX$1,'Placebo Lags - Data'!$B$1:$BA$1,0)))*AX$5</f>
        <v>0</v>
      </c>
      <c r="AY10" s="2">
        <f>IF(AY$2=0,0,INDEX('Placebo Lags - Data'!$B:$BA,MATCH($Q10,'Placebo Lags - Data'!$A:$A,0),MATCH(AY$1,'Placebo Lags - Data'!$B$1:$BA$1,0)))*AY$5</f>
        <v>0</v>
      </c>
      <c r="AZ10" s="2">
        <f>IF(AZ$2=0,0,INDEX('Placebo Lags - Data'!$B:$BA,MATCH($Q10,'Placebo Lags - Data'!$A:$A,0),MATCH(AZ$1,'Placebo Lags - Data'!$B$1:$BA$1,0)))*AZ$5</f>
        <v>-5.9093693271279335E-3</v>
      </c>
      <c r="BA10" s="2">
        <f>IF(BA$2=0,0,INDEX('Placebo Lags - Data'!$B:$BA,MATCH($Q10,'Placebo Lags - Data'!$A:$A,0),MATCH(BA$1,'Placebo Lags - Data'!$B$1:$BA$1,0)))*BA$5</f>
        <v>0</v>
      </c>
      <c r="BB10" s="2">
        <f>IF(BB$2=0,0,INDEX('Placebo Lags - Data'!$B:$BA,MATCH($Q10,'Placebo Lags - Data'!$A:$A,0),MATCH(BB$1,'Placebo Lags - Data'!$B$1:$BA$1,0)))*BB$5</f>
        <v>0</v>
      </c>
      <c r="BC10" s="2">
        <f>IF(BC$2=0,0,INDEX('Placebo Lags - Data'!$B:$BA,MATCH($Q10,'Placebo Lags - Data'!$A:$A,0),MATCH(BC$1,'Placebo Lags - Data'!$B$1:$BA$1,0)))*BC$5</f>
        <v>0</v>
      </c>
      <c r="BD10" s="2">
        <f>IF(BD$2=0,0,INDEX('Placebo Lags - Data'!$B:$BA,MATCH($Q10,'Placebo Lags - Data'!$A:$A,0),MATCH(BD$1,'Placebo Lags - Data'!$B$1:$BA$1,0)))*BD$5</f>
        <v>0</v>
      </c>
      <c r="BE10" s="2">
        <f>IF(BE$2=0,0,INDEX('Placebo Lags - Data'!$B:$BA,MATCH($Q10,'Placebo Lags - Data'!$A:$A,0),MATCH(BE$1,'Placebo Lags - Data'!$B$1:$BA$1,0)))*BE$5</f>
        <v>0</v>
      </c>
      <c r="BF10" s="2">
        <f>IF(BF$2=0,0,INDEX('Placebo Lags - Data'!$B:$BA,MATCH($Q10,'Placebo Lags - Data'!$A:$A,0),MATCH(BF$1,'Placebo Lags - Data'!$B$1:$BA$1,0)))*BF$5</f>
        <v>-1.6450447961688042E-2</v>
      </c>
      <c r="BG10" s="2">
        <f>IF(BG$2=0,0,INDEX('Placebo Lags - Data'!$B:$BA,MATCH($Q10,'Placebo Lags - Data'!$A:$A,0),MATCH(BG$1,'Placebo Lags - Data'!$B$1:$BA$1,0)))*BG$5</f>
        <v>-8.0158509314060211E-2</v>
      </c>
      <c r="BH10" s="2">
        <f>IF(BH$2=0,0,INDEX('Placebo Lags - Data'!$B:$BA,MATCH($Q10,'Placebo Lags - Data'!$A:$A,0),MATCH(BH$1,'Placebo Lags - Data'!$B$1:$BA$1,0)))*BH$5</f>
        <v>1.8696000799536705E-2</v>
      </c>
      <c r="BI10" s="2">
        <f>IF(BI$2=0,0,INDEX('Placebo Lags - Data'!$B:$BA,MATCH($Q10,'Placebo Lags - Data'!$A:$A,0),MATCH(BI$1,'Placebo Lags - Data'!$B$1:$BA$1,0)))*BI$5</f>
        <v>-1.710587739944458E-2</v>
      </c>
      <c r="BJ10" s="2">
        <f>IF(BJ$2=0,0,INDEX('Placebo Lags - Data'!$B:$BA,MATCH($Q10,'Placebo Lags - Data'!$A:$A,0),MATCH(BJ$1,'Placebo Lags - Data'!$B$1:$BA$1,0)))*BJ$5</f>
        <v>0</v>
      </c>
      <c r="BK10" s="2">
        <f>IF(BK$2=0,0,INDEX('Placebo Lags - Data'!$B:$BA,MATCH($Q10,'Placebo Lags - Data'!$A:$A,0),MATCH(BK$1,'Placebo Lags - Data'!$B$1:$BA$1,0)))*BK$5</f>
        <v>0</v>
      </c>
      <c r="BL10" s="2">
        <f>IF(BL$2=0,0,INDEX('Placebo Lags - Data'!$B:$BA,MATCH($Q10,'Placebo Lags - Data'!$A:$A,0),MATCH(BL$1,'Placebo Lags - Data'!$B$1:$BA$1,0)))*BL$5</f>
        <v>0</v>
      </c>
      <c r="BM10" s="2">
        <f>IF(BM$2=0,0,INDEX('Placebo Lags - Data'!$B:$BA,MATCH($Q10,'Placebo Lags - Data'!$A:$A,0),MATCH(BM$1,'Placebo Lags - Data'!$B$1:$BA$1,0)))*BM$5</f>
        <v>0</v>
      </c>
      <c r="BN10" s="2">
        <f>IF(BN$2=0,0,INDEX('Placebo Lags - Data'!$B:$BA,MATCH($Q10,'Placebo Lags - Data'!$A:$A,0),MATCH(BN$1,'Placebo Lags - Data'!$B$1:$BA$1,0)))*BN$5</f>
        <v>0</v>
      </c>
      <c r="BO10" s="2">
        <f>IF(BO$2=0,0,INDEX('Placebo Lags - Data'!$B:$BA,MATCH($Q10,'Placebo Lags - Data'!$A:$A,0),MATCH(BO$1,'Placebo Lags - Data'!$B$1:$BA$1,0)))*BO$5</f>
        <v>-3.6591272801160812E-3</v>
      </c>
      <c r="BP10" s="2">
        <f>IF(BP$2=0,0,INDEX('Placebo Lags - Data'!$B:$BA,MATCH($Q10,'Placebo Lags - Data'!$A:$A,0),MATCH(BP$1,'Placebo Lags - Data'!$B$1:$BA$1,0)))*BP$5</f>
        <v>0</v>
      </c>
      <c r="BQ10" s="2"/>
      <c r="BR10" s="2"/>
    </row>
    <row r="11" spans="1:71" x14ac:dyDescent="0.25">
      <c r="A11" t="s">
        <v>33</v>
      </c>
      <c r="B11" s="2">
        <f t="shared" si="0"/>
        <v>2.2706602269506013</v>
      </c>
      <c r="Q11">
        <f>'Placebo Lags - Data'!A6</f>
        <v>1986</v>
      </c>
      <c r="R11" s="2">
        <f>IF(R$2=0,0,INDEX('Placebo Lags - Data'!$B:$BA,MATCH($Q11,'Placebo Lags - Data'!$A:$A,0),MATCH(R$1,'Placebo Lags - Data'!$B$1:$BA$1,0)))*R$5</f>
        <v>-1.1780486442148685E-2</v>
      </c>
      <c r="S11" s="2">
        <f>IF(S$2=0,0,INDEX('Placebo Lags - Data'!$B:$BA,MATCH($Q11,'Placebo Lags - Data'!$A:$A,0),MATCH(S$1,'Placebo Lags - Data'!$B$1:$BA$1,0)))*S$5</f>
        <v>0</v>
      </c>
      <c r="T11" s="2">
        <f>IF(T$2=0,0,INDEX('Placebo Lags - Data'!$B:$BA,MATCH($Q11,'Placebo Lags - Data'!$A:$A,0),MATCH(T$1,'Placebo Lags - Data'!$B$1:$BA$1,0)))*T$5</f>
        <v>0</v>
      </c>
      <c r="U11" s="2">
        <f>IF(U$2=0,0,INDEX('Placebo Lags - Data'!$B:$BA,MATCH($Q11,'Placebo Lags - Data'!$A:$A,0),MATCH(U$1,'Placebo Lags - Data'!$B$1:$BA$1,0)))*U$5</f>
        <v>-7.8159573604352772E-5</v>
      </c>
      <c r="V11" s="2">
        <f>IF(V$2=0,0,INDEX('Placebo Lags - Data'!$B:$BA,MATCH($Q11,'Placebo Lags - Data'!$A:$A,0),MATCH(V$1,'Placebo Lags - Data'!$B$1:$BA$1,0)))*V$5</f>
        <v>-5.2800018340349197E-2</v>
      </c>
      <c r="W11" s="2">
        <f>IF(W$2=0,0,INDEX('Placebo Lags - Data'!$B:$BA,MATCH($Q11,'Placebo Lags - Data'!$A:$A,0),MATCH(W$1,'Placebo Lags - Data'!$B$1:$BA$1,0)))*W$5</f>
        <v>0</v>
      </c>
      <c r="X11" s="2">
        <f>IF(X$2=0,0,INDEX('Placebo Lags - Data'!$B:$BA,MATCH($Q11,'Placebo Lags - Data'!$A:$A,0),MATCH(X$1,'Placebo Lags - Data'!$B$1:$BA$1,0)))*X$5</f>
        <v>-5.1230970770120621E-2</v>
      </c>
      <c r="Y11" s="2">
        <f>IF(Y$2=0,0,INDEX('Placebo Lags - Data'!$B:$BA,MATCH($Q11,'Placebo Lags - Data'!$A:$A,0),MATCH(Y$1,'Placebo Lags - Data'!$B$1:$BA$1,0)))*Y$5</f>
        <v>0</v>
      </c>
      <c r="Z11" s="2">
        <f>IF(Z$2=0,0,INDEX('Placebo Lags - Data'!$B:$BA,MATCH($Q11,'Placebo Lags - Data'!$A:$A,0),MATCH(Z$1,'Placebo Lags - Data'!$B$1:$BA$1,0)))*Z$5</f>
        <v>0</v>
      </c>
      <c r="AA11" s="2">
        <f>IF(AA$2=0,0,INDEX('Placebo Lags - Data'!$B:$BA,MATCH($Q11,'Placebo Lags - Data'!$A:$A,0),MATCH(AA$1,'Placebo Lags - Data'!$B$1:$BA$1,0)))*AA$5</f>
        <v>0</v>
      </c>
      <c r="AB11" s="2">
        <f>IF(AB$2=0,0,INDEX('Placebo Lags - Data'!$B:$BA,MATCH($Q11,'Placebo Lags - Data'!$A:$A,0),MATCH(AB$1,'Placebo Lags - Data'!$B$1:$BA$1,0)))*AB$5</f>
        <v>0</v>
      </c>
      <c r="AC11" s="2">
        <f>IF(AC$2=0,0,INDEX('Placebo Lags - Data'!$B:$BA,MATCH($Q11,'Placebo Lags - Data'!$A:$A,0),MATCH(AC$1,'Placebo Lags - Data'!$B$1:$BA$1,0)))*AC$5</f>
        <v>1.6690883785486221E-2</v>
      </c>
      <c r="AD11" s="2">
        <f>IF(AD$2=0,0,INDEX('Placebo Lags - Data'!$B:$BA,MATCH($Q11,'Placebo Lags - Data'!$A:$A,0),MATCH(AD$1,'Placebo Lags - Data'!$B$1:$BA$1,0)))*AD$5</f>
        <v>0</v>
      </c>
      <c r="AE11" s="2">
        <f>IF(AE$2=0,0,INDEX('Placebo Lags - Data'!$B:$BA,MATCH($Q11,'Placebo Lags - Data'!$A:$A,0),MATCH(AE$1,'Placebo Lags - Data'!$B$1:$BA$1,0)))*AE$5</f>
        <v>-8.9463070034980774E-3</v>
      </c>
      <c r="AF11" s="2">
        <f>IF(AF$2=0,0,INDEX('Placebo Lags - Data'!$B:$BA,MATCH($Q11,'Placebo Lags - Data'!$A:$A,0),MATCH(AF$1,'Placebo Lags - Data'!$B$1:$BA$1,0)))*AF$5</f>
        <v>-1.7235824838280678E-2</v>
      </c>
      <c r="AG11" s="2">
        <f>IF(AG$2=0,0,INDEX('Placebo Lags - Data'!$B:$BA,MATCH($Q11,'Placebo Lags - Data'!$A:$A,0),MATCH(AG$1,'Placebo Lags - Data'!$B$1:$BA$1,0)))*AG$5</f>
        <v>0</v>
      </c>
      <c r="AH11" s="2">
        <f>IF(AH$2=0,0,INDEX('Placebo Lags - Data'!$B:$BA,MATCH($Q11,'Placebo Lags - Data'!$A:$A,0),MATCH(AH$1,'Placebo Lags - Data'!$B$1:$BA$1,0)))*AH$5</f>
        <v>-8.7800249457359314E-3</v>
      </c>
      <c r="AI11" s="2">
        <f>IF(AI$2=0,0,INDEX('Placebo Lags - Data'!$B:$BA,MATCH($Q11,'Placebo Lags - Data'!$A:$A,0),MATCH(AI$1,'Placebo Lags - Data'!$B$1:$BA$1,0)))*AI$5</f>
        <v>2.8089016675949097E-2</v>
      </c>
      <c r="AJ11" s="2">
        <f>IF(AJ$2=0,0,INDEX('Placebo Lags - Data'!$B:$BA,MATCH($Q11,'Placebo Lags - Data'!$A:$A,0),MATCH(AJ$1,'Placebo Lags - Data'!$B$1:$BA$1,0)))*AJ$5</f>
        <v>2.5187378749251366E-2</v>
      </c>
      <c r="AK11" s="2">
        <f>IF(AK$2=0,0,INDEX('Placebo Lags - Data'!$B:$BA,MATCH($Q11,'Placebo Lags - Data'!$A:$A,0),MATCH(AK$1,'Placebo Lags - Data'!$B$1:$BA$1,0)))*AK$5</f>
        <v>0</v>
      </c>
      <c r="AL11" s="2">
        <f>IF(AL$2=0,0,INDEX('Placebo Lags - Data'!$B:$BA,MATCH($Q11,'Placebo Lags - Data'!$A:$A,0),MATCH(AL$1,'Placebo Lags - Data'!$B$1:$BA$1,0)))*AL$5</f>
        <v>-2.2358554415404797E-3</v>
      </c>
      <c r="AM11" s="2">
        <f>IF(AM$2=0,0,INDEX('Placebo Lags - Data'!$B:$BA,MATCH($Q11,'Placebo Lags - Data'!$A:$A,0),MATCH(AM$1,'Placebo Lags - Data'!$B$1:$BA$1,0)))*AM$5</f>
        <v>4.7069493681192398E-2</v>
      </c>
      <c r="AN11" s="2">
        <f>IF(AN$2=0,0,INDEX('Placebo Lags - Data'!$B:$BA,MATCH($Q11,'Placebo Lags - Data'!$A:$A,0),MATCH(AN$1,'Placebo Lags - Data'!$B$1:$BA$1,0)))*AN$5</f>
        <v>0</v>
      </c>
      <c r="AO11" s="2">
        <f>IF(AO$2=0,0,INDEX('Placebo Lags - Data'!$B:$BA,MATCH($Q11,'Placebo Lags - Data'!$A:$A,0),MATCH(AO$1,'Placebo Lags - Data'!$B$1:$BA$1,0)))*AO$5</f>
        <v>2.1980786696076393E-2</v>
      </c>
      <c r="AP11" s="2">
        <f>IF(AP$2=0,0,INDEX('Placebo Lags - Data'!$B:$BA,MATCH($Q11,'Placebo Lags - Data'!$A:$A,0),MATCH(AP$1,'Placebo Lags - Data'!$B$1:$BA$1,0)))*AP$5</f>
        <v>0</v>
      </c>
      <c r="AQ11" s="2">
        <f>IF(AQ$2=0,0,INDEX('Placebo Lags - Data'!$B:$BA,MATCH($Q11,'Placebo Lags - Data'!$A:$A,0),MATCH(AQ$1,'Placebo Lags - Data'!$B$1:$BA$1,0)))*AQ$5</f>
        <v>-1.2108804658055305E-3</v>
      </c>
      <c r="AR11" s="2">
        <f>IF(AR$2=0,0,INDEX('Placebo Lags - Data'!$B:$BA,MATCH($Q11,'Placebo Lags - Data'!$A:$A,0),MATCH(AR$1,'Placebo Lags - Data'!$B$1:$BA$1,0)))*AR$5</f>
        <v>0</v>
      </c>
      <c r="AS11" s="2">
        <f>IF(AS$2=0,0,INDEX('Placebo Lags - Data'!$B:$BA,MATCH($Q11,'Placebo Lags - Data'!$A:$A,0),MATCH(AS$1,'Placebo Lags - Data'!$B$1:$BA$1,0)))*AS$5</f>
        <v>2.0435452461242676E-2</v>
      </c>
      <c r="AT11" s="2">
        <f>IF(AT$2=0,0,INDEX('Placebo Lags - Data'!$B:$BA,MATCH($Q11,'Placebo Lags - Data'!$A:$A,0),MATCH(AT$1,'Placebo Lags - Data'!$B$1:$BA$1,0)))*AT$5</f>
        <v>0</v>
      </c>
      <c r="AU11" s="2">
        <f>IF(AU$2=0,0,INDEX('Placebo Lags - Data'!$B:$BA,MATCH($Q11,'Placebo Lags - Data'!$A:$A,0),MATCH(AU$1,'Placebo Lags - Data'!$B$1:$BA$1,0)))*AU$5</f>
        <v>0</v>
      </c>
      <c r="AV11" s="2">
        <f>IF(AV$2=0,0,INDEX('Placebo Lags - Data'!$B:$BA,MATCH($Q11,'Placebo Lags - Data'!$A:$A,0),MATCH(AV$1,'Placebo Lags - Data'!$B$1:$BA$1,0)))*AV$5</f>
        <v>0</v>
      </c>
      <c r="AW11" s="2">
        <f>IF(AW$2=0,0,INDEX('Placebo Lags - Data'!$B:$BA,MATCH($Q11,'Placebo Lags - Data'!$A:$A,0),MATCH(AW$1,'Placebo Lags - Data'!$B$1:$BA$1,0)))*AW$5</f>
        <v>0</v>
      </c>
      <c r="AX11" s="2">
        <f>IF(AX$2=0,0,INDEX('Placebo Lags - Data'!$B:$BA,MATCH($Q11,'Placebo Lags - Data'!$A:$A,0),MATCH(AX$1,'Placebo Lags - Data'!$B$1:$BA$1,0)))*AX$5</f>
        <v>0</v>
      </c>
      <c r="AY11" s="2">
        <f>IF(AY$2=0,0,INDEX('Placebo Lags - Data'!$B:$BA,MATCH($Q11,'Placebo Lags - Data'!$A:$A,0),MATCH(AY$1,'Placebo Lags - Data'!$B$1:$BA$1,0)))*AY$5</f>
        <v>0</v>
      </c>
      <c r="AZ11" s="2">
        <f>IF(AZ$2=0,0,INDEX('Placebo Lags - Data'!$B:$BA,MATCH($Q11,'Placebo Lags - Data'!$A:$A,0),MATCH(AZ$1,'Placebo Lags - Data'!$B$1:$BA$1,0)))*AZ$5</f>
        <v>2.6471123099327087E-2</v>
      </c>
      <c r="BA11" s="2">
        <f>IF(BA$2=0,0,INDEX('Placebo Lags - Data'!$B:$BA,MATCH($Q11,'Placebo Lags - Data'!$A:$A,0),MATCH(BA$1,'Placebo Lags - Data'!$B$1:$BA$1,0)))*BA$5</f>
        <v>0</v>
      </c>
      <c r="BB11" s="2">
        <f>IF(BB$2=0,0,INDEX('Placebo Lags - Data'!$B:$BA,MATCH($Q11,'Placebo Lags - Data'!$A:$A,0),MATCH(BB$1,'Placebo Lags - Data'!$B$1:$BA$1,0)))*BB$5</f>
        <v>0</v>
      </c>
      <c r="BC11" s="2">
        <f>IF(BC$2=0,0,INDEX('Placebo Lags - Data'!$B:$BA,MATCH($Q11,'Placebo Lags - Data'!$A:$A,0),MATCH(BC$1,'Placebo Lags - Data'!$B$1:$BA$1,0)))*BC$5</f>
        <v>0</v>
      </c>
      <c r="BD11" s="2">
        <f>IF(BD$2=0,0,INDEX('Placebo Lags - Data'!$B:$BA,MATCH($Q11,'Placebo Lags - Data'!$A:$A,0),MATCH(BD$1,'Placebo Lags - Data'!$B$1:$BA$1,0)))*BD$5</f>
        <v>0</v>
      </c>
      <c r="BE11" s="2">
        <f>IF(BE$2=0,0,INDEX('Placebo Lags - Data'!$B:$BA,MATCH($Q11,'Placebo Lags - Data'!$A:$A,0),MATCH(BE$1,'Placebo Lags - Data'!$B$1:$BA$1,0)))*BE$5</f>
        <v>0</v>
      </c>
      <c r="BF11" s="2">
        <f>IF(BF$2=0,0,INDEX('Placebo Lags - Data'!$B:$BA,MATCH($Q11,'Placebo Lags - Data'!$A:$A,0),MATCH(BF$1,'Placebo Lags - Data'!$B$1:$BA$1,0)))*BF$5</f>
        <v>-2.6429291814565659E-2</v>
      </c>
      <c r="BG11" s="2">
        <f>IF(BG$2=0,0,INDEX('Placebo Lags - Data'!$B:$BA,MATCH($Q11,'Placebo Lags - Data'!$A:$A,0),MATCH(BG$1,'Placebo Lags - Data'!$B$1:$BA$1,0)))*BG$5</f>
        <v>4.9102194607257843E-2</v>
      </c>
      <c r="BH11" s="2">
        <f>IF(BH$2=0,0,INDEX('Placebo Lags - Data'!$B:$BA,MATCH($Q11,'Placebo Lags - Data'!$A:$A,0),MATCH(BH$1,'Placebo Lags - Data'!$B$1:$BA$1,0)))*BH$5</f>
        <v>1.5640711644664407E-3</v>
      </c>
      <c r="BI11" s="2">
        <f>IF(BI$2=0,0,INDEX('Placebo Lags - Data'!$B:$BA,MATCH($Q11,'Placebo Lags - Data'!$A:$A,0),MATCH(BI$1,'Placebo Lags - Data'!$B$1:$BA$1,0)))*BI$5</f>
        <v>-1.5127500519156456E-2</v>
      </c>
      <c r="BJ11" s="2">
        <f>IF(BJ$2=0,0,INDEX('Placebo Lags - Data'!$B:$BA,MATCH($Q11,'Placebo Lags - Data'!$A:$A,0),MATCH(BJ$1,'Placebo Lags - Data'!$B$1:$BA$1,0)))*BJ$5</f>
        <v>0</v>
      </c>
      <c r="BK11" s="2">
        <f>IF(BK$2=0,0,INDEX('Placebo Lags - Data'!$B:$BA,MATCH($Q11,'Placebo Lags - Data'!$A:$A,0),MATCH(BK$1,'Placebo Lags - Data'!$B$1:$BA$1,0)))*BK$5</f>
        <v>0</v>
      </c>
      <c r="BL11" s="2">
        <f>IF(BL$2=0,0,INDEX('Placebo Lags - Data'!$B:$BA,MATCH($Q11,'Placebo Lags - Data'!$A:$A,0),MATCH(BL$1,'Placebo Lags - Data'!$B$1:$BA$1,0)))*BL$5</f>
        <v>0</v>
      </c>
      <c r="BM11" s="2">
        <f>IF(BM$2=0,0,INDEX('Placebo Lags - Data'!$B:$BA,MATCH($Q11,'Placebo Lags - Data'!$A:$A,0),MATCH(BM$1,'Placebo Lags - Data'!$B$1:$BA$1,0)))*BM$5</f>
        <v>0</v>
      </c>
      <c r="BN11" s="2">
        <f>IF(BN$2=0,0,INDEX('Placebo Lags - Data'!$B:$BA,MATCH($Q11,'Placebo Lags - Data'!$A:$A,0),MATCH(BN$1,'Placebo Lags - Data'!$B$1:$BA$1,0)))*BN$5</f>
        <v>0</v>
      </c>
      <c r="BO11" s="2">
        <f>IF(BO$2=0,0,INDEX('Placebo Lags - Data'!$B:$BA,MATCH($Q11,'Placebo Lags - Data'!$A:$A,0),MATCH(BO$1,'Placebo Lags - Data'!$B$1:$BA$1,0)))*BO$5</f>
        <v>-2.7076950296759605E-2</v>
      </c>
      <c r="BP11" s="2">
        <f>IF(BP$2=0,0,INDEX('Placebo Lags - Data'!$B:$BA,MATCH($Q11,'Placebo Lags - Data'!$A:$A,0),MATCH(BP$1,'Placebo Lags - Data'!$B$1:$BA$1,0)))*BP$5</f>
        <v>0</v>
      </c>
      <c r="BQ11" s="2"/>
      <c r="BR11" s="2"/>
    </row>
    <row r="12" spans="1:71" x14ac:dyDescent="0.25">
      <c r="A12" t="s">
        <v>43</v>
      </c>
      <c r="B12" s="2">
        <f t="shared" si="0"/>
        <v>2.1460387337429085</v>
      </c>
      <c r="Q12">
        <f>'Placebo Lags - Data'!A7</f>
        <v>1987</v>
      </c>
      <c r="R12" s="2">
        <f>IF(R$2=0,0,INDEX('Placebo Lags - Data'!$B:$BA,MATCH($Q12,'Placebo Lags - Data'!$A:$A,0),MATCH(R$1,'Placebo Lags - Data'!$B$1:$BA$1,0)))*R$5</f>
        <v>-3.1081775669008493E-3</v>
      </c>
      <c r="S12" s="2">
        <f>IF(S$2=0,0,INDEX('Placebo Lags - Data'!$B:$BA,MATCH($Q12,'Placebo Lags - Data'!$A:$A,0),MATCH(S$1,'Placebo Lags - Data'!$B$1:$BA$1,0)))*S$5</f>
        <v>0</v>
      </c>
      <c r="T12" s="2">
        <f>IF(T$2=0,0,INDEX('Placebo Lags - Data'!$B:$BA,MATCH($Q12,'Placebo Lags - Data'!$A:$A,0),MATCH(T$1,'Placebo Lags - Data'!$B$1:$BA$1,0)))*T$5</f>
        <v>0</v>
      </c>
      <c r="U12" s="2">
        <f>IF(U$2=0,0,INDEX('Placebo Lags - Data'!$B:$BA,MATCH($Q12,'Placebo Lags - Data'!$A:$A,0),MATCH(U$1,'Placebo Lags - Data'!$B$1:$BA$1,0)))*U$5</f>
        <v>-2.0771566778421402E-2</v>
      </c>
      <c r="V12" s="2">
        <f>IF(V$2=0,0,INDEX('Placebo Lags - Data'!$B:$BA,MATCH($Q12,'Placebo Lags - Data'!$A:$A,0),MATCH(V$1,'Placebo Lags - Data'!$B$1:$BA$1,0)))*V$5</f>
        <v>-3.4861546009778976E-2</v>
      </c>
      <c r="W12" s="2">
        <f>IF(W$2=0,0,INDEX('Placebo Lags - Data'!$B:$BA,MATCH($Q12,'Placebo Lags - Data'!$A:$A,0),MATCH(W$1,'Placebo Lags - Data'!$B$1:$BA$1,0)))*W$5</f>
        <v>0</v>
      </c>
      <c r="X12" s="2">
        <f>IF(X$2=0,0,INDEX('Placebo Lags - Data'!$B:$BA,MATCH($Q12,'Placebo Lags - Data'!$A:$A,0),MATCH(X$1,'Placebo Lags - Data'!$B$1:$BA$1,0)))*X$5</f>
        <v>2.5165971368551254E-2</v>
      </c>
      <c r="Y12" s="2">
        <f>IF(Y$2=0,0,INDEX('Placebo Lags - Data'!$B:$BA,MATCH($Q12,'Placebo Lags - Data'!$A:$A,0),MATCH(Y$1,'Placebo Lags - Data'!$B$1:$BA$1,0)))*Y$5</f>
        <v>0</v>
      </c>
      <c r="Z12" s="2">
        <f>IF(Z$2=0,0,INDEX('Placebo Lags - Data'!$B:$BA,MATCH($Q12,'Placebo Lags - Data'!$A:$A,0),MATCH(Z$1,'Placebo Lags - Data'!$B$1:$BA$1,0)))*Z$5</f>
        <v>0</v>
      </c>
      <c r="AA12" s="2">
        <f>IF(AA$2=0,0,INDEX('Placebo Lags - Data'!$B:$BA,MATCH($Q12,'Placebo Lags - Data'!$A:$A,0),MATCH(AA$1,'Placebo Lags - Data'!$B$1:$BA$1,0)))*AA$5</f>
        <v>0</v>
      </c>
      <c r="AB12" s="2">
        <f>IF(AB$2=0,0,INDEX('Placebo Lags - Data'!$B:$BA,MATCH($Q12,'Placebo Lags - Data'!$A:$A,0),MATCH(AB$1,'Placebo Lags - Data'!$B$1:$BA$1,0)))*AB$5</f>
        <v>0</v>
      </c>
      <c r="AC12" s="2">
        <f>IF(AC$2=0,0,INDEX('Placebo Lags - Data'!$B:$BA,MATCH($Q12,'Placebo Lags - Data'!$A:$A,0),MATCH(AC$1,'Placebo Lags - Data'!$B$1:$BA$1,0)))*AC$5</f>
        <v>-7.4089951813220978E-3</v>
      </c>
      <c r="AD12" s="2">
        <f>IF(AD$2=0,0,INDEX('Placebo Lags - Data'!$B:$BA,MATCH($Q12,'Placebo Lags - Data'!$A:$A,0),MATCH(AD$1,'Placebo Lags - Data'!$B$1:$BA$1,0)))*AD$5</f>
        <v>0</v>
      </c>
      <c r="AE12" s="2">
        <f>IF(AE$2=0,0,INDEX('Placebo Lags - Data'!$B:$BA,MATCH($Q12,'Placebo Lags - Data'!$A:$A,0),MATCH(AE$1,'Placebo Lags - Data'!$B$1:$BA$1,0)))*AE$5</f>
        <v>-1.5316535718739033E-2</v>
      </c>
      <c r="AF12" s="2">
        <f>IF(AF$2=0,0,INDEX('Placebo Lags - Data'!$B:$BA,MATCH($Q12,'Placebo Lags - Data'!$A:$A,0),MATCH(AF$1,'Placebo Lags - Data'!$B$1:$BA$1,0)))*AF$5</f>
        <v>1.1735809966921806E-2</v>
      </c>
      <c r="AG12" s="2">
        <f>IF(AG$2=0,0,INDEX('Placebo Lags - Data'!$B:$BA,MATCH($Q12,'Placebo Lags - Data'!$A:$A,0),MATCH(AG$1,'Placebo Lags - Data'!$B$1:$BA$1,0)))*AG$5</f>
        <v>0</v>
      </c>
      <c r="AH12" s="2">
        <f>IF(AH$2=0,0,INDEX('Placebo Lags - Data'!$B:$BA,MATCH($Q12,'Placebo Lags - Data'!$A:$A,0),MATCH(AH$1,'Placebo Lags - Data'!$B$1:$BA$1,0)))*AH$5</f>
        <v>-1.4409818686544895E-2</v>
      </c>
      <c r="AI12" s="2">
        <f>IF(AI$2=0,0,INDEX('Placebo Lags - Data'!$B:$BA,MATCH($Q12,'Placebo Lags - Data'!$A:$A,0),MATCH(AI$1,'Placebo Lags - Data'!$B$1:$BA$1,0)))*AI$5</f>
        <v>-1.914978725835681E-3</v>
      </c>
      <c r="AJ12" s="2">
        <f>IF(AJ$2=0,0,INDEX('Placebo Lags - Data'!$B:$BA,MATCH($Q12,'Placebo Lags - Data'!$A:$A,0),MATCH(AJ$1,'Placebo Lags - Data'!$B$1:$BA$1,0)))*AJ$5</f>
        <v>1.5332368202507496E-2</v>
      </c>
      <c r="AK12" s="2">
        <f>IF(AK$2=0,0,INDEX('Placebo Lags - Data'!$B:$BA,MATCH($Q12,'Placebo Lags - Data'!$A:$A,0),MATCH(AK$1,'Placebo Lags - Data'!$B$1:$BA$1,0)))*AK$5</f>
        <v>0</v>
      </c>
      <c r="AL12" s="2">
        <f>IF(AL$2=0,0,INDEX('Placebo Lags - Data'!$B:$BA,MATCH($Q12,'Placebo Lags - Data'!$A:$A,0),MATCH(AL$1,'Placebo Lags - Data'!$B$1:$BA$1,0)))*AL$5</f>
        <v>2.0041203126311302E-2</v>
      </c>
      <c r="AM12" s="2">
        <f>IF(AM$2=0,0,INDEX('Placebo Lags - Data'!$B:$BA,MATCH($Q12,'Placebo Lags - Data'!$A:$A,0),MATCH(AM$1,'Placebo Lags - Data'!$B$1:$BA$1,0)))*AM$5</f>
        <v>-3.108117263764143E-3</v>
      </c>
      <c r="AN12" s="2">
        <f>IF(AN$2=0,0,INDEX('Placebo Lags - Data'!$B:$BA,MATCH($Q12,'Placebo Lags - Data'!$A:$A,0),MATCH(AN$1,'Placebo Lags - Data'!$B$1:$BA$1,0)))*AN$5</f>
        <v>0</v>
      </c>
      <c r="AO12" s="2">
        <f>IF(AO$2=0,0,INDEX('Placebo Lags - Data'!$B:$BA,MATCH($Q12,'Placebo Lags - Data'!$A:$A,0),MATCH(AO$1,'Placebo Lags - Data'!$B$1:$BA$1,0)))*AO$5</f>
        <v>2.6764697395265102E-3</v>
      </c>
      <c r="AP12" s="2">
        <f>IF(AP$2=0,0,INDEX('Placebo Lags - Data'!$B:$BA,MATCH($Q12,'Placebo Lags - Data'!$A:$A,0),MATCH(AP$1,'Placebo Lags - Data'!$B$1:$BA$1,0)))*AP$5</f>
        <v>0</v>
      </c>
      <c r="AQ12" s="2">
        <f>IF(AQ$2=0,0,INDEX('Placebo Lags - Data'!$B:$BA,MATCH($Q12,'Placebo Lags - Data'!$A:$A,0),MATCH(AQ$1,'Placebo Lags - Data'!$B$1:$BA$1,0)))*AQ$5</f>
        <v>3.3354158513247967E-3</v>
      </c>
      <c r="AR12" s="2">
        <f>IF(AR$2=0,0,INDEX('Placebo Lags - Data'!$B:$BA,MATCH($Q12,'Placebo Lags - Data'!$A:$A,0),MATCH(AR$1,'Placebo Lags - Data'!$B$1:$BA$1,0)))*AR$5</f>
        <v>0</v>
      </c>
      <c r="AS12" s="2">
        <f>IF(AS$2=0,0,INDEX('Placebo Lags - Data'!$B:$BA,MATCH($Q12,'Placebo Lags - Data'!$A:$A,0),MATCH(AS$1,'Placebo Lags - Data'!$B$1:$BA$1,0)))*AS$5</f>
        <v>1.7833145335316658E-2</v>
      </c>
      <c r="AT12" s="2">
        <f>IF(AT$2=0,0,INDEX('Placebo Lags - Data'!$B:$BA,MATCH($Q12,'Placebo Lags - Data'!$A:$A,0),MATCH(AT$1,'Placebo Lags - Data'!$B$1:$BA$1,0)))*AT$5</f>
        <v>0</v>
      </c>
      <c r="AU12" s="2">
        <f>IF(AU$2=0,0,INDEX('Placebo Lags - Data'!$B:$BA,MATCH($Q12,'Placebo Lags - Data'!$A:$A,0),MATCH(AU$1,'Placebo Lags - Data'!$B$1:$BA$1,0)))*AU$5</f>
        <v>0</v>
      </c>
      <c r="AV12" s="2">
        <f>IF(AV$2=0,0,INDEX('Placebo Lags - Data'!$B:$BA,MATCH($Q12,'Placebo Lags - Data'!$A:$A,0),MATCH(AV$1,'Placebo Lags - Data'!$B$1:$BA$1,0)))*AV$5</f>
        <v>0</v>
      </c>
      <c r="AW12" s="2">
        <f>IF(AW$2=0,0,INDEX('Placebo Lags - Data'!$B:$BA,MATCH($Q12,'Placebo Lags - Data'!$A:$A,0),MATCH(AW$1,'Placebo Lags - Data'!$B$1:$BA$1,0)))*AW$5</f>
        <v>0</v>
      </c>
      <c r="AX12" s="2">
        <f>IF(AX$2=0,0,INDEX('Placebo Lags - Data'!$B:$BA,MATCH($Q12,'Placebo Lags - Data'!$A:$A,0),MATCH(AX$1,'Placebo Lags - Data'!$B$1:$BA$1,0)))*AX$5</f>
        <v>0</v>
      </c>
      <c r="AY12" s="2">
        <f>IF(AY$2=0,0,INDEX('Placebo Lags - Data'!$B:$BA,MATCH($Q12,'Placebo Lags - Data'!$A:$A,0),MATCH(AY$1,'Placebo Lags - Data'!$B$1:$BA$1,0)))*AY$5</f>
        <v>0</v>
      </c>
      <c r="AZ12" s="2">
        <f>IF(AZ$2=0,0,INDEX('Placebo Lags - Data'!$B:$BA,MATCH($Q12,'Placebo Lags - Data'!$A:$A,0),MATCH(AZ$1,'Placebo Lags - Data'!$B$1:$BA$1,0)))*AZ$5</f>
        <v>-2.540549635887146E-2</v>
      </c>
      <c r="BA12" s="2">
        <f>IF(BA$2=0,0,INDEX('Placebo Lags - Data'!$B:$BA,MATCH($Q12,'Placebo Lags - Data'!$A:$A,0),MATCH(BA$1,'Placebo Lags - Data'!$B$1:$BA$1,0)))*BA$5</f>
        <v>0</v>
      </c>
      <c r="BB12" s="2">
        <f>IF(BB$2=0,0,INDEX('Placebo Lags - Data'!$B:$BA,MATCH($Q12,'Placebo Lags - Data'!$A:$A,0),MATCH(BB$1,'Placebo Lags - Data'!$B$1:$BA$1,0)))*BB$5</f>
        <v>0</v>
      </c>
      <c r="BC12" s="2">
        <f>IF(BC$2=0,0,INDEX('Placebo Lags - Data'!$B:$BA,MATCH($Q12,'Placebo Lags - Data'!$A:$A,0),MATCH(BC$1,'Placebo Lags - Data'!$B$1:$BA$1,0)))*BC$5</f>
        <v>0</v>
      </c>
      <c r="BD12" s="2">
        <f>IF(BD$2=0,0,INDEX('Placebo Lags - Data'!$B:$BA,MATCH($Q12,'Placebo Lags - Data'!$A:$A,0),MATCH(BD$1,'Placebo Lags - Data'!$B$1:$BA$1,0)))*BD$5</f>
        <v>0</v>
      </c>
      <c r="BE12" s="2">
        <f>IF(BE$2=0,0,INDEX('Placebo Lags - Data'!$B:$BA,MATCH($Q12,'Placebo Lags - Data'!$A:$A,0),MATCH(BE$1,'Placebo Lags - Data'!$B$1:$BA$1,0)))*BE$5</f>
        <v>0</v>
      </c>
      <c r="BF12" s="2">
        <f>IF(BF$2=0,0,INDEX('Placebo Lags - Data'!$B:$BA,MATCH($Q12,'Placebo Lags - Data'!$A:$A,0),MATCH(BF$1,'Placebo Lags - Data'!$B$1:$BA$1,0)))*BF$5</f>
        <v>-1.5184270218014717E-2</v>
      </c>
      <c r="BG12" s="2">
        <f>IF(BG$2=0,0,INDEX('Placebo Lags - Data'!$B:$BA,MATCH($Q12,'Placebo Lags - Data'!$A:$A,0),MATCH(BG$1,'Placebo Lags - Data'!$B$1:$BA$1,0)))*BG$5</f>
        <v>5.9216497465968132E-3</v>
      </c>
      <c r="BH12" s="2">
        <f>IF(BH$2=0,0,INDEX('Placebo Lags - Data'!$B:$BA,MATCH($Q12,'Placebo Lags - Data'!$A:$A,0),MATCH(BH$1,'Placebo Lags - Data'!$B$1:$BA$1,0)))*BH$5</f>
        <v>1.2070230208337307E-2</v>
      </c>
      <c r="BI12" s="2">
        <f>IF(BI$2=0,0,INDEX('Placebo Lags - Data'!$B:$BA,MATCH($Q12,'Placebo Lags - Data'!$A:$A,0),MATCH(BI$1,'Placebo Lags - Data'!$B$1:$BA$1,0)))*BI$5</f>
        <v>1.0711988434195518E-2</v>
      </c>
      <c r="BJ12" s="2">
        <f>IF(BJ$2=0,0,INDEX('Placebo Lags - Data'!$B:$BA,MATCH($Q12,'Placebo Lags - Data'!$A:$A,0),MATCH(BJ$1,'Placebo Lags - Data'!$B$1:$BA$1,0)))*BJ$5</f>
        <v>0</v>
      </c>
      <c r="BK12" s="2">
        <f>IF(BK$2=0,0,INDEX('Placebo Lags - Data'!$B:$BA,MATCH($Q12,'Placebo Lags - Data'!$A:$A,0),MATCH(BK$1,'Placebo Lags - Data'!$B$1:$BA$1,0)))*BK$5</f>
        <v>0</v>
      </c>
      <c r="BL12" s="2">
        <f>IF(BL$2=0,0,INDEX('Placebo Lags - Data'!$B:$BA,MATCH($Q12,'Placebo Lags - Data'!$A:$A,0),MATCH(BL$1,'Placebo Lags - Data'!$B$1:$BA$1,0)))*BL$5</f>
        <v>0</v>
      </c>
      <c r="BM12" s="2">
        <f>IF(BM$2=0,0,INDEX('Placebo Lags - Data'!$B:$BA,MATCH($Q12,'Placebo Lags - Data'!$A:$A,0),MATCH(BM$1,'Placebo Lags - Data'!$B$1:$BA$1,0)))*BM$5</f>
        <v>0</v>
      </c>
      <c r="BN12" s="2">
        <f>IF(BN$2=0,0,INDEX('Placebo Lags - Data'!$B:$BA,MATCH($Q12,'Placebo Lags - Data'!$A:$A,0),MATCH(BN$1,'Placebo Lags - Data'!$B$1:$BA$1,0)))*BN$5</f>
        <v>0</v>
      </c>
      <c r="BO12" s="2">
        <f>IF(BO$2=0,0,INDEX('Placebo Lags - Data'!$B:$BA,MATCH($Q12,'Placebo Lags - Data'!$A:$A,0),MATCH(BO$1,'Placebo Lags - Data'!$B$1:$BA$1,0)))*BO$5</f>
        <v>-2.3519251495599747E-2</v>
      </c>
      <c r="BP12" s="2">
        <f>IF(BP$2=0,0,INDEX('Placebo Lags - Data'!$B:$BA,MATCH($Q12,'Placebo Lags - Data'!$A:$A,0),MATCH(BP$1,'Placebo Lags - Data'!$B$1:$BA$1,0)))*BP$5</f>
        <v>0</v>
      </c>
      <c r="BQ12" s="2"/>
      <c r="BR12" s="2"/>
    </row>
    <row r="13" spans="1:71" x14ac:dyDescent="0.25">
      <c r="A13" t="s">
        <v>53</v>
      </c>
      <c r="B13" s="2">
        <f t="shared" si="0"/>
        <v>2.0961154434878795</v>
      </c>
      <c r="Q13">
        <f>'Placebo Lags - Data'!A8</f>
        <v>1988</v>
      </c>
      <c r="R13" s="2">
        <f>IF(R$2=0,0,INDEX('Placebo Lags - Data'!$B:$BA,MATCH($Q13,'Placebo Lags - Data'!$A:$A,0),MATCH(R$1,'Placebo Lags - Data'!$B$1:$BA$1,0)))*R$5</f>
        <v>-1.3364538317546248E-3</v>
      </c>
      <c r="S13" s="2">
        <f>IF(S$2=0,0,INDEX('Placebo Lags - Data'!$B:$BA,MATCH($Q13,'Placebo Lags - Data'!$A:$A,0),MATCH(S$1,'Placebo Lags - Data'!$B$1:$BA$1,0)))*S$5</f>
        <v>0</v>
      </c>
      <c r="T13" s="2">
        <f>IF(T$2=0,0,INDEX('Placebo Lags - Data'!$B:$BA,MATCH($Q13,'Placebo Lags - Data'!$A:$A,0),MATCH(T$1,'Placebo Lags - Data'!$B$1:$BA$1,0)))*T$5</f>
        <v>0</v>
      </c>
      <c r="U13" s="2">
        <f>IF(U$2=0,0,INDEX('Placebo Lags - Data'!$B:$BA,MATCH($Q13,'Placebo Lags - Data'!$A:$A,0),MATCH(U$1,'Placebo Lags - Data'!$B$1:$BA$1,0)))*U$5</f>
        <v>-7.7432994730770588E-3</v>
      </c>
      <c r="V13" s="2">
        <f>IF(V$2=0,0,INDEX('Placebo Lags - Data'!$B:$BA,MATCH($Q13,'Placebo Lags - Data'!$A:$A,0),MATCH(V$1,'Placebo Lags - Data'!$B$1:$BA$1,0)))*V$5</f>
        <v>-9.7596921026706696E-2</v>
      </c>
      <c r="W13" s="2">
        <f>IF(W$2=0,0,INDEX('Placebo Lags - Data'!$B:$BA,MATCH($Q13,'Placebo Lags - Data'!$A:$A,0),MATCH(W$1,'Placebo Lags - Data'!$B$1:$BA$1,0)))*W$5</f>
        <v>0</v>
      </c>
      <c r="X13" s="2">
        <f>IF(X$2=0,0,INDEX('Placebo Lags - Data'!$B:$BA,MATCH($Q13,'Placebo Lags - Data'!$A:$A,0),MATCH(X$1,'Placebo Lags - Data'!$B$1:$BA$1,0)))*X$5</f>
        <v>3.0069729313254356E-2</v>
      </c>
      <c r="Y13" s="2">
        <f>IF(Y$2=0,0,INDEX('Placebo Lags - Data'!$B:$BA,MATCH($Q13,'Placebo Lags - Data'!$A:$A,0),MATCH(Y$1,'Placebo Lags - Data'!$B$1:$BA$1,0)))*Y$5</f>
        <v>0</v>
      </c>
      <c r="Z13" s="2">
        <f>IF(Z$2=0,0,INDEX('Placebo Lags - Data'!$B:$BA,MATCH($Q13,'Placebo Lags - Data'!$A:$A,0),MATCH(Z$1,'Placebo Lags - Data'!$B$1:$BA$1,0)))*Z$5</f>
        <v>0</v>
      </c>
      <c r="AA13" s="2">
        <f>IF(AA$2=0,0,INDEX('Placebo Lags - Data'!$B:$BA,MATCH($Q13,'Placebo Lags - Data'!$A:$A,0),MATCH(AA$1,'Placebo Lags - Data'!$B$1:$BA$1,0)))*AA$5</f>
        <v>0</v>
      </c>
      <c r="AB13" s="2">
        <f>IF(AB$2=0,0,INDEX('Placebo Lags - Data'!$B:$BA,MATCH($Q13,'Placebo Lags - Data'!$A:$A,0),MATCH(AB$1,'Placebo Lags - Data'!$B$1:$BA$1,0)))*AB$5</f>
        <v>0</v>
      </c>
      <c r="AC13" s="2">
        <f>IF(AC$2=0,0,INDEX('Placebo Lags - Data'!$B:$BA,MATCH($Q13,'Placebo Lags - Data'!$A:$A,0),MATCH(AC$1,'Placebo Lags - Data'!$B$1:$BA$1,0)))*AC$5</f>
        <v>1.6199344769120216E-2</v>
      </c>
      <c r="AD13" s="2">
        <f>IF(AD$2=0,0,INDEX('Placebo Lags - Data'!$B:$BA,MATCH($Q13,'Placebo Lags - Data'!$A:$A,0),MATCH(AD$1,'Placebo Lags - Data'!$B$1:$BA$1,0)))*AD$5</f>
        <v>0</v>
      </c>
      <c r="AE13" s="2">
        <f>IF(AE$2=0,0,INDEX('Placebo Lags - Data'!$B:$BA,MATCH($Q13,'Placebo Lags - Data'!$A:$A,0),MATCH(AE$1,'Placebo Lags - Data'!$B$1:$BA$1,0)))*AE$5</f>
        <v>2.7886800467967987E-2</v>
      </c>
      <c r="AF13" s="2">
        <f>IF(AF$2=0,0,INDEX('Placebo Lags - Data'!$B:$BA,MATCH($Q13,'Placebo Lags - Data'!$A:$A,0),MATCH(AF$1,'Placebo Lags - Data'!$B$1:$BA$1,0)))*AF$5</f>
        <v>7.9001011326909065E-3</v>
      </c>
      <c r="AG13" s="2">
        <f>IF(AG$2=0,0,INDEX('Placebo Lags - Data'!$B:$BA,MATCH($Q13,'Placebo Lags - Data'!$A:$A,0),MATCH(AG$1,'Placebo Lags - Data'!$B$1:$BA$1,0)))*AG$5</f>
        <v>0</v>
      </c>
      <c r="AH13" s="2">
        <f>IF(AH$2=0,0,INDEX('Placebo Lags - Data'!$B:$BA,MATCH($Q13,'Placebo Lags - Data'!$A:$A,0),MATCH(AH$1,'Placebo Lags - Data'!$B$1:$BA$1,0)))*AH$5</f>
        <v>4.7005750238895416E-3</v>
      </c>
      <c r="AI13" s="2">
        <f>IF(AI$2=0,0,INDEX('Placebo Lags - Data'!$B:$BA,MATCH($Q13,'Placebo Lags - Data'!$A:$A,0),MATCH(AI$1,'Placebo Lags - Data'!$B$1:$BA$1,0)))*AI$5</f>
        <v>-1.505704945884645E-3</v>
      </c>
      <c r="AJ13" s="2">
        <f>IF(AJ$2=0,0,INDEX('Placebo Lags - Data'!$B:$BA,MATCH($Q13,'Placebo Lags - Data'!$A:$A,0),MATCH(AJ$1,'Placebo Lags - Data'!$B$1:$BA$1,0)))*AJ$5</f>
        <v>1.6777467681095004E-4</v>
      </c>
      <c r="AK13" s="2">
        <f>IF(AK$2=0,0,INDEX('Placebo Lags - Data'!$B:$BA,MATCH($Q13,'Placebo Lags - Data'!$A:$A,0),MATCH(AK$1,'Placebo Lags - Data'!$B$1:$BA$1,0)))*AK$5</f>
        <v>0</v>
      </c>
      <c r="AL13" s="2">
        <f>IF(AL$2=0,0,INDEX('Placebo Lags - Data'!$B:$BA,MATCH($Q13,'Placebo Lags - Data'!$A:$A,0),MATCH(AL$1,'Placebo Lags - Data'!$B$1:$BA$1,0)))*AL$5</f>
        <v>4.7496970742940903E-2</v>
      </c>
      <c r="AM13" s="2">
        <f>IF(AM$2=0,0,INDEX('Placebo Lags - Data'!$B:$BA,MATCH($Q13,'Placebo Lags - Data'!$A:$A,0),MATCH(AM$1,'Placebo Lags - Data'!$B$1:$BA$1,0)))*AM$5</f>
        <v>-1.6305872704833746E-3</v>
      </c>
      <c r="AN13" s="2">
        <f>IF(AN$2=0,0,INDEX('Placebo Lags - Data'!$B:$BA,MATCH($Q13,'Placebo Lags - Data'!$A:$A,0),MATCH(AN$1,'Placebo Lags - Data'!$B$1:$BA$1,0)))*AN$5</f>
        <v>0</v>
      </c>
      <c r="AO13" s="2">
        <f>IF(AO$2=0,0,INDEX('Placebo Lags - Data'!$B:$BA,MATCH($Q13,'Placebo Lags - Data'!$A:$A,0),MATCH(AO$1,'Placebo Lags - Data'!$B$1:$BA$1,0)))*AO$5</f>
        <v>1.9632628187537193E-2</v>
      </c>
      <c r="AP13" s="2">
        <f>IF(AP$2=0,0,INDEX('Placebo Lags - Data'!$B:$BA,MATCH($Q13,'Placebo Lags - Data'!$A:$A,0),MATCH(AP$1,'Placebo Lags - Data'!$B$1:$BA$1,0)))*AP$5</f>
        <v>0</v>
      </c>
      <c r="AQ13" s="2">
        <f>IF(AQ$2=0,0,INDEX('Placebo Lags - Data'!$B:$BA,MATCH($Q13,'Placebo Lags - Data'!$A:$A,0),MATCH(AQ$1,'Placebo Lags - Data'!$B$1:$BA$1,0)))*AQ$5</f>
        <v>-1.9737312570214272E-2</v>
      </c>
      <c r="AR13" s="2">
        <f>IF(AR$2=0,0,INDEX('Placebo Lags - Data'!$B:$BA,MATCH($Q13,'Placebo Lags - Data'!$A:$A,0),MATCH(AR$1,'Placebo Lags - Data'!$B$1:$BA$1,0)))*AR$5</f>
        <v>0</v>
      </c>
      <c r="AS13" s="2">
        <f>IF(AS$2=0,0,INDEX('Placebo Lags - Data'!$B:$BA,MATCH($Q13,'Placebo Lags - Data'!$A:$A,0),MATCH(AS$1,'Placebo Lags - Data'!$B$1:$BA$1,0)))*AS$5</f>
        <v>-4.1284766048192978E-2</v>
      </c>
      <c r="AT13" s="2">
        <f>IF(AT$2=0,0,INDEX('Placebo Lags - Data'!$B:$BA,MATCH($Q13,'Placebo Lags - Data'!$A:$A,0),MATCH(AT$1,'Placebo Lags - Data'!$B$1:$BA$1,0)))*AT$5</f>
        <v>0</v>
      </c>
      <c r="AU13" s="2">
        <f>IF(AU$2=0,0,INDEX('Placebo Lags - Data'!$B:$BA,MATCH($Q13,'Placebo Lags - Data'!$A:$A,0),MATCH(AU$1,'Placebo Lags - Data'!$B$1:$BA$1,0)))*AU$5</f>
        <v>0</v>
      </c>
      <c r="AV13" s="2">
        <f>IF(AV$2=0,0,INDEX('Placebo Lags - Data'!$B:$BA,MATCH($Q13,'Placebo Lags - Data'!$A:$A,0),MATCH(AV$1,'Placebo Lags - Data'!$B$1:$BA$1,0)))*AV$5</f>
        <v>0</v>
      </c>
      <c r="AW13" s="2">
        <f>IF(AW$2=0,0,INDEX('Placebo Lags - Data'!$B:$BA,MATCH($Q13,'Placebo Lags - Data'!$A:$A,0),MATCH(AW$1,'Placebo Lags - Data'!$B$1:$BA$1,0)))*AW$5</f>
        <v>0</v>
      </c>
      <c r="AX13" s="2">
        <f>IF(AX$2=0,0,INDEX('Placebo Lags - Data'!$B:$BA,MATCH($Q13,'Placebo Lags - Data'!$A:$A,0),MATCH(AX$1,'Placebo Lags - Data'!$B$1:$BA$1,0)))*AX$5</f>
        <v>0</v>
      </c>
      <c r="AY13" s="2">
        <f>IF(AY$2=0,0,INDEX('Placebo Lags - Data'!$B:$BA,MATCH($Q13,'Placebo Lags - Data'!$A:$A,0),MATCH(AY$1,'Placebo Lags - Data'!$B$1:$BA$1,0)))*AY$5</f>
        <v>0</v>
      </c>
      <c r="AZ13" s="2">
        <f>IF(AZ$2=0,0,INDEX('Placebo Lags - Data'!$B:$BA,MATCH($Q13,'Placebo Lags - Data'!$A:$A,0),MATCH(AZ$1,'Placebo Lags - Data'!$B$1:$BA$1,0)))*AZ$5</f>
        <v>3.8840606808662415E-2</v>
      </c>
      <c r="BA13" s="2">
        <f>IF(BA$2=0,0,INDEX('Placebo Lags - Data'!$B:$BA,MATCH($Q13,'Placebo Lags - Data'!$A:$A,0),MATCH(BA$1,'Placebo Lags - Data'!$B$1:$BA$1,0)))*BA$5</f>
        <v>0</v>
      </c>
      <c r="BB13" s="2">
        <f>IF(BB$2=0,0,INDEX('Placebo Lags - Data'!$B:$BA,MATCH($Q13,'Placebo Lags - Data'!$A:$A,0),MATCH(BB$1,'Placebo Lags - Data'!$B$1:$BA$1,0)))*BB$5</f>
        <v>0</v>
      </c>
      <c r="BC13" s="2">
        <f>IF(BC$2=0,0,INDEX('Placebo Lags - Data'!$B:$BA,MATCH($Q13,'Placebo Lags - Data'!$A:$A,0),MATCH(BC$1,'Placebo Lags - Data'!$B$1:$BA$1,0)))*BC$5</f>
        <v>0</v>
      </c>
      <c r="BD13" s="2">
        <f>IF(BD$2=0,0,INDEX('Placebo Lags - Data'!$B:$BA,MATCH($Q13,'Placebo Lags - Data'!$A:$A,0),MATCH(BD$1,'Placebo Lags - Data'!$B$1:$BA$1,0)))*BD$5</f>
        <v>0</v>
      </c>
      <c r="BE13" s="2">
        <f>IF(BE$2=0,0,INDEX('Placebo Lags - Data'!$B:$BA,MATCH($Q13,'Placebo Lags - Data'!$A:$A,0),MATCH(BE$1,'Placebo Lags - Data'!$B$1:$BA$1,0)))*BE$5</f>
        <v>0</v>
      </c>
      <c r="BF13" s="2">
        <f>IF(BF$2=0,0,INDEX('Placebo Lags - Data'!$B:$BA,MATCH($Q13,'Placebo Lags - Data'!$A:$A,0),MATCH(BF$1,'Placebo Lags - Data'!$B$1:$BA$1,0)))*BF$5</f>
        <v>6.8498821929097176E-3</v>
      </c>
      <c r="BG13" s="2">
        <f>IF(BG$2=0,0,INDEX('Placebo Lags - Data'!$B:$BA,MATCH($Q13,'Placebo Lags - Data'!$A:$A,0),MATCH(BG$1,'Placebo Lags - Data'!$B$1:$BA$1,0)))*BG$5</f>
        <v>2.1704996004700661E-2</v>
      </c>
      <c r="BH13" s="2">
        <f>IF(BH$2=0,0,INDEX('Placebo Lags - Data'!$B:$BA,MATCH($Q13,'Placebo Lags - Data'!$A:$A,0),MATCH(BH$1,'Placebo Lags - Data'!$B$1:$BA$1,0)))*BH$5</f>
        <v>1.101379282772541E-3</v>
      </c>
      <c r="BI13" s="2">
        <f>IF(BI$2=0,0,INDEX('Placebo Lags - Data'!$B:$BA,MATCH($Q13,'Placebo Lags - Data'!$A:$A,0),MATCH(BI$1,'Placebo Lags - Data'!$B$1:$BA$1,0)))*BI$5</f>
        <v>-1.2874549254775047E-2</v>
      </c>
      <c r="BJ13" s="2">
        <f>IF(BJ$2=0,0,INDEX('Placebo Lags - Data'!$B:$BA,MATCH($Q13,'Placebo Lags - Data'!$A:$A,0),MATCH(BJ$1,'Placebo Lags - Data'!$B$1:$BA$1,0)))*BJ$5</f>
        <v>0</v>
      </c>
      <c r="BK13" s="2">
        <f>IF(BK$2=0,0,INDEX('Placebo Lags - Data'!$B:$BA,MATCH($Q13,'Placebo Lags - Data'!$A:$A,0),MATCH(BK$1,'Placebo Lags - Data'!$B$1:$BA$1,0)))*BK$5</f>
        <v>0</v>
      </c>
      <c r="BL13" s="2">
        <f>IF(BL$2=0,0,INDEX('Placebo Lags - Data'!$B:$BA,MATCH($Q13,'Placebo Lags - Data'!$A:$A,0),MATCH(BL$1,'Placebo Lags - Data'!$B$1:$BA$1,0)))*BL$5</f>
        <v>0</v>
      </c>
      <c r="BM13" s="2">
        <f>IF(BM$2=0,0,INDEX('Placebo Lags - Data'!$B:$BA,MATCH($Q13,'Placebo Lags - Data'!$A:$A,0),MATCH(BM$1,'Placebo Lags - Data'!$B$1:$BA$1,0)))*BM$5</f>
        <v>0</v>
      </c>
      <c r="BN13" s="2">
        <f>IF(BN$2=0,0,INDEX('Placebo Lags - Data'!$B:$BA,MATCH($Q13,'Placebo Lags - Data'!$A:$A,0),MATCH(BN$1,'Placebo Lags - Data'!$B$1:$BA$1,0)))*BN$5</f>
        <v>0</v>
      </c>
      <c r="BO13" s="2">
        <f>IF(BO$2=0,0,INDEX('Placebo Lags - Data'!$B:$BA,MATCH($Q13,'Placebo Lags - Data'!$A:$A,0),MATCH(BO$1,'Placebo Lags - Data'!$B$1:$BA$1,0)))*BO$5</f>
        <v>-2.8704132884740829E-2</v>
      </c>
      <c r="BP13" s="2">
        <f>IF(BP$2=0,0,INDEX('Placebo Lags - Data'!$B:$BA,MATCH($Q13,'Placebo Lags - Data'!$A:$A,0),MATCH(BP$1,'Placebo Lags - Data'!$B$1:$BA$1,0)))*BP$5</f>
        <v>0</v>
      </c>
      <c r="BQ13" s="2"/>
      <c r="BR13" s="2"/>
    </row>
    <row r="14" spans="1:71" x14ac:dyDescent="0.25">
      <c r="A14" t="s">
        <v>57</v>
      </c>
      <c r="B14" s="2">
        <f t="shared" si="0"/>
        <v>2.0018923224753733</v>
      </c>
      <c r="Q14">
        <f>'Placebo Lags - Data'!A9</f>
        <v>1989</v>
      </c>
      <c r="R14" s="2">
        <f>IF(R$2=0,0,INDEX('Placebo Lags - Data'!$B:$BA,MATCH($Q14,'Placebo Lags - Data'!$A:$A,0),MATCH(R$1,'Placebo Lags - Data'!$B$1:$BA$1,0)))*R$5</f>
        <v>3.8275427650660276E-3</v>
      </c>
      <c r="S14" s="2">
        <f>IF(S$2=0,0,INDEX('Placebo Lags - Data'!$B:$BA,MATCH($Q14,'Placebo Lags - Data'!$A:$A,0),MATCH(S$1,'Placebo Lags - Data'!$B$1:$BA$1,0)))*S$5</f>
        <v>0</v>
      </c>
      <c r="T14" s="2">
        <f>IF(T$2=0,0,INDEX('Placebo Lags - Data'!$B:$BA,MATCH($Q14,'Placebo Lags - Data'!$A:$A,0),MATCH(T$1,'Placebo Lags - Data'!$B$1:$BA$1,0)))*T$5</f>
        <v>0</v>
      </c>
      <c r="U14" s="2">
        <f>IF(U$2=0,0,INDEX('Placebo Lags - Data'!$B:$BA,MATCH($Q14,'Placebo Lags - Data'!$A:$A,0),MATCH(U$1,'Placebo Lags - Data'!$B$1:$BA$1,0)))*U$5</f>
        <v>9.8945042118430138E-3</v>
      </c>
      <c r="V14" s="2">
        <f>IF(V$2=0,0,INDEX('Placebo Lags - Data'!$B:$BA,MATCH($Q14,'Placebo Lags - Data'!$A:$A,0),MATCH(V$1,'Placebo Lags - Data'!$B$1:$BA$1,0)))*V$5</f>
        <v>-0.1014246866106987</v>
      </c>
      <c r="W14" s="2">
        <f>IF(W$2=0,0,INDEX('Placebo Lags - Data'!$B:$BA,MATCH($Q14,'Placebo Lags - Data'!$A:$A,0),MATCH(W$1,'Placebo Lags - Data'!$B$1:$BA$1,0)))*W$5</f>
        <v>0</v>
      </c>
      <c r="X14" s="2">
        <f>IF(X$2=0,0,INDEX('Placebo Lags - Data'!$B:$BA,MATCH($Q14,'Placebo Lags - Data'!$A:$A,0),MATCH(X$1,'Placebo Lags - Data'!$B$1:$BA$1,0)))*X$5</f>
        <v>1.0611545294523239E-2</v>
      </c>
      <c r="Y14" s="2">
        <f>IF(Y$2=0,0,INDEX('Placebo Lags - Data'!$B:$BA,MATCH($Q14,'Placebo Lags - Data'!$A:$A,0),MATCH(Y$1,'Placebo Lags - Data'!$B$1:$BA$1,0)))*Y$5</f>
        <v>0</v>
      </c>
      <c r="Z14" s="2">
        <f>IF(Z$2=0,0,INDEX('Placebo Lags - Data'!$B:$BA,MATCH($Q14,'Placebo Lags - Data'!$A:$A,0),MATCH(Z$1,'Placebo Lags - Data'!$B$1:$BA$1,0)))*Z$5</f>
        <v>0</v>
      </c>
      <c r="AA14" s="2">
        <f>IF(AA$2=0,0,INDEX('Placebo Lags - Data'!$B:$BA,MATCH($Q14,'Placebo Lags - Data'!$A:$A,0),MATCH(AA$1,'Placebo Lags - Data'!$B$1:$BA$1,0)))*AA$5</f>
        <v>0</v>
      </c>
      <c r="AB14" s="2">
        <f>IF(AB$2=0,0,INDEX('Placebo Lags - Data'!$B:$BA,MATCH($Q14,'Placebo Lags - Data'!$A:$A,0),MATCH(AB$1,'Placebo Lags - Data'!$B$1:$BA$1,0)))*AB$5</f>
        <v>0</v>
      </c>
      <c r="AC14" s="2">
        <f>IF(AC$2=0,0,INDEX('Placebo Lags - Data'!$B:$BA,MATCH($Q14,'Placebo Lags - Data'!$A:$A,0),MATCH(AC$1,'Placebo Lags - Data'!$B$1:$BA$1,0)))*AC$5</f>
        <v>-1.9113991409540176E-2</v>
      </c>
      <c r="AD14" s="2">
        <f>IF(AD$2=0,0,INDEX('Placebo Lags - Data'!$B:$BA,MATCH($Q14,'Placebo Lags - Data'!$A:$A,0),MATCH(AD$1,'Placebo Lags - Data'!$B$1:$BA$1,0)))*AD$5</f>
        <v>0</v>
      </c>
      <c r="AE14" s="2">
        <f>IF(AE$2=0,0,INDEX('Placebo Lags - Data'!$B:$BA,MATCH($Q14,'Placebo Lags - Data'!$A:$A,0),MATCH(AE$1,'Placebo Lags - Data'!$B$1:$BA$1,0)))*AE$5</f>
        <v>-7.4863121844828129E-3</v>
      </c>
      <c r="AF14" s="2">
        <f>IF(AF$2=0,0,INDEX('Placebo Lags - Data'!$B:$BA,MATCH($Q14,'Placebo Lags - Data'!$A:$A,0),MATCH(AF$1,'Placebo Lags - Data'!$B$1:$BA$1,0)))*AF$5</f>
        <v>1.6046252567321062E-3</v>
      </c>
      <c r="AG14" s="2">
        <f>IF(AG$2=0,0,INDEX('Placebo Lags - Data'!$B:$BA,MATCH($Q14,'Placebo Lags - Data'!$A:$A,0),MATCH(AG$1,'Placebo Lags - Data'!$B$1:$BA$1,0)))*AG$5</f>
        <v>0</v>
      </c>
      <c r="AH14" s="2">
        <f>IF(AH$2=0,0,INDEX('Placebo Lags - Data'!$B:$BA,MATCH($Q14,'Placebo Lags - Data'!$A:$A,0),MATCH(AH$1,'Placebo Lags - Data'!$B$1:$BA$1,0)))*AH$5</f>
        <v>2.5384534150362015E-2</v>
      </c>
      <c r="AI14" s="2">
        <f>IF(AI$2=0,0,INDEX('Placebo Lags - Data'!$B:$BA,MATCH($Q14,'Placebo Lags - Data'!$A:$A,0),MATCH(AI$1,'Placebo Lags - Data'!$B$1:$BA$1,0)))*AI$5</f>
        <v>7.7655226923525333E-3</v>
      </c>
      <c r="AJ14" s="2">
        <f>IF(AJ$2=0,0,INDEX('Placebo Lags - Data'!$B:$BA,MATCH($Q14,'Placebo Lags - Data'!$A:$A,0),MATCH(AJ$1,'Placebo Lags - Data'!$B$1:$BA$1,0)))*AJ$5</f>
        <v>2.7499567717313766E-2</v>
      </c>
      <c r="AK14" s="2">
        <f>IF(AK$2=0,0,INDEX('Placebo Lags - Data'!$B:$BA,MATCH($Q14,'Placebo Lags - Data'!$A:$A,0),MATCH(AK$1,'Placebo Lags - Data'!$B$1:$BA$1,0)))*AK$5</f>
        <v>0</v>
      </c>
      <c r="AL14" s="2">
        <f>IF(AL$2=0,0,INDEX('Placebo Lags - Data'!$B:$BA,MATCH($Q14,'Placebo Lags - Data'!$A:$A,0),MATCH(AL$1,'Placebo Lags - Data'!$B$1:$BA$1,0)))*AL$5</f>
        <v>7.1131318807601929E-2</v>
      </c>
      <c r="AM14" s="2">
        <f>IF(AM$2=0,0,INDEX('Placebo Lags - Data'!$B:$BA,MATCH($Q14,'Placebo Lags - Data'!$A:$A,0),MATCH(AM$1,'Placebo Lags - Data'!$B$1:$BA$1,0)))*AM$5</f>
        <v>-8.1162648275494576E-3</v>
      </c>
      <c r="AN14" s="2">
        <f>IF(AN$2=0,0,INDEX('Placebo Lags - Data'!$B:$BA,MATCH($Q14,'Placebo Lags - Data'!$A:$A,0),MATCH(AN$1,'Placebo Lags - Data'!$B$1:$BA$1,0)))*AN$5</f>
        <v>0</v>
      </c>
      <c r="AO14" s="2">
        <f>IF(AO$2=0,0,INDEX('Placebo Lags - Data'!$B:$BA,MATCH($Q14,'Placebo Lags - Data'!$A:$A,0),MATCH(AO$1,'Placebo Lags - Data'!$B$1:$BA$1,0)))*AO$5</f>
        <v>-2.7192333713173866E-2</v>
      </c>
      <c r="AP14" s="2">
        <f>IF(AP$2=0,0,INDEX('Placebo Lags - Data'!$B:$BA,MATCH($Q14,'Placebo Lags - Data'!$A:$A,0),MATCH(AP$1,'Placebo Lags - Data'!$B$1:$BA$1,0)))*AP$5</f>
        <v>0</v>
      </c>
      <c r="AQ14" s="2">
        <f>IF(AQ$2=0,0,INDEX('Placebo Lags - Data'!$B:$BA,MATCH($Q14,'Placebo Lags - Data'!$A:$A,0),MATCH(AQ$1,'Placebo Lags - Data'!$B$1:$BA$1,0)))*AQ$5</f>
        <v>-3.5235200077295303E-2</v>
      </c>
      <c r="AR14" s="2">
        <f>IF(AR$2=0,0,INDEX('Placebo Lags - Data'!$B:$BA,MATCH($Q14,'Placebo Lags - Data'!$A:$A,0),MATCH(AR$1,'Placebo Lags - Data'!$B$1:$BA$1,0)))*AR$5</f>
        <v>0</v>
      </c>
      <c r="AS14" s="2">
        <f>IF(AS$2=0,0,INDEX('Placebo Lags - Data'!$B:$BA,MATCH($Q14,'Placebo Lags - Data'!$A:$A,0),MATCH(AS$1,'Placebo Lags - Data'!$B$1:$BA$1,0)))*AS$5</f>
        <v>-1.5145466895774007E-3</v>
      </c>
      <c r="AT14" s="2">
        <f>IF(AT$2=0,0,INDEX('Placebo Lags - Data'!$B:$BA,MATCH($Q14,'Placebo Lags - Data'!$A:$A,0),MATCH(AT$1,'Placebo Lags - Data'!$B$1:$BA$1,0)))*AT$5</f>
        <v>0</v>
      </c>
      <c r="AU14" s="2">
        <f>IF(AU$2=0,0,INDEX('Placebo Lags - Data'!$B:$BA,MATCH($Q14,'Placebo Lags - Data'!$A:$A,0),MATCH(AU$1,'Placebo Lags - Data'!$B$1:$BA$1,0)))*AU$5</f>
        <v>0</v>
      </c>
      <c r="AV14" s="2">
        <f>IF(AV$2=0,0,INDEX('Placebo Lags - Data'!$B:$BA,MATCH($Q14,'Placebo Lags - Data'!$A:$A,0),MATCH(AV$1,'Placebo Lags - Data'!$B$1:$BA$1,0)))*AV$5</f>
        <v>0</v>
      </c>
      <c r="AW14" s="2">
        <f>IF(AW$2=0,0,INDEX('Placebo Lags - Data'!$B:$BA,MATCH($Q14,'Placebo Lags - Data'!$A:$A,0),MATCH(AW$1,'Placebo Lags - Data'!$B$1:$BA$1,0)))*AW$5</f>
        <v>0</v>
      </c>
      <c r="AX14" s="2">
        <f>IF(AX$2=0,0,INDEX('Placebo Lags - Data'!$B:$BA,MATCH($Q14,'Placebo Lags - Data'!$A:$A,0),MATCH(AX$1,'Placebo Lags - Data'!$B$1:$BA$1,0)))*AX$5</f>
        <v>0</v>
      </c>
      <c r="AY14" s="2">
        <f>IF(AY$2=0,0,INDEX('Placebo Lags - Data'!$B:$BA,MATCH($Q14,'Placebo Lags - Data'!$A:$A,0),MATCH(AY$1,'Placebo Lags - Data'!$B$1:$BA$1,0)))*AY$5</f>
        <v>0</v>
      </c>
      <c r="AZ14" s="2">
        <f>IF(AZ$2=0,0,INDEX('Placebo Lags - Data'!$B:$BA,MATCH($Q14,'Placebo Lags - Data'!$A:$A,0),MATCH(AZ$1,'Placebo Lags - Data'!$B$1:$BA$1,0)))*AZ$5</f>
        <v>8.6688198149204254E-2</v>
      </c>
      <c r="BA14" s="2">
        <f>IF(BA$2=0,0,INDEX('Placebo Lags - Data'!$B:$BA,MATCH($Q14,'Placebo Lags - Data'!$A:$A,0),MATCH(BA$1,'Placebo Lags - Data'!$B$1:$BA$1,0)))*BA$5</f>
        <v>0</v>
      </c>
      <c r="BB14" s="2">
        <f>IF(BB$2=0,0,INDEX('Placebo Lags - Data'!$B:$BA,MATCH($Q14,'Placebo Lags - Data'!$A:$A,0),MATCH(BB$1,'Placebo Lags - Data'!$B$1:$BA$1,0)))*BB$5</f>
        <v>0</v>
      </c>
      <c r="BC14" s="2">
        <f>IF(BC$2=0,0,INDEX('Placebo Lags - Data'!$B:$BA,MATCH($Q14,'Placebo Lags - Data'!$A:$A,0),MATCH(BC$1,'Placebo Lags - Data'!$B$1:$BA$1,0)))*BC$5</f>
        <v>0</v>
      </c>
      <c r="BD14" s="2">
        <f>IF(BD$2=0,0,INDEX('Placebo Lags - Data'!$B:$BA,MATCH($Q14,'Placebo Lags - Data'!$A:$A,0),MATCH(BD$1,'Placebo Lags - Data'!$B$1:$BA$1,0)))*BD$5</f>
        <v>0</v>
      </c>
      <c r="BE14" s="2">
        <f>IF(BE$2=0,0,INDEX('Placebo Lags - Data'!$B:$BA,MATCH($Q14,'Placebo Lags - Data'!$A:$A,0),MATCH(BE$1,'Placebo Lags - Data'!$B$1:$BA$1,0)))*BE$5</f>
        <v>0</v>
      </c>
      <c r="BF14" s="2">
        <f>IF(BF$2=0,0,INDEX('Placebo Lags - Data'!$B:$BA,MATCH($Q14,'Placebo Lags - Data'!$A:$A,0),MATCH(BF$1,'Placebo Lags - Data'!$B$1:$BA$1,0)))*BF$5</f>
        <v>7.0496280677616596E-3</v>
      </c>
      <c r="BG14" s="2">
        <f>IF(BG$2=0,0,INDEX('Placebo Lags - Data'!$B:$BA,MATCH($Q14,'Placebo Lags - Data'!$A:$A,0),MATCH(BG$1,'Placebo Lags - Data'!$B$1:$BA$1,0)))*BG$5</f>
        <v>-5.0258617848157883E-2</v>
      </c>
      <c r="BH14" s="2">
        <f>IF(BH$2=0,0,INDEX('Placebo Lags - Data'!$B:$BA,MATCH($Q14,'Placebo Lags - Data'!$A:$A,0),MATCH(BH$1,'Placebo Lags - Data'!$B$1:$BA$1,0)))*BH$5</f>
        <v>-1.2128293514251709E-2</v>
      </c>
      <c r="BI14" s="2">
        <f>IF(BI$2=0,0,INDEX('Placebo Lags - Data'!$B:$BA,MATCH($Q14,'Placebo Lags - Data'!$A:$A,0),MATCH(BI$1,'Placebo Lags - Data'!$B$1:$BA$1,0)))*BI$5</f>
        <v>-5.5834826081991196E-2</v>
      </c>
      <c r="BJ14" s="2">
        <f>IF(BJ$2=0,0,INDEX('Placebo Lags - Data'!$B:$BA,MATCH($Q14,'Placebo Lags - Data'!$A:$A,0),MATCH(BJ$1,'Placebo Lags - Data'!$B$1:$BA$1,0)))*BJ$5</f>
        <v>0</v>
      </c>
      <c r="BK14" s="2">
        <f>IF(BK$2=0,0,INDEX('Placebo Lags - Data'!$B:$BA,MATCH($Q14,'Placebo Lags - Data'!$A:$A,0),MATCH(BK$1,'Placebo Lags - Data'!$B$1:$BA$1,0)))*BK$5</f>
        <v>0</v>
      </c>
      <c r="BL14" s="2">
        <f>IF(BL$2=0,0,INDEX('Placebo Lags - Data'!$B:$BA,MATCH($Q14,'Placebo Lags - Data'!$A:$A,0),MATCH(BL$1,'Placebo Lags - Data'!$B$1:$BA$1,0)))*BL$5</f>
        <v>0</v>
      </c>
      <c r="BM14" s="2">
        <f>IF(BM$2=0,0,INDEX('Placebo Lags - Data'!$B:$BA,MATCH($Q14,'Placebo Lags - Data'!$A:$A,0),MATCH(BM$1,'Placebo Lags - Data'!$B$1:$BA$1,0)))*BM$5</f>
        <v>0</v>
      </c>
      <c r="BN14" s="2">
        <f>IF(BN$2=0,0,INDEX('Placebo Lags - Data'!$B:$BA,MATCH($Q14,'Placebo Lags - Data'!$A:$A,0),MATCH(BN$1,'Placebo Lags - Data'!$B$1:$BA$1,0)))*BN$5</f>
        <v>0</v>
      </c>
      <c r="BO14" s="2">
        <f>IF(BO$2=0,0,INDEX('Placebo Lags - Data'!$B:$BA,MATCH($Q14,'Placebo Lags - Data'!$A:$A,0),MATCH(BO$1,'Placebo Lags - Data'!$B$1:$BA$1,0)))*BO$5</f>
        <v>2.946336567401886E-2</v>
      </c>
      <c r="BP14" s="2">
        <f>IF(BP$2=0,0,INDEX('Placebo Lags - Data'!$B:$BA,MATCH($Q14,'Placebo Lags - Data'!$A:$A,0),MATCH(BP$1,'Placebo Lags - Data'!$B$1:$BA$1,0)))*BP$5</f>
        <v>0</v>
      </c>
      <c r="BQ14" s="2"/>
      <c r="BR14" s="2"/>
    </row>
    <row r="15" spans="1:71" x14ac:dyDescent="0.25">
      <c r="A15" t="s">
        <v>45</v>
      </c>
      <c r="B15" s="2">
        <f t="shared" si="0"/>
        <v>1.987423690174521</v>
      </c>
      <c r="Q15">
        <f>'Placebo Lags - Data'!A10</f>
        <v>1990</v>
      </c>
      <c r="R15" s="2">
        <f>IF(R$2=0,0,INDEX('Placebo Lags - Data'!$B:$BA,MATCH($Q15,'Placebo Lags - Data'!$A:$A,0),MATCH(R$1,'Placebo Lags - Data'!$B$1:$BA$1,0)))*R$5</f>
        <v>9.202638640999794E-3</v>
      </c>
      <c r="S15" s="2">
        <f>IF(S$2=0,0,INDEX('Placebo Lags - Data'!$B:$BA,MATCH($Q15,'Placebo Lags - Data'!$A:$A,0),MATCH(S$1,'Placebo Lags - Data'!$B$1:$BA$1,0)))*S$5</f>
        <v>0</v>
      </c>
      <c r="T15" s="2">
        <f>IF(T$2=0,0,INDEX('Placebo Lags - Data'!$B:$BA,MATCH($Q15,'Placebo Lags - Data'!$A:$A,0),MATCH(T$1,'Placebo Lags - Data'!$B$1:$BA$1,0)))*T$5</f>
        <v>0</v>
      </c>
      <c r="U15" s="2">
        <f>IF(U$2=0,0,INDEX('Placebo Lags - Data'!$B:$BA,MATCH($Q15,'Placebo Lags - Data'!$A:$A,0),MATCH(U$1,'Placebo Lags - Data'!$B$1:$BA$1,0)))*U$5</f>
        <v>2.3049628362059593E-2</v>
      </c>
      <c r="V15" s="2">
        <f>IF(V$2=0,0,INDEX('Placebo Lags - Data'!$B:$BA,MATCH($Q15,'Placebo Lags - Data'!$A:$A,0),MATCH(V$1,'Placebo Lags - Data'!$B$1:$BA$1,0)))*V$5</f>
        <v>-4.5400474220514297E-2</v>
      </c>
      <c r="W15" s="2">
        <f>IF(W$2=0,0,INDEX('Placebo Lags - Data'!$B:$BA,MATCH($Q15,'Placebo Lags - Data'!$A:$A,0),MATCH(W$1,'Placebo Lags - Data'!$B$1:$BA$1,0)))*W$5</f>
        <v>0</v>
      </c>
      <c r="X15" s="2">
        <f>IF(X$2=0,0,INDEX('Placebo Lags - Data'!$B:$BA,MATCH($Q15,'Placebo Lags - Data'!$A:$A,0),MATCH(X$1,'Placebo Lags - Data'!$B$1:$BA$1,0)))*X$5</f>
        <v>3.8715187460184097E-2</v>
      </c>
      <c r="Y15" s="2">
        <f>IF(Y$2=0,0,INDEX('Placebo Lags - Data'!$B:$BA,MATCH($Q15,'Placebo Lags - Data'!$A:$A,0),MATCH(Y$1,'Placebo Lags - Data'!$B$1:$BA$1,0)))*Y$5</f>
        <v>0</v>
      </c>
      <c r="Z15" s="2">
        <f>IF(Z$2=0,0,INDEX('Placebo Lags - Data'!$B:$BA,MATCH($Q15,'Placebo Lags - Data'!$A:$A,0),MATCH(Z$1,'Placebo Lags - Data'!$B$1:$BA$1,0)))*Z$5</f>
        <v>0</v>
      </c>
      <c r="AA15" s="2">
        <f>IF(AA$2=0,0,INDEX('Placebo Lags - Data'!$B:$BA,MATCH($Q15,'Placebo Lags - Data'!$A:$A,0),MATCH(AA$1,'Placebo Lags - Data'!$B$1:$BA$1,0)))*AA$5</f>
        <v>0</v>
      </c>
      <c r="AB15" s="2">
        <f>IF(AB$2=0,0,INDEX('Placebo Lags - Data'!$B:$BA,MATCH($Q15,'Placebo Lags - Data'!$A:$A,0),MATCH(AB$1,'Placebo Lags - Data'!$B$1:$BA$1,0)))*AB$5</f>
        <v>0</v>
      </c>
      <c r="AC15" s="2">
        <f>IF(AC$2=0,0,INDEX('Placebo Lags - Data'!$B:$BA,MATCH($Q15,'Placebo Lags - Data'!$A:$A,0),MATCH(AC$1,'Placebo Lags - Data'!$B$1:$BA$1,0)))*AC$5</f>
        <v>-5.0723040476441383E-4</v>
      </c>
      <c r="AD15" s="2">
        <f>IF(AD$2=0,0,INDEX('Placebo Lags - Data'!$B:$BA,MATCH($Q15,'Placebo Lags - Data'!$A:$A,0),MATCH(AD$1,'Placebo Lags - Data'!$B$1:$BA$1,0)))*AD$5</f>
        <v>0</v>
      </c>
      <c r="AE15" s="2">
        <f>IF(AE$2=0,0,INDEX('Placebo Lags - Data'!$B:$BA,MATCH($Q15,'Placebo Lags - Data'!$A:$A,0),MATCH(AE$1,'Placebo Lags - Data'!$B$1:$BA$1,0)))*AE$5</f>
        <v>-4.9037981778383255E-2</v>
      </c>
      <c r="AF15" s="2">
        <f>IF(AF$2=0,0,INDEX('Placebo Lags - Data'!$B:$BA,MATCH($Q15,'Placebo Lags - Data'!$A:$A,0),MATCH(AF$1,'Placebo Lags - Data'!$B$1:$BA$1,0)))*AF$5</f>
        <v>-1.214233785867691E-2</v>
      </c>
      <c r="AG15" s="2">
        <f>IF(AG$2=0,0,INDEX('Placebo Lags - Data'!$B:$BA,MATCH($Q15,'Placebo Lags - Data'!$A:$A,0),MATCH(AG$1,'Placebo Lags - Data'!$B$1:$BA$1,0)))*AG$5</f>
        <v>0</v>
      </c>
      <c r="AH15" s="2">
        <f>IF(AH$2=0,0,INDEX('Placebo Lags - Data'!$B:$BA,MATCH($Q15,'Placebo Lags - Data'!$A:$A,0),MATCH(AH$1,'Placebo Lags - Data'!$B$1:$BA$1,0)))*AH$5</f>
        <v>-3.0436486005783081E-2</v>
      </c>
      <c r="AI15" s="2">
        <f>IF(AI$2=0,0,INDEX('Placebo Lags - Data'!$B:$BA,MATCH($Q15,'Placebo Lags - Data'!$A:$A,0),MATCH(AI$1,'Placebo Lags - Data'!$B$1:$BA$1,0)))*AI$5</f>
        <v>2.2880598902702332E-2</v>
      </c>
      <c r="AJ15" s="2">
        <f>IF(AJ$2=0,0,INDEX('Placebo Lags - Data'!$B:$BA,MATCH($Q15,'Placebo Lags - Data'!$A:$A,0),MATCH(AJ$1,'Placebo Lags - Data'!$B$1:$BA$1,0)))*AJ$5</f>
        <v>-3.4124553203582764E-2</v>
      </c>
      <c r="AK15" s="2">
        <f>IF(AK$2=0,0,INDEX('Placebo Lags - Data'!$B:$BA,MATCH($Q15,'Placebo Lags - Data'!$A:$A,0),MATCH(AK$1,'Placebo Lags - Data'!$B$1:$BA$1,0)))*AK$5</f>
        <v>0</v>
      </c>
      <c r="AL15" s="2">
        <f>IF(AL$2=0,0,INDEX('Placebo Lags - Data'!$B:$BA,MATCH($Q15,'Placebo Lags - Data'!$A:$A,0),MATCH(AL$1,'Placebo Lags - Data'!$B$1:$BA$1,0)))*AL$5</f>
        <v>4.0958438068628311E-2</v>
      </c>
      <c r="AM15" s="2">
        <f>IF(AM$2=0,0,INDEX('Placebo Lags - Data'!$B:$BA,MATCH($Q15,'Placebo Lags - Data'!$A:$A,0),MATCH(AM$1,'Placebo Lags - Data'!$B$1:$BA$1,0)))*AM$5</f>
        <v>-3.8887705653905869E-2</v>
      </c>
      <c r="AN15" s="2">
        <f>IF(AN$2=0,0,INDEX('Placebo Lags - Data'!$B:$BA,MATCH($Q15,'Placebo Lags - Data'!$A:$A,0),MATCH(AN$1,'Placebo Lags - Data'!$B$1:$BA$1,0)))*AN$5</f>
        <v>0</v>
      </c>
      <c r="AO15" s="2">
        <f>IF(AO$2=0,0,INDEX('Placebo Lags - Data'!$B:$BA,MATCH($Q15,'Placebo Lags - Data'!$A:$A,0),MATCH(AO$1,'Placebo Lags - Data'!$B$1:$BA$1,0)))*AO$5</f>
        <v>2.1562432870268822E-2</v>
      </c>
      <c r="AP15" s="2">
        <f>IF(AP$2=0,0,INDEX('Placebo Lags - Data'!$B:$BA,MATCH($Q15,'Placebo Lags - Data'!$A:$A,0),MATCH(AP$1,'Placebo Lags - Data'!$B$1:$BA$1,0)))*AP$5</f>
        <v>0</v>
      </c>
      <c r="AQ15" s="2">
        <f>IF(AQ$2=0,0,INDEX('Placebo Lags - Data'!$B:$BA,MATCH($Q15,'Placebo Lags - Data'!$A:$A,0),MATCH(AQ$1,'Placebo Lags - Data'!$B$1:$BA$1,0)))*AQ$5</f>
        <v>-5.2776606753468513E-3</v>
      </c>
      <c r="AR15" s="2">
        <f>IF(AR$2=0,0,INDEX('Placebo Lags - Data'!$B:$BA,MATCH($Q15,'Placebo Lags - Data'!$A:$A,0),MATCH(AR$1,'Placebo Lags - Data'!$B$1:$BA$1,0)))*AR$5</f>
        <v>0</v>
      </c>
      <c r="AS15" s="2">
        <f>IF(AS$2=0,0,INDEX('Placebo Lags - Data'!$B:$BA,MATCH($Q15,'Placebo Lags - Data'!$A:$A,0),MATCH(AS$1,'Placebo Lags - Data'!$B$1:$BA$1,0)))*AS$5</f>
        <v>2.8606800362467766E-2</v>
      </c>
      <c r="AT15" s="2">
        <f>IF(AT$2=0,0,INDEX('Placebo Lags - Data'!$B:$BA,MATCH($Q15,'Placebo Lags - Data'!$A:$A,0),MATCH(AT$1,'Placebo Lags - Data'!$B$1:$BA$1,0)))*AT$5</f>
        <v>0</v>
      </c>
      <c r="AU15" s="2">
        <f>IF(AU$2=0,0,INDEX('Placebo Lags - Data'!$B:$BA,MATCH($Q15,'Placebo Lags - Data'!$A:$A,0),MATCH(AU$1,'Placebo Lags - Data'!$B$1:$BA$1,0)))*AU$5</f>
        <v>0</v>
      </c>
      <c r="AV15" s="2">
        <f>IF(AV$2=0,0,INDEX('Placebo Lags - Data'!$B:$BA,MATCH($Q15,'Placebo Lags - Data'!$A:$A,0),MATCH(AV$1,'Placebo Lags - Data'!$B$1:$BA$1,0)))*AV$5</f>
        <v>0</v>
      </c>
      <c r="AW15" s="2">
        <f>IF(AW$2=0,0,INDEX('Placebo Lags - Data'!$B:$BA,MATCH($Q15,'Placebo Lags - Data'!$A:$A,0),MATCH(AW$1,'Placebo Lags - Data'!$B$1:$BA$1,0)))*AW$5</f>
        <v>0</v>
      </c>
      <c r="AX15" s="2">
        <f>IF(AX$2=0,0,INDEX('Placebo Lags - Data'!$B:$BA,MATCH($Q15,'Placebo Lags - Data'!$A:$A,0),MATCH(AX$1,'Placebo Lags - Data'!$B$1:$BA$1,0)))*AX$5</f>
        <v>0</v>
      </c>
      <c r="AY15" s="2">
        <f>IF(AY$2=0,0,INDEX('Placebo Lags - Data'!$B:$BA,MATCH($Q15,'Placebo Lags - Data'!$A:$A,0),MATCH(AY$1,'Placebo Lags - Data'!$B$1:$BA$1,0)))*AY$5</f>
        <v>0</v>
      </c>
      <c r="AZ15" s="2">
        <f>IF(AZ$2=0,0,INDEX('Placebo Lags - Data'!$B:$BA,MATCH($Q15,'Placebo Lags - Data'!$A:$A,0),MATCH(AZ$1,'Placebo Lags - Data'!$B$1:$BA$1,0)))*AZ$5</f>
        <v>-3.2519165426492691E-2</v>
      </c>
      <c r="BA15" s="2">
        <f>IF(BA$2=0,0,INDEX('Placebo Lags - Data'!$B:$BA,MATCH($Q15,'Placebo Lags - Data'!$A:$A,0),MATCH(BA$1,'Placebo Lags - Data'!$B$1:$BA$1,0)))*BA$5</f>
        <v>0</v>
      </c>
      <c r="BB15" s="2">
        <f>IF(BB$2=0,0,INDEX('Placebo Lags - Data'!$B:$BA,MATCH($Q15,'Placebo Lags - Data'!$A:$A,0),MATCH(BB$1,'Placebo Lags - Data'!$B$1:$BA$1,0)))*BB$5</f>
        <v>0</v>
      </c>
      <c r="BC15" s="2">
        <f>IF(BC$2=0,0,INDEX('Placebo Lags - Data'!$B:$BA,MATCH($Q15,'Placebo Lags - Data'!$A:$A,0),MATCH(BC$1,'Placebo Lags - Data'!$B$1:$BA$1,0)))*BC$5</f>
        <v>0</v>
      </c>
      <c r="BD15" s="2">
        <f>IF(BD$2=0,0,INDEX('Placebo Lags - Data'!$B:$BA,MATCH($Q15,'Placebo Lags - Data'!$A:$A,0),MATCH(BD$1,'Placebo Lags - Data'!$B$1:$BA$1,0)))*BD$5</f>
        <v>0</v>
      </c>
      <c r="BE15" s="2">
        <f>IF(BE$2=0,0,INDEX('Placebo Lags - Data'!$B:$BA,MATCH($Q15,'Placebo Lags - Data'!$A:$A,0),MATCH(BE$1,'Placebo Lags - Data'!$B$1:$BA$1,0)))*BE$5</f>
        <v>0</v>
      </c>
      <c r="BF15" s="2">
        <f>IF(BF$2=0,0,INDEX('Placebo Lags - Data'!$B:$BA,MATCH($Q15,'Placebo Lags - Data'!$A:$A,0),MATCH(BF$1,'Placebo Lags - Data'!$B$1:$BA$1,0)))*BF$5</f>
        <v>-1.197743508964777E-2</v>
      </c>
      <c r="BG15" s="2">
        <f>IF(BG$2=0,0,INDEX('Placebo Lags - Data'!$B:$BA,MATCH($Q15,'Placebo Lags - Data'!$A:$A,0),MATCH(BG$1,'Placebo Lags - Data'!$B$1:$BA$1,0)))*BG$5</f>
        <v>-3.3548050560057163E-3</v>
      </c>
      <c r="BH15" s="2">
        <f>IF(BH$2=0,0,INDEX('Placebo Lags - Data'!$B:$BA,MATCH($Q15,'Placebo Lags - Data'!$A:$A,0),MATCH(BH$1,'Placebo Lags - Data'!$B$1:$BA$1,0)))*BH$5</f>
        <v>8.6941923946142197E-3</v>
      </c>
      <c r="BI15" s="2">
        <f>IF(BI$2=0,0,INDEX('Placebo Lags - Data'!$B:$BA,MATCH($Q15,'Placebo Lags - Data'!$A:$A,0),MATCH(BI$1,'Placebo Lags - Data'!$B$1:$BA$1,0)))*BI$5</f>
        <v>-2.2163704037666321E-2</v>
      </c>
      <c r="BJ15" s="2">
        <f>IF(BJ$2=0,0,INDEX('Placebo Lags - Data'!$B:$BA,MATCH($Q15,'Placebo Lags - Data'!$A:$A,0),MATCH(BJ$1,'Placebo Lags - Data'!$B$1:$BA$1,0)))*BJ$5</f>
        <v>0</v>
      </c>
      <c r="BK15" s="2">
        <f>IF(BK$2=0,0,INDEX('Placebo Lags - Data'!$B:$BA,MATCH($Q15,'Placebo Lags - Data'!$A:$A,0),MATCH(BK$1,'Placebo Lags - Data'!$B$1:$BA$1,0)))*BK$5</f>
        <v>0</v>
      </c>
      <c r="BL15" s="2">
        <f>IF(BL$2=0,0,INDEX('Placebo Lags - Data'!$B:$BA,MATCH($Q15,'Placebo Lags - Data'!$A:$A,0),MATCH(BL$1,'Placebo Lags - Data'!$B$1:$BA$1,0)))*BL$5</f>
        <v>0</v>
      </c>
      <c r="BM15" s="2">
        <f>IF(BM$2=0,0,INDEX('Placebo Lags - Data'!$B:$BA,MATCH($Q15,'Placebo Lags - Data'!$A:$A,0),MATCH(BM$1,'Placebo Lags - Data'!$B$1:$BA$1,0)))*BM$5</f>
        <v>0</v>
      </c>
      <c r="BN15" s="2">
        <f>IF(BN$2=0,0,INDEX('Placebo Lags - Data'!$B:$BA,MATCH($Q15,'Placebo Lags - Data'!$A:$A,0),MATCH(BN$1,'Placebo Lags - Data'!$B$1:$BA$1,0)))*BN$5</f>
        <v>0</v>
      </c>
      <c r="BO15" s="2">
        <f>IF(BO$2=0,0,INDEX('Placebo Lags - Data'!$B:$BA,MATCH($Q15,'Placebo Lags - Data'!$A:$A,0),MATCH(BO$1,'Placebo Lags - Data'!$B$1:$BA$1,0)))*BO$5</f>
        <v>4.9597118049860001E-2</v>
      </c>
      <c r="BP15" s="2">
        <f>IF(BP$2=0,0,INDEX('Placebo Lags - Data'!$B:$BA,MATCH($Q15,'Placebo Lags - Data'!$A:$A,0),MATCH(BP$1,'Placebo Lags - Data'!$B$1:$BA$1,0)))*BP$5</f>
        <v>0</v>
      </c>
      <c r="BQ15" s="2"/>
      <c r="BR15" s="2"/>
    </row>
    <row r="16" spans="1:71" x14ac:dyDescent="0.25">
      <c r="A16" t="s">
        <v>46</v>
      </c>
      <c r="B16" s="2">
        <f t="shared" si="0"/>
        <v>1.8178447706415222</v>
      </c>
      <c r="Q16">
        <f>'Placebo Lags - Data'!A11</f>
        <v>1991</v>
      </c>
      <c r="R16" s="2">
        <f>IF(R$2=0,0,INDEX('Placebo Lags - Data'!$B:$BA,MATCH($Q16,'Placebo Lags - Data'!$A:$A,0),MATCH(R$1,'Placebo Lags - Data'!$B$1:$BA$1,0)))*R$5</f>
        <v>-3.0598340090364218E-3</v>
      </c>
      <c r="S16" s="2">
        <f>IF(S$2=0,0,INDEX('Placebo Lags - Data'!$B:$BA,MATCH($Q16,'Placebo Lags - Data'!$A:$A,0),MATCH(S$1,'Placebo Lags - Data'!$B$1:$BA$1,0)))*S$5</f>
        <v>0</v>
      </c>
      <c r="T16" s="2">
        <f>IF(T$2=0,0,INDEX('Placebo Lags - Data'!$B:$BA,MATCH($Q16,'Placebo Lags - Data'!$A:$A,0),MATCH(T$1,'Placebo Lags - Data'!$B$1:$BA$1,0)))*T$5</f>
        <v>0</v>
      </c>
      <c r="U16" s="2">
        <f>IF(U$2=0,0,INDEX('Placebo Lags - Data'!$B:$BA,MATCH($Q16,'Placebo Lags - Data'!$A:$A,0),MATCH(U$1,'Placebo Lags - Data'!$B$1:$BA$1,0)))*U$5</f>
        <v>-2.3857409134507179E-2</v>
      </c>
      <c r="V16" s="2">
        <f>IF(V$2=0,0,INDEX('Placebo Lags - Data'!$B:$BA,MATCH($Q16,'Placebo Lags - Data'!$A:$A,0),MATCH(V$1,'Placebo Lags - Data'!$B$1:$BA$1,0)))*V$5</f>
        <v>-6.7279398441314697E-2</v>
      </c>
      <c r="W16" s="2">
        <f>IF(W$2=0,0,INDEX('Placebo Lags - Data'!$B:$BA,MATCH($Q16,'Placebo Lags - Data'!$A:$A,0),MATCH(W$1,'Placebo Lags - Data'!$B$1:$BA$1,0)))*W$5</f>
        <v>0</v>
      </c>
      <c r="X16" s="2">
        <f>IF(X$2=0,0,INDEX('Placebo Lags - Data'!$B:$BA,MATCH($Q16,'Placebo Lags - Data'!$A:$A,0),MATCH(X$1,'Placebo Lags - Data'!$B$1:$BA$1,0)))*X$5</f>
        <v>-3.7659674882888794E-2</v>
      </c>
      <c r="Y16" s="2">
        <f>IF(Y$2=0,0,INDEX('Placebo Lags - Data'!$B:$BA,MATCH($Q16,'Placebo Lags - Data'!$A:$A,0),MATCH(Y$1,'Placebo Lags - Data'!$B$1:$BA$1,0)))*Y$5</f>
        <v>0</v>
      </c>
      <c r="Z16" s="2">
        <f>IF(Z$2=0,0,INDEX('Placebo Lags - Data'!$B:$BA,MATCH($Q16,'Placebo Lags - Data'!$A:$A,0),MATCH(Z$1,'Placebo Lags - Data'!$B$1:$BA$1,0)))*Z$5</f>
        <v>0</v>
      </c>
      <c r="AA16" s="2">
        <f>IF(AA$2=0,0,INDEX('Placebo Lags - Data'!$B:$BA,MATCH($Q16,'Placebo Lags - Data'!$A:$A,0),MATCH(AA$1,'Placebo Lags - Data'!$B$1:$BA$1,0)))*AA$5</f>
        <v>0</v>
      </c>
      <c r="AB16" s="2">
        <f>IF(AB$2=0,0,INDEX('Placebo Lags - Data'!$B:$BA,MATCH($Q16,'Placebo Lags - Data'!$A:$A,0),MATCH(AB$1,'Placebo Lags - Data'!$B$1:$BA$1,0)))*AB$5</f>
        <v>0</v>
      </c>
      <c r="AC16" s="2">
        <f>IF(AC$2=0,0,INDEX('Placebo Lags - Data'!$B:$BA,MATCH($Q16,'Placebo Lags - Data'!$A:$A,0),MATCH(AC$1,'Placebo Lags - Data'!$B$1:$BA$1,0)))*AC$5</f>
        <v>-1.5762863680720329E-2</v>
      </c>
      <c r="AD16" s="2">
        <f>IF(AD$2=0,0,INDEX('Placebo Lags - Data'!$B:$BA,MATCH($Q16,'Placebo Lags - Data'!$A:$A,0),MATCH(AD$1,'Placebo Lags - Data'!$B$1:$BA$1,0)))*AD$5</f>
        <v>0</v>
      </c>
      <c r="AE16" s="2">
        <f>IF(AE$2=0,0,INDEX('Placebo Lags - Data'!$B:$BA,MATCH($Q16,'Placebo Lags - Data'!$A:$A,0),MATCH(AE$1,'Placebo Lags - Data'!$B$1:$BA$1,0)))*AE$5</f>
        <v>2.037355862557888E-2</v>
      </c>
      <c r="AF16" s="2">
        <f>IF(AF$2=0,0,INDEX('Placebo Lags - Data'!$B:$BA,MATCH($Q16,'Placebo Lags - Data'!$A:$A,0),MATCH(AF$1,'Placebo Lags - Data'!$B$1:$BA$1,0)))*AF$5</f>
        <v>-4.0164750069379807E-2</v>
      </c>
      <c r="AG16" s="2">
        <f>IF(AG$2=0,0,INDEX('Placebo Lags - Data'!$B:$BA,MATCH($Q16,'Placebo Lags - Data'!$A:$A,0),MATCH(AG$1,'Placebo Lags - Data'!$B$1:$BA$1,0)))*AG$5</f>
        <v>0</v>
      </c>
      <c r="AH16" s="2">
        <f>IF(AH$2=0,0,INDEX('Placebo Lags - Data'!$B:$BA,MATCH($Q16,'Placebo Lags - Data'!$A:$A,0),MATCH(AH$1,'Placebo Lags - Data'!$B$1:$BA$1,0)))*AH$5</f>
        <v>-3.1394340097904205E-2</v>
      </c>
      <c r="AI16" s="2">
        <f>IF(AI$2=0,0,INDEX('Placebo Lags - Data'!$B:$BA,MATCH($Q16,'Placebo Lags - Data'!$A:$A,0),MATCH(AI$1,'Placebo Lags - Data'!$B$1:$BA$1,0)))*AI$5</f>
        <v>-1.4335792511701584E-2</v>
      </c>
      <c r="AJ16" s="2">
        <f>IF(AJ$2=0,0,INDEX('Placebo Lags - Data'!$B:$BA,MATCH($Q16,'Placebo Lags - Data'!$A:$A,0),MATCH(AJ$1,'Placebo Lags - Data'!$B$1:$BA$1,0)))*AJ$5</f>
        <v>-1.5103725716471672E-2</v>
      </c>
      <c r="AK16" s="2">
        <f>IF(AK$2=0,0,INDEX('Placebo Lags - Data'!$B:$BA,MATCH($Q16,'Placebo Lags - Data'!$A:$A,0),MATCH(AK$1,'Placebo Lags - Data'!$B$1:$BA$1,0)))*AK$5</f>
        <v>0</v>
      </c>
      <c r="AL16" s="2">
        <f>IF(AL$2=0,0,INDEX('Placebo Lags - Data'!$B:$BA,MATCH($Q16,'Placebo Lags - Data'!$A:$A,0),MATCH(AL$1,'Placebo Lags - Data'!$B$1:$BA$1,0)))*AL$5</f>
        <v>9.2352837324142456E-2</v>
      </c>
      <c r="AM16" s="2">
        <f>IF(AM$2=0,0,INDEX('Placebo Lags - Data'!$B:$BA,MATCH($Q16,'Placebo Lags - Data'!$A:$A,0),MATCH(AM$1,'Placebo Lags - Data'!$B$1:$BA$1,0)))*AM$5</f>
        <v>2.7651898562908173E-2</v>
      </c>
      <c r="AN16" s="2">
        <f>IF(AN$2=0,0,INDEX('Placebo Lags - Data'!$B:$BA,MATCH($Q16,'Placebo Lags - Data'!$A:$A,0),MATCH(AN$1,'Placebo Lags - Data'!$B$1:$BA$1,0)))*AN$5</f>
        <v>0</v>
      </c>
      <c r="AO16" s="2">
        <f>IF(AO$2=0,0,INDEX('Placebo Lags - Data'!$B:$BA,MATCH($Q16,'Placebo Lags - Data'!$A:$A,0),MATCH(AO$1,'Placebo Lags - Data'!$B$1:$BA$1,0)))*AO$5</f>
        <v>2.9638882726430893E-2</v>
      </c>
      <c r="AP16" s="2">
        <f>IF(AP$2=0,0,INDEX('Placebo Lags - Data'!$B:$BA,MATCH($Q16,'Placebo Lags - Data'!$A:$A,0),MATCH(AP$1,'Placebo Lags - Data'!$B$1:$BA$1,0)))*AP$5</f>
        <v>0</v>
      </c>
      <c r="AQ16" s="2">
        <f>IF(AQ$2=0,0,INDEX('Placebo Lags - Data'!$B:$BA,MATCH($Q16,'Placebo Lags - Data'!$A:$A,0),MATCH(AQ$1,'Placebo Lags - Data'!$B$1:$BA$1,0)))*AQ$5</f>
        <v>-1.4953740872442722E-2</v>
      </c>
      <c r="AR16" s="2">
        <f>IF(AR$2=0,0,INDEX('Placebo Lags - Data'!$B:$BA,MATCH($Q16,'Placebo Lags - Data'!$A:$A,0),MATCH(AR$1,'Placebo Lags - Data'!$B$1:$BA$1,0)))*AR$5</f>
        <v>0</v>
      </c>
      <c r="AS16" s="2">
        <f>IF(AS$2=0,0,INDEX('Placebo Lags - Data'!$B:$BA,MATCH($Q16,'Placebo Lags - Data'!$A:$A,0),MATCH(AS$1,'Placebo Lags - Data'!$B$1:$BA$1,0)))*AS$5</f>
        <v>3.2408040016889572E-2</v>
      </c>
      <c r="AT16" s="2">
        <f>IF(AT$2=0,0,INDEX('Placebo Lags - Data'!$B:$BA,MATCH($Q16,'Placebo Lags - Data'!$A:$A,0),MATCH(AT$1,'Placebo Lags - Data'!$B$1:$BA$1,0)))*AT$5</f>
        <v>0</v>
      </c>
      <c r="AU16" s="2">
        <f>IF(AU$2=0,0,INDEX('Placebo Lags - Data'!$B:$BA,MATCH($Q16,'Placebo Lags - Data'!$A:$A,0),MATCH(AU$1,'Placebo Lags - Data'!$B$1:$BA$1,0)))*AU$5</f>
        <v>0</v>
      </c>
      <c r="AV16" s="2">
        <f>IF(AV$2=0,0,INDEX('Placebo Lags - Data'!$B:$BA,MATCH($Q16,'Placebo Lags - Data'!$A:$A,0),MATCH(AV$1,'Placebo Lags - Data'!$B$1:$BA$1,0)))*AV$5</f>
        <v>0</v>
      </c>
      <c r="AW16" s="2">
        <f>IF(AW$2=0,0,INDEX('Placebo Lags - Data'!$B:$BA,MATCH($Q16,'Placebo Lags - Data'!$A:$A,0),MATCH(AW$1,'Placebo Lags - Data'!$B$1:$BA$1,0)))*AW$5</f>
        <v>0</v>
      </c>
      <c r="AX16" s="2">
        <f>IF(AX$2=0,0,INDEX('Placebo Lags - Data'!$B:$BA,MATCH($Q16,'Placebo Lags - Data'!$A:$A,0),MATCH(AX$1,'Placebo Lags - Data'!$B$1:$BA$1,0)))*AX$5</f>
        <v>0</v>
      </c>
      <c r="AY16" s="2">
        <f>IF(AY$2=0,0,INDEX('Placebo Lags - Data'!$B:$BA,MATCH($Q16,'Placebo Lags - Data'!$A:$A,0),MATCH(AY$1,'Placebo Lags - Data'!$B$1:$BA$1,0)))*AY$5</f>
        <v>0</v>
      </c>
      <c r="AZ16" s="2">
        <f>IF(AZ$2=0,0,INDEX('Placebo Lags - Data'!$B:$BA,MATCH($Q16,'Placebo Lags - Data'!$A:$A,0),MATCH(AZ$1,'Placebo Lags - Data'!$B$1:$BA$1,0)))*AZ$5</f>
        <v>7.5677753193303943E-4</v>
      </c>
      <c r="BA16" s="2">
        <f>IF(BA$2=0,0,INDEX('Placebo Lags - Data'!$B:$BA,MATCH($Q16,'Placebo Lags - Data'!$A:$A,0),MATCH(BA$1,'Placebo Lags - Data'!$B$1:$BA$1,0)))*BA$5</f>
        <v>0</v>
      </c>
      <c r="BB16" s="2">
        <f>IF(BB$2=0,0,INDEX('Placebo Lags - Data'!$B:$BA,MATCH($Q16,'Placebo Lags - Data'!$A:$A,0),MATCH(BB$1,'Placebo Lags - Data'!$B$1:$BA$1,0)))*BB$5</f>
        <v>0</v>
      </c>
      <c r="BC16" s="2">
        <f>IF(BC$2=0,0,INDEX('Placebo Lags - Data'!$B:$BA,MATCH($Q16,'Placebo Lags - Data'!$A:$A,0),MATCH(BC$1,'Placebo Lags - Data'!$B$1:$BA$1,0)))*BC$5</f>
        <v>0</v>
      </c>
      <c r="BD16" s="2">
        <f>IF(BD$2=0,0,INDEX('Placebo Lags - Data'!$B:$BA,MATCH($Q16,'Placebo Lags - Data'!$A:$A,0),MATCH(BD$1,'Placebo Lags - Data'!$B$1:$BA$1,0)))*BD$5</f>
        <v>0</v>
      </c>
      <c r="BE16" s="2">
        <f>IF(BE$2=0,0,INDEX('Placebo Lags - Data'!$B:$BA,MATCH($Q16,'Placebo Lags - Data'!$A:$A,0),MATCH(BE$1,'Placebo Lags - Data'!$B$1:$BA$1,0)))*BE$5</f>
        <v>0</v>
      </c>
      <c r="BF16" s="2">
        <f>IF(BF$2=0,0,INDEX('Placebo Lags - Data'!$B:$BA,MATCH($Q16,'Placebo Lags - Data'!$A:$A,0),MATCH(BF$1,'Placebo Lags - Data'!$B$1:$BA$1,0)))*BF$5</f>
        <v>-7.8335488215088844E-3</v>
      </c>
      <c r="BG16" s="2">
        <f>IF(BG$2=0,0,INDEX('Placebo Lags - Data'!$B:$BA,MATCH($Q16,'Placebo Lags - Data'!$A:$A,0),MATCH(BG$1,'Placebo Lags - Data'!$B$1:$BA$1,0)))*BG$5</f>
        <v>-1.3688264414668083E-2</v>
      </c>
      <c r="BH16" s="2">
        <f>IF(BH$2=0,0,INDEX('Placebo Lags - Data'!$B:$BA,MATCH($Q16,'Placebo Lags - Data'!$A:$A,0),MATCH(BH$1,'Placebo Lags - Data'!$B$1:$BA$1,0)))*BH$5</f>
        <v>-1.8013192340731621E-2</v>
      </c>
      <c r="BI16" s="2">
        <f>IF(BI$2=0,0,INDEX('Placebo Lags - Data'!$B:$BA,MATCH($Q16,'Placebo Lags - Data'!$A:$A,0),MATCH(BI$1,'Placebo Lags - Data'!$B$1:$BA$1,0)))*BI$5</f>
        <v>-2.117292582988739E-2</v>
      </c>
      <c r="BJ16" s="2">
        <f>IF(BJ$2=0,0,INDEX('Placebo Lags - Data'!$B:$BA,MATCH($Q16,'Placebo Lags - Data'!$A:$A,0),MATCH(BJ$1,'Placebo Lags - Data'!$B$1:$BA$1,0)))*BJ$5</f>
        <v>0</v>
      </c>
      <c r="BK16" s="2">
        <f>IF(BK$2=0,0,INDEX('Placebo Lags - Data'!$B:$BA,MATCH($Q16,'Placebo Lags - Data'!$A:$A,0),MATCH(BK$1,'Placebo Lags - Data'!$B$1:$BA$1,0)))*BK$5</f>
        <v>0</v>
      </c>
      <c r="BL16" s="2">
        <f>IF(BL$2=0,0,INDEX('Placebo Lags - Data'!$B:$BA,MATCH($Q16,'Placebo Lags - Data'!$A:$A,0),MATCH(BL$1,'Placebo Lags - Data'!$B$1:$BA$1,0)))*BL$5</f>
        <v>0</v>
      </c>
      <c r="BM16" s="2">
        <f>IF(BM$2=0,0,INDEX('Placebo Lags - Data'!$B:$BA,MATCH($Q16,'Placebo Lags - Data'!$A:$A,0),MATCH(BM$1,'Placebo Lags - Data'!$B$1:$BA$1,0)))*BM$5</f>
        <v>0</v>
      </c>
      <c r="BN16" s="2">
        <f>IF(BN$2=0,0,INDEX('Placebo Lags - Data'!$B:$BA,MATCH($Q16,'Placebo Lags - Data'!$A:$A,0),MATCH(BN$1,'Placebo Lags - Data'!$B$1:$BA$1,0)))*BN$5</f>
        <v>0</v>
      </c>
      <c r="BO16" s="2">
        <f>IF(BO$2=0,0,INDEX('Placebo Lags - Data'!$B:$BA,MATCH($Q16,'Placebo Lags - Data'!$A:$A,0),MATCH(BO$1,'Placebo Lags - Data'!$B$1:$BA$1,0)))*BO$5</f>
        <v>3.6577519029378891E-2</v>
      </c>
      <c r="BP16" s="2">
        <f>IF(BP$2=0,0,INDEX('Placebo Lags - Data'!$B:$BA,MATCH($Q16,'Placebo Lags - Data'!$A:$A,0),MATCH(BP$1,'Placebo Lags - Data'!$B$1:$BA$1,0)))*BP$5</f>
        <v>0</v>
      </c>
      <c r="BQ16" s="2"/>
      <c r="BR16" s="2"/>
    </row>
    <row r="17" spans="1:70" x14ac:dyDescent="0.25">
      <c r="A17" t="s">
        <v>40</v>
      </c>
      <c r="B17" s="2">
        <f t="shared" si="0"/>
        <v>1.7417555400747167</v>
      </c>
      <c r="Q17">
        <f>'Placebo Lags - Data'!A12</f>
        <v>1992</v>
      </c>
      <c r="R17" s="2">
        <f>IF(R$2=0,0,INDEX('Placebo Lags - Data'!$B:$BA,MATCH($Q17,'Placebo Lags - Data'!$A:$A,0),MATCH(R$1,'Placebo Lags - Data'!$B$1:$BA$1,0)))*R$5</f>
        <v>-3.4415614791214466E-3</v>
      </c>
      <c r="S17" s="2">
        <f>IF(S$2=0,0,INDEX('Placebo Lags - Data'!$B:$BA,MATCH($Q17,'Placebo Lags - Data'!$A:$A,0),MATCH(S$1,'Placebo Lags - Data'!$B$1:$BA$1,0)))*S$5</f>
        <v>0</v>
      </c>
      <c r="T17" s="2">
        <f>IF(T$2=0,0,INDEX('Placebo Lags - Data'!$B:$BA,MATCH($Q17,'Placebo Lags - Data'!$A:$A,0),MATCH(T$1,'Placebo Lags - Data'!$B$1:$BA$1,0)))*T$5</f>
        <v>0</v>
      </c>
      <c r="U17" s="2">
        <f>IF(U$2=0,0,INDEX('Placebo Lags - Data'!$B:$BA,MATCH($Q17,'Placebo Lags - Data'!$A:$A,0),MATCH(U$1,'Placebo Lags - Data'!$B$1:$BA$1,0)))*U$5</f>
        <v>3.5113848280161619E-3</v>
      </c>
      <c r="V17" s="2">
        <f>IF(V$2=0,0,INDEX('Placebo Lags - Data'!$B:$BA,MATCH($Q17,'Placebo Lags - Data'!$A:$A,0),MATCH(V$1,'Placebo Lags - Data'!$B$1:$BA$1,0)))*V$5</f>
        <v>1.5799857676029205E-2</v>
      </c>
      <c r="W17" s="2">
        <f>IF(W$2=0,0,INDEX('Placebo Lags - Data'!$B:$BA,MATCH($Q17,'Placebo Lags - Data'!$A:$A,0),MATCH(W$1,'Placebo Lags - Data'!$B$1:$BA$1,0)))*W$5</f>
        <v>0</v>
      </c>
      <c r="X17" s="2">
        <f>IF(X$2=0,0,INDEX('Placebo Lags - Data'!$B:$BA,MATCH($Q17,'Placebo Lags - Data'!$A:$A,0),MATCH(X$1,'Placebo Lags - Data'!$B$1:$BA$1,0)))*X$5</f>
        <v>-1.4835676178336143E-2</v>
      </c>
      <c r="Y17" s="2">
        <f>IF(Y$2=0,0,INDEX('Placebo Lags - Data'!$B:$BA,MATCH($Q17,'Placebo Lags - Data'!$A:$A,0),MATCH(Y$1,'Placebo Lags - Data'!$B$1:$BA$1,0)))*Y$5</f>
        <v>0</v>
      </c>
      <c r="Z17" s="2">
        <f>IF(Z$2=0,0,INDEX('Placebo Lags - Data'!$B:$BA,MATCH($Q17,'Placebo Lags - Data'!$A:$A,0),MATCH(Z$1,'Placebo Lags - Data'!$B$1:$BA$1,0)))*Z$5</f>
        <v>0</v>
      </c>
      <c r="AA17" s="2">
        <f>IF(AA$2=0,0,INDEX('Placebo Lags - Data'!$B:$BA,MATCH($Q17,'Placebo Lags - Data'!$A:$A,0),MATCH(AA$1,'Placebo Lags - Data'!$B$1:$BA$1,0)))*AA$5</f>
        <v>0</v>
      </c>
      <c r="AB17" s="2">
        <f>IF(AB$2=0,0,INDEX('Placebo Lags - Data'!$B:$BA,MATCH($Q17,'Placebo Lags - Data'!$A:$A,0),MATCH(AB$1,'Placebo Lags - Data'!$B$1:$BA$1,0)))*AB$5</f>
        <v>0</v>
      </c>
      <c r="AC17" s="2">
        <f>IF(AC$2=0,0,INDEX('Placebo Lags - Data'!$B:$BA,MATCH($Q17,'Placebo Lags - Data'!$A:$A,0),MATCH(AC$1,'Placebo Lags - Data'!$B$1:$BA$1,0)))*AC$5</f>
        <v>5.6132129393517971E-3</v>
      </c>
      <c r="AD17" s="2">
        <f>IF(AD$2=0,0,INDEX('Placebo Lags - Data'!$B:$BA,MATCH($Q17,'Placebo Lags - Data'!$A:$A,0),MATCH(AD$1,'Placebo Lags - Data'!$B$1:$BA$1,0)))*AD$5</f>
        <v>0</v>
      </c>
      <c r="AE17" s="2">
        <f>IF(AE$2=0,0,INDEX('Placebo Lags - Data'!$B:$BA,MATCH($Q17,'Placebo Lags - Data'!$A:$A,0),MATCH(AE$1,'Placebo Lags - Data'!$B$1:$BA$1,0)))*AE$5</f>
        <v>-2.708820067346096E-2</v>
      </c>
      <c r="AF17" s="2">
        <f>IF(AF$2=0,0,INDEX('Placebo Lags - Data'!$B:$BA,MATCH($Q17,'Placebo Lags - Data'!$A:$A,0),MATCH(AF$1,'Placebo Lags - Data'!$B$1:$BA$1,0)))*AF$5</f>
        <v>2.3981009144335985E-3</v>
      </c>
      <c r="AG17" s="2">
        <f>IF(AG$2=0,0,INDEX('Placebo Lags - Data'!$B:$BA,MATCH($Q17,'Placebo Lags - Data'!$A:$A,0),MATCH(AG$1,'Placebo Lags - Data'!$B$1:$BA$1,0)))*AG$5</f>
        <v>0</v>
      </c>
      <c r="AH17" s="2">
        <f>IF(AH$2=0,0,INDEX('Placebo Lags - Data'!$B:$BA,MATCH($Q17,'Placebo Lags - Data'!$A:$A,0),MATCH(AH$1,'Placebo Lags - Data'!$B$1:$BA$1,0)))*AH$5</f>
        <v>-1.2668442912399769E-2</v>
      </c>
      <c r="AI17" s="2">
        <f>IF(AI$2=0,0,INDEX('Placebo Lags - Data'!$B:$BA,MATCH($Q17,'Placebo Lags - Data'!$A:$A,0),MATCH(AI$1,'Placebo Lags - Data'!$B$1:$BA$1,0)))*AI$5</f>
        <v>-6.0082590207457542E-3</v>
      </c>
      <c r="AJ17" s="2">
        <f>IF(AJ$2=0,0,INDEX('Placebo Lags - Data'!$B:$BA,MATCH($Q17,'Placebo Lags - Data'!$A:$A,0),MATCH(AJ$1,'Placebo Lags - Data'!$B$1:$BA$1,0)))*AJ$5</f>
        <v>-2.3080212995409966E-2</v>
      </c>
      <c r="AK17" s="2">
        <f>IF(AK$2=0,0,INDEX('Placebo Lags - Data'!$B:$BA,MATCH($Q17,'Placebo Lags - Data'!$A:$A,0),MATCH(AK$1,'Placebo Lags - Data'!$B$1:$BA$1,0)))*AK$5</f>
        <v>0</v>
      </c>
      <c r="AL17" s="2">
        <f>IF(AL$2=0,0,INDEX('Placebo Lags - Data'!$B:$BA,MATCH($Q17,'Placebo Lags - Data'!$A:$A,0),MATCH(AL$1,'Placebo Lags - Data'!$B$1:$BA$1,0)))*AL$5</f>
        <v>1.8631445243954659E-2</v>
      </c>
      <c r="AM17" s="2">
        <f>IF(AM$2=0,0,INDEX('Placebo Lags - Data'!$B:$BA,MATCH($Q17,'Placebo Lags - Data'!$A:$A,0),MATCH(AM$1,'Placebo Lags - Data'!$B$1:$BA$1,0)))*AM$5</f>
        <v>-1.3120558112859726E-2</v>
      </c>
      <c r="AN17" s="2">
        <f>IF(AN$2=0,0,INDEX('Placebo Lags - Data'!$B:$BA,MATCH($Q17,'Placebo Lags - Data'!$A:$A,0),MATCH(AN$1,'Placebo Lags - Data'!$B$1:$BA$1,0)))*AN$5</f>
        <v>0</v>
      </c>
      <c r="AO17" s="2">
        <f>IF(AO$2=0,0,INDEX('Placebo Lags - Data'!$B:$BA,MATCH($Q17,'Placebo Lags - Data'!$A:$A,0),MATCH(AO$1,'Placebo Lags - Data'!$B$1:$BA$1,0)))*AO$5</f>
        <v>-4.3254857882857323E-3</v>
      </c>
      <c r="AP17" s="2">
        <f>IF(AP$2=0,0,INDEX('Placebo Lags - Data'!$B:$BA,MATCH($Q17,'Placebo Lags - Data'!$A:$A,0),MATCH(AP$1,'Placebo Lags - Data'!$B$1:$BA$1,0)))*AP$5</f>
        <v>0</v>
      </c>
      <c r="AQ17" s="2">
        <f>IF(AQ$2=0,0,INDEX('Placebo Lags - Data'!$B:$BA,MATCH($Q17,'Placebo Lags - Data'!$A:$A,0),MATCH(AQ$1,'Placebo Lags - Data'!$B$1:$BA$1,0)))*AQ$5</f>
        <v>-1.6312575899064541E-3</v>
      </c>
      <c r="AR17" s="2">
        <f>IF(AR$2=0,0,INDEX('Placebo Lags - Data'!$B:$BA,MATCH($Q17,'Placebo Lags - Data'!$A:$A,0),MATCH(AR$1,'Placebo Lags - Data'!$B$1:$BA$1,0)))*AR$5</f>
        <v>0</v>
      </c>
      <c r="AS17" s="2">
        <f>IF(AS$2=0,0,INDEX('Placebo Lags - Data'!$B:$BA,MATCH($Q17,'Placebo Lags - Data'!$A:$A,0),MATCH(AS$1,'Placebo Lags - Data'!$B$1:$BA$1,0)))*AS$5</f>
        <v>2.9480095952749252E-2</v>
      </c>
      <c r="AT17" s="2">
        <f>IF(AT$2=0,0,INDEX('Placebo Lags - Data'!$B:$BA,MATCH($Q17,'Placebo Lags - Data'!$A:$A,0),MATCH(AT$1,'Placebo Lags - Data'!$B$1:$BA$1,0)))*AT$5</f>
        <v>0</v>
      </c>
      <c r="AU17" s="2">
        <f>IF(AU$2=0,0,INDEX('Placebo Lags - Data'!$B:$BA,MATCH($Q17,'Placebo Lags - Data'!$A:$A,0),MATCH(AU$1,'Placebo Lags - Data'!$B$1:$BA$1,0)))*AU$5</f>
        <v>0</v>
      </c>
      <c r="AV17" s="2">
        <f>IF(AV$2=0,0,INDEX('Placebo Lags - Data'!$B:$BA,MATCH($Q17,'Placebo Lags - Data'!$A:$A,0),MATCH(AV$1,'Placebo Lags - Data'!$B$1:$BA$1,0)))*AV$5</f>
        <v>0</v>
      </c>
      <c r="AW17" s="2">
        <f>IF(AW$2=0,0,INDEX('Placebo Lags - Data'!$B:$BA,MATCH($Q17,'Placebo Lags - Data'!$A:$A,0),MATCH(AW$1,'Placebo Lags - Data'!$B$1:$BA$1,0)))*AW$5</f>
        <v>0</v>
      </c>
      <c r="AX17" s="2">
        <f>IF(AX$2=0,0,INDEX('Placebo Lags - Data'!$B:$BA,MATCH($Q17,'Placebo Lags - Data'!$A:$A,0),MATCH(AX$1,'Placebo Lags - Data'!$B$1:$BA$1,0)))*AX$5</f>
        <v>0</v>
      </c>
      <c r="AY17" s="2">
        <f>IF(AY$2=0,0,INDEX('Placebo Lags - Data'!$B:$BA,MATCH($Q17,'Placebo Lags - Data'!$A:$A,0),MATCH(AY$1,'Placebo Lags - Data'!$B$1:$BA$1,0)))*AY$5</f>
        <v>0</v>
      </c>
      <c r="AZ17" s="2">
        <f>IF(AZ$2=0,0,INDEX('Placebo Lags - Data'!$B:$BA,MATCH($Q17,'Placebo Lags - Data'!$A:$A,0),MATCH(AZ$1,'Placebo Lags - Data'!$B$1:$BA$1,0)))*AZ$5</f>
        <v>2.6266736909747124E-2</v>
      </c>
      <c r="BA17" s="2">
        <f>IF(BA$2=0,0,INDEX('Placebo Lags - Data'!$B:$BA,MATCH($Q17,'Placebo Lags - Data'!$A:$A,0),MATCH(BA$1,'Placebo Lags - Data'!$B$1:$BA$1,0)))*BA$5</f>
        <v>0</v>
      </c>
      <c r="BB17" s="2">
        <f>IF(BB$2=0,0,INDEX('Placebo Lags - Data'!$B:$BA,MATCH($Q17,'Placebo Lags - Data'!$A:$A,0),MATCH(BB$1,'Placebo Lags - Data'!$B$1:$BA$1,0)))*BB$5</f>
        <v>0</v>
      </c>
      <c r="BC17" s="2">
        <f>IF(BC$2=0,0,INDEX('Placebo Lags - Data'!$B:$BA,MATCH($Q17,'Placebo Lags - Data'!$A:$A,0),MATCH(BC$1,'Placebo Lags - Data'!$B$1:$BA$1,0)))*BC$5</f>
        <v>0</v>
      </c>
      <c r="BD17" s="2">
        <f>IF(BD$2=0,0,INDEX('Placebo Lags - Data'!$B:$BA,MATCH($Q17,'Placebo Lags - Data'!$A:$A,0),MATCH(BD$1,'Placebo Lags - Data'!$B$1:$BA$1,0)))*BD$5</f>
        <v>0</v>
      </c>
      <c r="BE17" s="2">
        <f>IF(BE$2=0,0,INDEX('Placebo Lags - Data'!$B:$BA,MATCH($Q17,'Placebo Lags - Data'!$A:$A,0),MATCH(BE$1,'Placebo Lags - Data'!$B$1:$BA$1,0)))*BE$5</f>
        <v>0</v>
      </c>
      <c r="BF17" s="2">
        <f>IF(BF$2=0,0,INDEX('Placebo Lags - Data'!$B:$BA,MATCH($Q17,'Placebo Lags - Data'!$A:$A,0),MATCH(BF$1,'Placebo Lags - Data'!$B$1:$BA$1,0)))*BF$5</f>
        <v>1.1645415797829628E-2</v>
      </c>
      <c r="BG17" s="2">
        <f>IF(BG$2=0,0,INDEX('Placebo Lags - Data'!$B:$BA,MATCH($Q17,'Placebo Lags - Data'!$A:$A,0),MATCH(BG$1,'Placebo Lags - Data'!$B$1:$BA$1,0)))*BG$5</f>
        <v>-4.7772224061191082E-3</v>
      </c>
      <c r="BH17" s="2">
        <f>IF(BH$2=0,0,INDEX('Placebo Lags - Data'!$B:$BA,MATCH($Q17,'Placebo Lags - Data'!$A:$A,0),MATCH(BH$1,'Placebo Lags - Data'!$B$1:$BA$1,0)))*BH$5</f>
        <v>-1.7510188743472099E-2</v>
      </c>
      <c r="BI17" s="2">
        <f>IF(BI$2=0,0,INDEX('Placebo Lags - Data'!$B:$BA,MATCH($Q17,'Placebo Lags - Data'!$A:$A,0),MATCH(BI$1,'Placebo Lags - Data'!$B$1:$BA$1,0)))*BI$5</f>
        <v>-4.8564799129962921E-2</v>
      </c>
      <c r="BJ17" s="2">
        <f>IF(BJ$2=0,0,INDEX('Placebo Lags - Data'!$B:$BA,MATCH($Q17,'Placebo Lags - Data'!$A:$A,0),MATCH(BJ$1,'Placebo Lags - Data'!$B$1:$BA$1,0)))*BJ$5</f>
        <v>0</v>
      </c>
      <c r="BK17" s="2">
        <f>IF(BK$2=0,0,INDEX('Placebo Lags - Data'!$B:$BA,MATCH($Q17,'Placebo Lags - Data'!$A:$A,0),MATCH(BK$1,'Placebo Lags - Data'!$B$1:$BA$1,0)))*BK$5</f>
        <v>0</v>
      </c>
      <c r="BL17" s="2">
        <f>IF(BL$2=0,0,INDEX('Placebo Lags - Data'!$B:$BA,MATCH($Q17,'Placebo Lags - Data'!$A:$A,0),MATCH(BL$1,'Placebo Lags - Data'!$B$1:$BA$1,0)))*BL$5</f>
        <v>0</v>
      </c>
      <c r="BM17" s="2">
        <f>IF(BM$2=0,0,INDEX('Placebo Lags - Data'!$B:$BA,MATCH($Q17,'Placebo Lags - Data'!$A:$A,0),MATCH(BM$1,'Placebo Lags - Data'!$B$1:$BA$1,0)))*BM$5</f>
        <v>0</v>
      </c>
      <c r="BN17" s="2">
        <f>IF(BN$2=0,0,INDEX('Placebo Lags - Data'!$B:$BA,MATCH($Q17,'Placebo Lags - Data'!$A:$A,0),MATCH(BN$1,'Placebo Lags - Data'!$B$1:$BA$1,0)))*BN$5</f>
        <v>0</v>
      </c>
      <c r="BO17" s="2">
        <f>IF(BO$2=0,0,INDEX('Placebo Lags - Data'!$B:$BA,MATCH($Q17,'Placebo Lags - Data'!$A:$A,0),MATCH(BO$1,'Placebo Lags - Data'!$B$1:$BA$1,0)))*BO$5</f>
        <v>2.9835011810064316E-3</v>
      </c>
      <c r="BP17" s="2">
        <f>IF(BP$2=0,0,INDEX('Placebo Lags - Data'!$B:$BA,MATCH($Q17,'Placebo Lags - Data'!$A:$A,0),MATCH(BP$1,'Placebo Lags - Data'!$B$1:$BA$1,0)))*BP$5</f>
        <v>0</v>
      </c>
      <c r="BQ17" s="2"/>
      <c r="BR17" s="2"/>
    </row>
    <row r="18" spans="1:70" x14ac:dyDescent="0.25">
      <c r="A18" t="s">
        <v>37</v>
      </c>
      <c r="B18" s="2">
        <f t="shared" si="0"/>
        <v>1.7396471450027047</v>
      </c>
      <c r="Q18">
        <f>'Placebo Lags - Data'!A13</f>
        <v>1993</v>
      </c>
      <c r="R18" s="2">
        <f>IF(R$2=0,0,INDEX('Placebo Lags - Data'!$B:$BA,MATCH($Q18,'Placebo Lags - Data'!$A:$A,0),MATCH(R$1,'Placebo Lags - Data'!$B$1:$BA$1,0)))*R$5</f>
        <v>-1.1753225699067116E-3</v>
      </c>
      <c r="S18" s="2">
        <f>IF(S$2=0,0,INDEX('Placebo Lags - Data'!$B:$BA,MATCH($Q18,'Placebo Lags - Data'!$A:$A,0),MATCH(S$1,'Placebo Lags - Data'!$B$1:$BA$1,0)))*S$5</f>
        <v>0</v>
      </c>
      <c r="T18" s="2">
        <f>IF(T$2=0,0,INDEX('Placebo Lags - Data'!$B:$BA,MATCH($Q18,'Placebo Lags - Data'!$A:$A,0),MATCH(T$1,'Placebo Lags - Data'!$B$1:$BA$1,0)))*T$5</f>
        <v>0</v>
      </c>
      <c r="U18" s="2">
        <f>IF(U$2=0,0,INDEX('Placebo Lags - Data'!$B:$BA,MATCH($Q18,'Placebo Lags - Data'!$A:$A,0),MATCH(U$1,'Placebo Lags - Data'!$B$1:$BA$1,0)))*U$5</f>
        <v>-6.167250219732523E-3</v>
      </c>
      <c r="V18" s="2">
        <f>IF(V$2=0,0,INDEX('Placebo Lags - Data'!$B:$BA,MATCH($Q18,'Placebo Lags - Data'!$A:$A,0),MATCH(V$1,'Placebo Lags - Data'!$B$1:$BA$1,0)))*V$5</f>
        <v>1.6834402456879616E-2</v>
      </c>
      <c r="W18" s="2">
        <f>IF(W$2=0,0,INDEX('Placebo Lags - Data'!$B:$BA,MATCH($Q18,'Placebo Lags - Data'!$A:$A,0),MATCH(W$1,'Placebo Lags - Data'!$B$1:$BA$1,0)))*W$5</f>
        <v>0</v>
      </c>
      <c r="X18" s="2">
        <f>IF(X$2=0,0,INDEX('Placebo Lags - Data'!$B:$BA,MATCH($Q18,'Placebo Lags - Data'!$A:$A,0),MATCH(X$1,'Placebo Lags - Data'!$B$1:$BA$1,0)))*X$5</f>
        <v>-1.437894650734961E-3</v>
      </c>
      <c r="Y18" s="2">
        <f>IF(Y$2=0,0,INDEX('Placebo Lags - Data'!$B:$BA,MATCH($Q18,'Placebo Lags - Data'!$A:$A,0),MATCH(Y$1,'Placebo Lags - Data'!$B$1:$BA$1,0)))*Y$5</f>
        <v>0</v>
      </c>
      <c r="Z18" s="2">
        <f>IF(Z$2=0,0,INDEX('Placebo Lags - Data'!$B:$BA,MATCH($Q18,'Placebo Lags - Data'!$A:$A,0),MATCH(Z$1,'Placebo Lags - Data'!$B$1:$BA$1,0)))*Z$5</f>
        <v>0</v>
      </c>
      <c r="AA18" s="2">
        <f>IF(AA$2=0,0,INDEX('Placebo Lags - Data'!$B:$BA,MATCH($Q18,'Placebo Lags - Data'!$A:$A,0),MATCH(AA$1,'Placebo Lags - Data'!$B$1:$BA$1,0)))*AA$5</f>
        <v>0</v>
      </c>
      <c r="AB18" s="2">
        <f>IF(AB$2=0,0,INDEX('Placebo Lags - Data'!$B:$BA,MATCH($Q18,'Placebo Lags - Data'!$A:$A,0),MATCH(AB$1,'Placebo Lags - Data'!$B$1:$BA$1,0)))*AB$5</f>
        <v>0</v>
      </c>
      <c r="AC18" s="2">
        <f>IF(AC$2=0,0,INDEX('Placebo Lags - Data'!$B:$BA,MATCH($Q18,'Placebo Lags - Data'!$A:$A,0),MATCH(AC$1,'Placebo Lags - Data'!$B$1:$BA$1,0)))*AC$5</f>
        <v>-1.3088141568005085E-2</v>
      </c>
      <c r="AD18" s="2">
        <f>IF(AD$2=0,0,INDEX('Placebo Lags - Data'!$B:$BA,MATCH($Q18,'Placebo Lags - Data'!$A:$A,0),MATCH(AD$1,'Placebo Lags - Data'!$B$1:$BA$1,0)))*AD$5</f>
        <v>0</v>
      </c>
      <c r="AE18" s="2">
        <f>IF(AE$2=0,0,INDEX('Placebo Lags - Data'!$B:$BA,MATCH($Q18,'Placebo Lags - Data'!$A:$A,0),MATCH(AE$1,'Placebo Lags - Data'!$B$1:$BA$1,0)))*AE$5</f>
        <v>-3.4775882959365845E-2</v>
      </c>
      <c r="AF18" s="2">
        <f>IF(AF$2=0,0,INDEX('Placebo Lags - Data'!$B:$BA,MATCH($Q18,'Placebo Lags - Data'!$A:$A,0),MATCH(AF$1,'Placebo Lags - Data'!$B$1:$BA$1,0)))*AF$5</f>
        <v>4.9065155908465385E-3</v>
      </c>
      <c r="AG18" s="2">
        <f>IF(AG$2=0,0,INDEX('Placebo Lags - Data'!$B:$BA,MATCH($Q18,'Placebo Lags - Data'!$A:$A,0),MATCH(AG$1,'Placebo Lags - Data'!$B$1:$BA$1,0)))*AG$5</f>
        <v>0</v>
      </c>
      <c r="AH18" s="2">
        <f>IF(AH$2=0,0,INDEX('Placebo Lags - Data'!$B:$BA,MATCH($Q18,'Placebo Lags - Data'!$A:$A,0),MATCH(AH$1,'Placebo Lags - Data'!$B$1:$BA$1,0)))*AH$5</f>
        <v>5.3048077970743179E-2</v>
      </c>
      <c r="AI18" s="2">
        <f>IF(AI$2=0,0,INDEX('Placebo Lags - Data'!$B:$BA,MATCH($Q18,'Placebo Lags - Data'!$A:$A,0),MATCH(AI$1,'Placebo Lags - Data'!$B$1:$BA$1,0)))*AI$5</f>
        <v>-1.485779695212841E-2</v>
      </c>
      <c r="AJ18" s="2">
        <f>IF(AJ$2=0,0,INDEX('Placebo Lags - Data'!$B:$BA,MATCH($Q18,'Placebo Lags - Data'!$A:$A,0),MATCH(AJ$1,'Placebo Lags - Data'!$B$1:$BA$1,0)))*AJ$5</f>
        <v>-2.0831981673836708E-2</v>
      </c>
      <c r="AK18" s="2">
        <f>IF(AK$2=0,0,INDEX('Placebo Lags - Data'!$B:$BA,MATCH($Q18,'Placebo Lags - Data'!$A:$A,0),MATCH(AK$1,'Placebo Lags - Data'!$B$1:$BA$1,0)))*AK$5</f>
        <v>0</v>
      </c>
      <c r="AL18" s="2">
        <f>IF(AL$2=0,0,INDEX('Placebo Lags - Data'!$B:$BA,MATCH($Q18,'Placebo Lags - Data'!$A:$A,0),MATCH(AL$1,'Placebo Lags - Data'!$B$1:$BA$1,0)))*AL$5</f>
        <v>6.0273122042417526E-2</v>
      </c>
      <c r="AM18" s="2">
        <f>IF(AM$2=0,0,INDEX('Placebo Lags - Data'!$B:$BA,MATCH($Q18,'Placebo Lags - Data'!$A:$A,0),MATCH(AM$1,'Placebo Lags - Data'!$B$1:$BA$1,0)))*AM$5</f>
        <v>2.5103015825152397E-2</v>
      </c>
      <c r="AN18" s="2">
        <f>IF(AN$2=0,0,INDEX('Placebo Lags - Data'!$B:$BA,MATCH($Q18,'Placebo Lags - Data'!$A:$A,0),MATCH(AN$1,'Placebo Lags - Data'!$B$1:$BA$1,0)))*AN$5</f>
        <v>0</v>
      </c>
      <c r="AO18" s="2">
        <f>IF(AO$2=0,0,INDEX('Placebo Lags - Data'!$B:$BA,MATCH($Q18,'Placebo Lags - Data'!$A:$A,0),MATCH(AO$1,'Placebo Lags - Data'!$B$1:$BA$1,0)))*AO$5</f>
        <v>-2.1112274844199419E-3</v>
      </c>
      <c r="AP18" s="2">
        <f>IF(AP$2=0,0,INDEX('Placebo Lags - Data'!$B:$BA,MATCH($Q18,'Placebo Lags - Data'!$A:$A,0),MATCH(AP$1,'Placebo Lags - Data'!$B$1:$BA$1,0)))*AP$5</f>
        <v>0</v>
      </c>
      <c r="AQ18" s="2">
        <f>IF(AQ$2=0,0,INDEX('Placebo Lags - Data'!$B:$BA,MATCH($Q18,'Placebo Lags - Data'!$A:$A,0),MATCH(AQ$1,'Placebo Lags - Data'!$B$1:$BA$1,0)))*AQ$5</f>
        <v>-1.3293194584548473E-2</v>
      </c>
      <c r="AR18" s="2">
        <f>IF(AR$2=0,0,INDEX('Placebo Lags - Data'!$B:$BA,MATCH($Q18,'Placebo Lags - Data'!$A:$A,0),MATCH(AR$1,'Placebo Lags - Data'!$B$1:$BA$1,0)))*AR$5</f>
        <v>0</v>
      </c>
      <c r="AS18" s="2">
        <f>IF(AS$2=0,0,INDEX('Placebo Lags - Data'!$B:$BA,MATCH($Q18,'Placebo Lags - Data'!$A:$A,0),MATCH(AS$1,'Placebo Lags - Data'!$B$1:$BA$1,0)))*AS$5</f>
        <v>4.2989745270460844E-4</v>
      </c>
      <c r="AT18" s="2">
        <f>IF(AT$2=0,0,INDEX('Placebo Lags - Data'!$B:$BA,MATCH($Q18,'Placebo Lags - Data'!$A:$A,0),MATCH(AT$1,'Placebo Lags - Data'!$B$1:$BA$1,0)))*AT$5</f>
        <v>0</v>
      </c>
      <c r="AU18" s="2">
        <f>IF(AU$2=0,0,INDEX('Placebo Lags - Data'!$B:$BA,MATCH($Q18,'Placebo Lags - Data'!$A:$A,0),MATCH(AU$1,'Placebo Lags - Data'!$B$1:$BA$1,0)))*AU$5</f>
        <v>0</v>
      </c>
      <c r="AV18" s="2">
        <f>IF(AV$2=0,0,INDEX('Placebo Lags - Data'!$B:$BA,MATCH($Q18,'Placebo Lags - Data'!$A:$A,0),MATCH(AV$1,'Placebo Lags - Data'!$B$1:$BA$1,0)))*AV$5</f>
        <v>0</v>
      </c>
      <c r="AW18" s="2">
        <f>IF(AW$2=0,0,INDEX('Placebo Lags - Data'!$B:$BA,MATCH($Q18,'Placebo Lags - Data'!$A:$A,0),MATCH(AW$1,'Placebo Lags - Data'!$B$1:$BA$1,0)))*AW$5</f>
        <v>0</v>
      </c>
      <c r="AX18" s="2">
        <f>IF(AX$2=0,0,INDEX('Placebo Lags - Data'!$B:$BA,MATCH($Q18,'Placebo Lags - Data'!$A:$A,0),MATCH(AX$1,'Placebo Lags - Data'!$B$1:$BA$1,0)))*AX$5</f>
        <v>0</v>
      </c>
      <c r="AY18" s="2">
        <f>IF(AY$2=0,0,INDEX('Placebo Lags - Data'!$B:$BA,MATCH($Q18,'Placebo Lags - Data'!$A:$A,0),MATCH(AY$1,'Placebo Lags - Data'!$B$1:$BA$1,0)))*AY$5</f>
        <v>0</v>
      </c>
      <c r="AZ18" s="2">
        <f>IF(AZ$2=0,0,INDEX('Placebo Lags - Data'!$B:$BA,MATCH($Q18,'Placebo Lags - Data'!$A:$A,0),MATCH(AZ$1,'Placebo Lags - Data'!$B$1:$BA$1,0)))*AZ$5</f>
        <v>-5.8956039138138294E-3</v>
      </c>
      <c r="BA18" s="2">
        <f>IF(BA$2=0,0,INDEX('Placebo Lags - Data'!$B:$BA,MATCH($Q18,'Placebo Lags - Data'!$A:$A,0),MATCH(BA$1,'Placebo Lags - Data'!$B$1:$BA$1,0)))*BA$5</f>
        <v>0</v>
      </c>
      <c r="BB18" s="2">
        <f>IF(BB$2=0,0,INDEX('Placebo Lags - Data'!$B:$BA,MATCH($Q18,'Placebo Lags - Data'!$A:$A,0),MATCH(BB$1,'Placebo Lags - Data'!$B$1:$BA$1,0)))*BB$5</f>
        <v>0</v>
      </c>
      <c r="BC18" s="2">
        <f>IF(BC$2=0,0,INDEX('Placebo Lags - Data'!$B:$BA,MATCH($Q18,'Placebo Lags - Data'!$A:$A,0),MATCH(BC$1,'Placebo Lags - Data'!$B$1:$BA$1,0)))*BC$5</f>
        <v>0</v>
      </c>
      <c r="BD18" s="2">
        <f>IF(BD$2=0,0,INDEX('Placebo Lags - Data'!$B:$BA,MATCH($Q18,'Placebo Lags - Data'!$A:$A,0),MATCH(BD$1,'Placebo Lags - Data'!$B$1:$BA$1,0)))*BD$5</f>
        <v>0</v>
      </c>
      <c r="BE18" s="2">
        <f>IF(BE$2=0,0,INDEX('Placebo Lags - Data'!$B:$BA,MATCH($Q18,'Placebo Lags - Data'!$A:$A,0),MATCH(BE$1,'Placebo Lags - Data'!$B$1:$BA$1,0)))*BE$5</f>
        <v>0</v>
      </c>
      <c r="BF18" s="2">
        <f>IF(BF$2=0,0,INDEX('Placebo Lags - Data'!$B:$BA,MATCH($Q18,'Placebo Lags - Data'!$A:$A,0),MATCH(BF$1,'Placebo Lags - Data'!$B$1:$BA$1,0)))*BF$5</f>
        <v>1.8833355978131294E-2</v>
      </c>
      <c r="BG18" s="2">
        <f>IF(BG$2=0,0,INDEX('Placebo Lags - Data'!$B:$BA,MATCH($Q18,'Placebo Lags - Data'!$A:$A,0),MATCH(BG$1,'Placebo Lags - Data'!$B$1:$BA$1,0)))*BG$5</f>
        <v>5.3325794637203217E-2</v>
      </c>
      <c r="BH18" s="2">
        <f>IF(BH$2=0,0,INDEX('Placebo Lags - Data'!$B:$BA,MATCH($Q18,'Placebo Lags - Data'!$A:$A,0),MATCH(BH$1,'Placebo Lags - Data'!$B$1:$BA$1,0)))*BH$5</f>
        <v>-1.0134994983673096E-2</v>
      </c>
      <c r="BI18" s="2">
        <f>IF(BI$2=0,0,INDEX('Placebo Lags - Data'!$B:$BA,MATCH($Q18,'Placebo Lags - Data'!$A:$A,0),MATCH(BI$1,'Placebo Lags - Data'!$B$1:$BA$1,0)))*BI$5</f>
        <v>-4.0374305099248886E-2</v>
      </c>
      <c r="BJ18" s="2">
        <f>IF(BJ$2=0,0,INDEX('Placebo Lags - Data'!$B:$BA,MATCH($Q18,'Placebo Lags - Data'!$A:$A,0),MATCH(BJ$1,'Placebo Lags - Data'!$B$1:$BA$1,0)))*BJ$5</f>
        <v>0</v>
      </c>
      <c r="BK18" s="2">
        <f>IF(BK$2=0,0,INDEX('Placebo Lags - Data'!$B:$BA,MATCH($Q18,'Placebo Lags - Data'!$A:$A,0),MATCH(BK$1,'Placebo Lags - Data'!$B$1:$BA$1,0)))*BK$5</f>
        <v>0</v>
      </c>
      <c r="BL18" s="2">
        <f>IF(BL$2=0,0,INDEX('Placebo Lags - Data'!$B:$BA,MATCH($Q18,'Placebo Lags - Data'!$A:$A,0),MATCH(BL$1,'Placebo Lags - Data'!$B$1:$BA$1,0)))*BL$5</f>
        <v>0</v>
      </c>
      <c r="BM18" s="2">
        <f>IF(BM$2=0,0,INDEX('Placebo Lags - Data'!$B:$BA,MATCH($Q18,'Placebo Lags - Data'!$A:$A,0),MATCH(BM$1,'Placebo Lags - Data'!$B$1:$BA$1,0)))*BM$5</f>
        <v>0</v>
      </c>
      <c r="BN18" s="2">
        <f>IF(BN$2=0,0,INDEX('Placebo Lags - Data'!$B:$BA,MATCH($Q18,'Placebo Lags - Data'!$A:$A,0),MATCH(BN$1,'Placebo Lags - Data'!$B$1:$BA$1,0)))*BN$5</f>
        <v>0</v>
      </c>
      <c r="BO18" s="2">
        <f>IF(BO$2=0,0,INDEX('Placebo Lags - Data'!$B:$BA,MATCH($Q18,'Placebo Lags - Data'!$A:$A,0),MATCH(BO$1,'Placebo Lags - Data'!$B$1:$BA$1,0)))*BO$5</f>
        <v>-9.3265101313591003E-3</v>
      </c>
      <c r="BP18" s="2">
        <f>IF(BP$2=0,0,INDEX('Placebo Lags - Data'!$B:$BA,MATCH($Q18,'Placebo Lags - Data'!$A:$A,0),MATCH(BP$1,'Placebo Lags - Data'!$B$1:$BA$1,0)))*BP$5</f>
        <v>0</v>
      </c>
      <c r="BQ18" s="2"/>
      <c r="BR18" s="2"/>
    </row>
    <row r="19" spans="1:70" x14ac:dyDescent="0.25">
      <c r="A19" t="s">
        <v>31</v>
      </c>
      <c r="B19" s="2">
        <f t="shared" si="0"/>
        <v>1.4547707667796688</v>
      </c>
      <c r="Q19">
        <f>'Placebo Lags - Data'!A14</f>
        <v>1994</v>
      </c>
      <c r="R19" s="2">
        <f>IF(R$2=0,0,INDEX('Placebo Lags - Data'!$B:$BA,MATCH($Q19,'Placebo Lags - Data'!$A:$A,0),MATCH(R$1,'Placebo Lags - Data'!$B$1:$BA$1,0)))*R$5</f>
        <v>1.7513444181531668E-3</v>
      </c>
      <c r="S19" s="2">
        <f>IF(S$2=0,0,INDEX('Placebo Lags - Data'!$B:$BA,MATCH($Q19,'Placebo Lags - Data'!$A:$A,0),MATCH(S$1,'Placebo Lags - Data'!$B$1:$BA$1,0)))*S$5</f>
        <v>0</v>
      </c>
      <c r="T19" s="2">
        <f>IF(T$2=0,0,INDEX('Placebo Lags - Data'!$B:$BA,MATCH($Q19,'Placebo Lags - Data'!$A:$A,0),MATCH(T$1,'Placebo Lags - Data'!$B$1:$BA$1,0)))*T$5</f>
        <v>0</v>
      </c>
      <c r="U19" s="2">
        <f>IF(U$2=0,0,INDEX('Placebo Lags - Data'!$B:$BA,MATCH($Q19,'Placebo Lags - Data'!$A:$A,0),MATCH(U$1,'Placebo Lags - Data'!$B$1:$BA$1,0)))*U$5</f>
        <v>1.7559269443154335E-2</v>
      </c>
      <c r="V19" s="2">
        <f>IF(V$2=0,0,INDEX('Placebo Lags - Data'!$B:$BA,MATCH($Q19,'Placebo Lags - Data'!$A:$A,0),MATCH(V$1,'Placebo Lags - Data'!$B$1:$BA$1,0)))*V$5</f>
        <v>6.066591665148735E-2</v>
      </c>
      <c r="W19" s="2">
        <f>IF(W$2=0,0,INDEX('Placebo Lags - Data'!$B:$BA,MATCH($Q19,'Placebo Lags - Data'!$A:$A,0),MATCH(W$1,'Placebo Lags - Data'!$B$1:$BA$1,0)))*W$5</f>
        <v>0</v>
      </c>
      <c r="X19" s="2">
        <f>IF(X$2=0,0,INDEX('Placebo Lags - Data'!$B:$BA,MATCH($Q19,'Placebo Lags - Data'!$A:$A,0),MATCH(X$1,'Placebo Lags - Data'!$B$1:$BA$1,0)))*X$5</f>
        <v>-2.0427104085683823E-2</v>
      </c>
      <c r="Y19" s="2">
        <f>IF(Y$2=0,0,INDEX('Placebo Lags - Data'!$B:$BA,MATCH($Q19,'Placebo Lags - Data'!$A:$A,0),MATCH(Y$1,'Placebo Lags - Data'!$B$1:$BA$1,0)))*Y$5</f>
        <v>0</v>
      </c>
      <c r="Z19" s="2">
        <f>IF(Z$2=0,0,INDEX('Placebo Lags - Data'!$B:$BA,MATCH($Q19,'Placebo Lags - Data'!$A:$A,0),MATCH(Z$1,'Placebo Lags - Data'!$B$1:$BA$1,0)))*Z$5</f>
        <v>0</v>
      </c>
      <c r="AA19" s="2">
        <f>IF(AA$2=0,0,INDEX('Placebo Lags - Data'!$B:$BA,MATCH($Q19,'Placebo Lags - Data'!$A:$A,0),MATCH(AA$1,'Placebo Lags - Data'!$B$1:$BA$1,0)))*AA$5</f>
        <v>0</v>
      </c>
      <c r="AB19" s="2">
        <f>IF(AB$2=0,0,INDEX('Placebo Lags - Data'!$B:$BA,MATCH($Q19,'Placebo Lags - Data'!$A:$A,0),MATCH(AB$1,'Placebo Lags - Data'!$B$1:$BA$1,0)))*AB$5</f>
        <v>0</v>
      </c>
      <c r="AC19" s="2">
        <f>IF(AC$2=0,0,INDEX('Placebo Lags - Data'!$B:$BA,MATCH($Q19,'Placebo Lags - Data'!$A:$A,0),MATCH(AC$1,'Placebo Lags - Data'!$B$1:$BA$1,0)))*AC$5</f>
        <v>-3.1479303725063801E-3</v>
      </c>
      <c r="AD19" s="2">
        <f>IF(AD$2=0,0,INDEX('Placebo Lags - Data'!$B:$BA,MATCH($Q19,'Placebo Lags - Data'!$A:$A,0),MATCH(AD$1,'Placebo Lags - Data'!$B$1:$BA$1,0)))*AD$5</f>
        <v>0</v>
      </c>
      <c r="AE19" s="2">
        <f>IF(AE$2=0,0,INDEX('Placebo Lags - Data'!$B:$BA,MATCH($Q19,'Placebo Lags - Data'!$A:$A,0),MATCH(AE$1,'Placebo Lags - Data'!$B$1:$BA$1,0)))*AE$5</f>
        <v>5.3821289911866188E-3</v>
      </c>
      <c r="AF19" s="2">
        <f>IF(AF$2=0,0,INDEX('Placebo Lags - Data'!$B:$BA,MATCH($Q19,'Placebo Lags - Data'!$A:$A,0),MATCH(AF$1,'Placebo Lags - Data'!$B$1:$BA$1,0)))*AF$5</f>
        <v>2.5439271703362465E-2</v>
      </c>
      <c r="AG19" s="2">
        <f>IF(AG$2=0,0,INDEX('Placebo Lags - Data'!$B:$BA,MATCH($Q19,'Placebo Lags - Data'!$A:$A,0),MATCH(AG$1,'Placebo Lags - Data'!$B$1:$BA$1,0)))*AG$5</f>
        <v>0</v>
      </c>
      <c r="AH19" s="2">
        <f>IF(AH$2=0,0,INDEX('Placebo Lags - Data'!$B:$BA,MATCH($Q19,'Placebo Lags - Data'!$A:$A,0),MATCH(AH$1,'Placebo Lags - Data'!$B$1:$BA$1,0)))*AH$5</f>
        <v>1.2072681449353695E-2</v>
      </c>
      <c r="AI19" s="2">
        <f>IF(AI$2=0,0,INDEX('Placebo Lags - Data'!$B:$BA,MATCH($Q19,'Placebo Lags - Data'!$A:$A,0),MATCH(AI$1,'Placebo Lags - Data'!$B$1:$BA$1,0)))*AI$5</f>
        <v>6.2284413725137711E-3</v>
      </c>
      <c r="AJ19" s="2">
        <f>IF(AJ$2=0,0,INDEX('Placebo Lags - Data'!$B:$BA,MATCH($Q19,'Placebo Lags - Data'!$A:$A,0),MATCH(AJ$1,'Placebo Lags - Data'!$B$1:$BA$1,0)))*AJ$5</f>
        <v>-1.7180345952510834E-2</v>
      </c>
      <c r="AK19" s="2">
        <f>IF(AK$2=0,0,INDEX('Placebo Lags - Data'!$B:$BA,MATCH($Q19,'Placebo Lags - Data'!$A:$A,0),MATCH(AK$1,'Placebo Lags - Data'!$B$1:$BA$1,0)))*AK$5</f>
        <v>0</v>
      </c>
      <c r="AL19" s="2">
        <f>IF(AL$2=0,0,INDEX('Placebo Lags - Data'!$B:$BA,MATCH($Q19,'Placebo Lags - Data'!$A:$A,0),MATCH(AL$1,'Placebo Lags - Data'!$B$1:$BA$1,0)))*AL$5</f>
        <v>5.8150183409452438E-2</v>
      </c>
      <c r="AM19" s="2">
        <f>IF(AM$2=0,0,INDEX('Placebo Lags - Data'!$B:$BA,MATCH($Q19,'Placebo Lags - Data'!$A:$A,0),MATCH(AM$1,'Placebo Lags - Data'!$B$1:$BA$1,0)))*AM$5</f>
        <v>-2.0248102024197578E-2</v>
      </c>
      <c r="AN19" s="2">
        <f>IF(AN$2=0,0,INDEX('Placebo Lags - Data'!$B:$BA,MATCH($Q19,'Placebo Lags - Data'!$A:$A,0),MATCH(AN$1,'Placebo Lags - Data'!$B$1:$BA$1,0)))*AN$5</f>
        <v>0</v>
      </c>
      <c r="AO19" s="2">
        <f>IF(AO$2=0,0,INDEX('Placebo Lags - Data'!$B:$BA,MATCH($Q19,'Placebo Lags - Data'!$A:$A,0),MATCH(AO$1,'Placebo Lags - Data'!$B$1:$BA$1,0)))*AO$5</f>
        <v>-1.1089782230556011E-2</v>
      </c>
      <c r="AP19" s="2">
        <f>IF(AP$2=0,0,INDEX('Placebo Lags - Data'!$B:$BA,MATCH($Q19,'Placebo Lags - Data'!$A:$A,0),MATCH(AP$1,'Placebo Lags - Data'!$B$1:$BA$1,0)))*AP$5</f>
        <v>0</v>
      </c>
      <c r="AQ19" s="2">
        <f>IF(AQ$2=0,0,INDEX('Placebo Lags - Data'!$B:$BA,MATCH($Q19,'Placebo Lags - Data'!$A:$A,0),MATCH(AQ$1,'Placebo Lags - Data'!$B$1:$BA$1,0)))*AQ$5</f>
        <v>-5.1841787993907928E-2</v>
      </c>
      <c r="AR19" s="2">
        <f>IF(AR$2=0,0,INDEX('Placebo Lags - Data'!$B:$BA,MATCH($Q19,'Placebo Lags - Data'!$A:$A,0),MATCH(AR$1,'Placebo Lags - Data'!$B$1:$BA$1,0)))*AR$5</f>
        <v>0</v>
      </c>
      <c r="AS19" s="2">
        <f>IF(AS$2=0,0,INDEX('Placebo Lags - Data'!$B:$BA,MATCH($Q19,'Placebo Lags - Data'!$A:$A,0),MATCH(AS$1,'Placebo Lags - Data'!$B$1:$BA$1,0)))*AS$5</f>
        <v>-3.8865797221660614E-2</v>
      </c>
      <c r="AT19" s="2">
        <f>IF(AT$2=0,0,INDEX('Placebo Lags - Data'!$B:$BA,MATCH($Q19,'Placebo Lags - Data'!$A:$A,0),MATCH(AT$1,'Placebo Lags - Data'!$B$1:$BA$1,0)))*AT$5</f>
        <v>0</v>
      </c>
      <c r="AU19" s="2">
        <f>IF(AU$2=0,0,INDEX('Placebo Lags - Data'!$B:$BA,MATCH($Q19,'Placebo Lags - Data'!$A:$A,0),MATCH(AU$1,'Placebo Lags - Data'!$B$1:$BA$1,0)))*AU$5</f>
        <v>0</v>
      </c>
      <c r="AV19" s="2">
        <f>IF(AV$2=0,0,INDEX('Placebo Lags - Data'!$B:$BA,MATCH($Q19,'Placebo Lags - Data'!$A:$A,0),MATCH(AV$1,'Placebo Lags - Data'!$B$1:$BA$1,0)))*AV$5</f>
        <v>0</v>
      </c>
      <c r="AW19" s="2">
        <f>IF(AW$2=0,0,INDEX('Placebo Lags - Data'!$B:$BA,MATCH($Q19,'Placebo Lags - Data'!$A:$A,0),MATCH(AW$1,'Placebo Lags - Data'!$B$1:$BA$1,0)))*AW$5</f>
        <v>0</v>
      </c>
      <c r="AX19" s="2">
        <f>IF(AX$2=0,0,INDEX('Placebo Lags - Data'!$B:$BA,MATCH($Q19,'Placebo Lags - Data'!$A:$A,0),MATCH(AX$1,'Placebo Lags - Data'!$B$1:$BA$1,0)))*AX$5</f>
        <v>0</v>
      </c>
      <c r="AY19" s="2">
        <f>IF(AY$2=0,0,INDEX('Placebo Lags - Data'!$B:$BA,MATCH($Q19,'Placebo Lags - Data'!$A:$A,0),MATCH(AY$1,'Placebo Lags - Data'!$B$1:$BA$1,0)))*AY$5</f>
        <v>0</v>
      </c>
      <c r="AZ19" s="2">
        <f>IF(AZ$2=0,0,INDEX('Placebo Lags - Data'!$B:$BA,MATCH($Q19,'Placebo Lags - Data'!$A:$A,0),MATCH(AZ$1,'Placebo Lags - Data'!$B$1:$BA$1,0)))*AZ$5</f>
        <v>-3.9008878171443939E-2</v>
      </c>
      <c r="BA19" s="2">
        <f>IF(BA$2=0,0,INDEX('Placebo Lags - Data'!$B:$BA,MATCH($Q19,'Placebo Lags - Data'!$A:$A,0),MATCH(BA$1,'Placebo Lags - Data'!$B$1:$BA$1,0)))*BA$5</f>
        <v>0</v>
      </c>
      <c r="BB19" s="2">
        <f>IF(BB$2=0,0,INDEX('Placebo Lags - Data'!$B:$BA,MATCH($Q19,'Placebo Lags - Data'!$A:$A,0),MATCH(BB$1,'Placebo Lags - Data'!$B$1:$BA$1,0)))*BB$5</f>
        <v>0</v>
      </c>
      <c r="BC19" s="2">
        <f>IF(BC$2=0,0,INDEX('Placebo Lags - Data'!$B:$BA,MATCH($Q19,'Placebo Lags - Data'!$A:$A,0),MATCH(BC$1,'Placebo Lags - Data'!$B$1:$BA$1,0)))*BC$5</f>
        <v>0</v>
      </c>
      <c r="BD19" s="2">
        <f>IF(BD$2=0,0,INDEX('Placebo Lags - Data'!$B:$BA,MATCH($Q19,'Placebo Lags - Data'!$A:$A,0),MATCH(BD$1,'Placebo Lags - Data'!$B$1:$BA$1,0)))*BD$5</f>
        <v>0</v>
      </c>
      <c r="BE19" s="2">
        <f>IF(BE$2=0,0,INDEX('Placebo Lags - Data'!$B:$BA,MATCH($Q19,'Placebo Lags - Data'!$A:$A,0),MATCH(BE$1,'Placebo Lags - Data'!$B$1:$BA$1,0)))*BE$5</f>
        <v>0</v>
      </c>
      <c r="BF19" s="2">
        <f>IF(BF$2=0,0,INDEX('Placebo Lags - Data'!$B:$BA,MATCH($Q19,'Placebo Lags - Data'!$A:$A,0),MATCH(BF$1,'Placebo Lags - Data'!$B$1:$BA$1,0)))*BF$5</f>
        <v>6.0491189360618591E-2</v>
      </c>
      <c r="BG19" s="2">
        <f>IF(BG$2=0,0,INDEX('Placebo Lags - Data'!$B:$BA,MATCH($Q19,'Placebo Lags - Data'!$A:$A,0),MATCH(BG$1,'Placebo Lags - Data'!$B$1:$BA$1,0)))*BG$5</f>
        <v>-4.3551120907068253E-2</v>
      </c>
      <c r="BH19" s="2">
        <f>IF(BH$2=0,0,INDEX('Placebo Lags - Data'!$B:$BA,MATCH($Q19,'Placebo Lags - Data'!$A:$A,0),MATCH(BH$1,'Placebo Lags - Data'!$B$1:$BA$1,0)))*BH$5</f>
        <v>3.0828550457954407E-2</v>
      </c>
      <c r="BI19" s="2">
        <f>IF(BI$2=0,0,INDEX('Placebo Lags - Data'!$B:$BA,MATCH($Q19,'Placebo Lags - Data'!$A:$A,0),MATCH(BI$1,'Placebo Lags - Data'!$B$1:$BA$1,0)))*BI$5</f>
        <v>-3.769119456410408E-2</v>
      </c>
      <c r="BJ19" s="2">
        <f>IF(BJ$2=0,0,INDEX('Placebo Lags - Data'!$B:$BA,MATCH($Q19,'Placebo Lags - Data'!$A:$A,0),MATCH(BJ$1,'Placebo Lags - Data'!$B$1:$BA$1,0)))*BJ$5</f>
        <v>0</v>
      </c>
      <c r="BK19" s="2">
        <f>IF(BK$2=0,0,INDEX('Placebo Lags - Data'!$B:$BA,MATCH($Q19,'Placebo Lags - Data'!$A:$A,0),MATCH(BK$1,'Placebo Lags - Data'!$B$1:$BA$1,0)))*BK$5</f>
        <v>0</v>
      </c>
      <c r="BL19" s="2">
        <f>IF(BL$2=0,0,INDEX('Placebo Lags - Data'!$B:$BA,MATCH($Q19,'Placebo Lags - Data'!$A:$A,0),MATCH(BL$1,'Placebo Lags - Data'!$B$1:$BA$1,0)))*BL$5</f>
        <v>0</v>
      </c>
      <c r="BM19" s="2">
        <f>IF(BM$2=0,0,INDEX('Placebo Lags - Data'!$B:$BA,MATCH($Q19,'Placebo Lags - Data'!$A:$A,0),MATCH(BM$1,'Placebo Lags - Data'!$B$1:$BA$1,0)))*BM$5</f>
        <v>0</v>
      </c>
      <c r="BN19" s="2">
        <f>IF(BN$2=0,0,INDEX('Placebo Lags - Data'!$B:$BA,MATCH($Q19,'Placebo Lags - Data'!$A:$A,0),MATCH(BN$1,'Placebo Lags - Data'!$B$1:$BA$1,0)))*BN$5</f>
        <v>0</v>
      </c>
      <c r="BO19" s="2">
        <f>IF(BO$2=0,0,INDEX('Placebo Lags - Data'!$B:$BA,MATCH($Q19,'Placebo Lags - Data'!$A:$A,0),MATCH(BO$1,'Placebo Lags - Data'!$B$1:$BA$1,0)))*BO$5</f>
        <v>8.5873669013381004E-3</v>
      </c>
      <c r="BP19" s="2">
        <f>IF(BP$2=0,0,INDEX('Placebo Lags - Data'!$B:$BA,MATCH($Q19,'Placebo Lags - Data'!$A:$A,0),MATCH(BP$1,'Placebo Lags - Data'!$B$1:$BA$1,0)))*BP$5</f>
        <v>0</v>
      </c>
      <c r="BQ19" s="2"/>
      <c r="BR19" s="2"/>
    </row>
    <row r="20" spans="1:70" x14ac:dyDescent="0.25">
      <c r="A20" t="s">
        <v>42</v>
      </c>
      <c r="B20" s="2">
        <f t="shared" si="0"/>
        <v>1.1965406406287864</v>
      </c>
      <c r="Q20">
        <f>'Placebo Lags - Data'!A15</f>
        <v>1995</v>
      </c>
      <c r="R20" s="2">
        <f>IF(R$2=0,0,INDEX('Placebo Lags - Data'!$B:$BA,MATCH($Q20,'Placebo Lags - Data'!$A:$A,0),MATCH(R$1,'Placebo Lags - Data'!$B$1:$BA$1,0)))*R$5</f>
        <v>-1.1509149335324764E-2</v>
      </c>
      <c r="S20" s="2">
        <f>IF(S$2=0,0,INDEX('Placebo Lags - Data'!$B:$BA,MATCH($Q20,'Placebo Lags - Data'!$A:$A,0),MATCH(S$1,'Placebo Lags - Data'!$B$1:$BA$1,0)))*S$5</f>
        <v>0</v>
      </c>
      <c r="T20" s="2">
        <f>IF(T$2=0,0,INDEX('Placebo Lags - Data'!$B:$BA,MATCH($Q20,'Placebo Lags - Data'!$A:$A,0),MATCH(T$1,'Placebo Lags - Data'!$B$1:$BA$1,0)))*T$5</f>
        <v>0</v>
      </c>
      <c r="U20" s="2">
        <f>IF(U$2=0,0,INDEX('Placebo Lags - Data'!$B:$BA,MATCH($Q20,'Placebo Lags - Data'!$A:$A,0),MATCH(U$1,'Placebo Lags - Data'!$B$1:$BA$1,0)))*U$5</f>
        <v>1.3907317770645022E-3</v>
      </c>
      <c r="V20" s="2">
        <f>IF(V$2=0,0,INDEX('Placebo Lags - Data'!$B:$BA,MATCH($Q20,'Placebo Lags - Data'!$A:$A,0),MATCH(V$1,'Placebo Lags - Data'!$B$1:$BA$1,0)))*V$5</f>
        <v>8.8807649910449982E-2</v>
      </c>
      <c r="W20" s="2">
        <f>IF(W$2=0,0,INDEX('Placebo Lags - Data'!$B:$BA,MATCH($Q20,'Placebo Lags - Data'!$A:$A,0),MATCH(W$1,'Placebo Lags - Data'!$B$1:$BA$1,0)))*W$5</f>
        <v>0</v>
      </c>
      <c r="X20" s="2">
        <f>IF(X$2=0,0,INDEX('Placebo Lags - Data'!$B:$BA,MATCH($Q20,'Placebo Lags - Data'!$A:$A,0),MATCH(X$1,'Placebo Lags - Data'!$B$1:$BA$1,0)))*X$5</f>
        <v>5.7796807959675789E-3</v>
      </c>
      <c r="Y20" s="2">
        <f>IF(Y$2=0,0,INDEX('Placebo Lags - Data'!$B:$BA,MATCH($Q20,'Placebo Lags - Data'!$A:$A,0),MATCH(Y$1,'Placebo Lags - Data'!$B$1:$BA$1,0)))*Y$5</f>
        <v>0</v>
      </c>
      <c r="Z20" s="2">
        <f>IF(Z$2=0,0,INDEX('Placebo Lags - Data'!$B:$BA,MATCH($Q20,'Placebo Lags - Data'!$A:$A,0),MATCH(Z$1,'Placebo Lags - Data'!$B$1:$BA$1,0)))*Z$5</f>
        <v>0</v>
      </c>
      <c r="AA20" s="2">
        <f>IF(AA$2=0,0,INDEX('Placebo Lags - Data'!$B:$BA,MATCH($Q20,'Placebo Lags - Data'!$A:$A,0),MATCH(AA$1,'Placebo Lags - Data'!$B$1:$BA$1,0)))*AA$5</f>
        <v>0</v>
      </c>
      <c r="AB20" s="2">
        <f>IF(AB$2=0,0,INDEX('Placebo Lags - Data'!$B:$BA,MATCH($Q20,'Placebo Lags - Data'!$A:$A,0),MATCH(AB$1,'Placebo Lags - Data'!$B$1:$BA$1,0)))*AB$5</f>
        <v>0</v>
      </c>
      <c r="AC20" s="2">
        <f>IF(AC$2=0,0,INDEX('Placebo Lags - Data'!$B:$BA,MATCH($Q20,'Placebo Lags - Data'!$A:$A,0),MATCH(AC$1,'Placebo Lags - Data'!$B$1:$BA$1,0)))*AC$5</f>
        <v>1.8030816689133644E-2</v>
      </c>
      <c r="AD20" s="2">
        <f>IF(AD$2=0,0,INDEX('Placebo Lags - Data'!$B:$BA,MATCH($Q20,'Placebo Lags - Data'!$A:$A,0),MATCH(AD$1,'Placebo Lags - Data'!$B$1:$BA$1,0)))*AD$5</f>
        <v>0</v>
      </c>
      <c r="AE20" s="2">
        <f>IF(AE$2=0,0,INDEX('Placebo Lags - Data'!$B:$BA,MATCH($Q20,'Placebo Lags - Data'!$A:$A,0),MATCH(AE$1,'Placebo Lags - Data'!$B$1:$BA$1,0)))*AE$5</f>
        <v>3.9221912622451782E-2</v>
      </c>
      <c r="AF20" s="2">
        <f>IF(AF$2=0,0,INDEX('Placebo Lags - Data'!$B:$BA,MATCH($Q20,'Placebo Lags - Data'!$A:$A,0),MATCH(AF$1,'Placebo Lags - Data'!$B$1:$BA$1,0)))*AF$5</f>
        <v>1.9773069769144058E-2</v>
      </c>
      <c r="AG20" s="2">
        <f>IF(AG$2=0,0,INDEX('Placebo Lags - Data'!$B:$BA,MATCH($Q20,'Placebo Lags - Data'!$A:$A,0),MATCH(AG$1,'Placebo Lags - Data'!$B$1:$BA$1,0)))*AG$5</f>
        <v>0</v>
      </c>
      <c r="AH20" s="2">
        <f>IF(AH$2=0,0,INDEX('Placebo Lags - Data'!$B:$BA,MATCH($Q20,'Placebo Lags - Data'!$A:$A,0),MATCH(AH$1,'Placebo Lags - Data'!$B$1:$BA$1,0)))*AH$5</f>
        <v>-4.136180505156517E-2</v>
      </c>
      <c r="AI20" s="2">
        <f>IF(AI$2=0,0,INDEX('Placebo Lags - Data'!$B:$BA,MATCH($Q20,'Placebo Lags - Data'!$A:$A,0),MATCH(AI$1,'Placebo Lags - Data'!$B$1:$BA$1,0)))*AI$5</f>
        <v>2.1435335278511047E-2</v>
      </c>
      <c r="AJ20" s="2">
        <f>IF(AJ$2=0,0,INDEX('Placebo Lags - Data'!$B:$BA,MATCH($Q20,'Placebo Lags - Data'!$A:$A,0),MATCH(AJ$1,'Placebo Lags - Data'!$B$1:$BA$1,0)))*AJ$5</f>
        <v>-2.4284590035676956E-2</v>
      </c>
      <c r="AK20" s="2">
        <f>IF(AK$2=0,0,INDEX('Placebo Lags - Data'!$B:$BA,MATCH($Q20,'Placebo Lags - Data'!$A:$A,0),MATCH(AK$1,'Placebo Lags - Data'!$B$1:$BA$1,0)))*AK$5</f>
        <v>0</v>
      </c>
      <c r="AL20" s="2">
        <f>IF(AL$2=0,0,INDEX('Placebo Lags - Data'!$B:$BA,MATCH($Q20,'Placebo Lags - Data'!$A:$A,0),MATCH(AL$1,'Placebo Lags - Data'!$B$1:$BA$1,0)))*AL$5</f>
        <v>1.2338963337242603E-2</v>
      </c>
      <c r="AM20" s="2">
        <f>IF(AM$2=0,0,INDEX('Placebo Lags - Data'!$B:$BA,MATCH($Q20,'Placebo Lags - Data'!$A:$A,0),MATCH(AM$1,'Placebo Lags - Data'!$B$1:$BA$1,0)))*AM$5</f>
        <v>2.6652604341506958E-2</v>
      </c>
      <c r="AN20" s="2">
        <f>IF(AN$2=0,0,INDEX('Placebo Lags - Data'!$B:$BA,MATCH($Q20,'Placebo Lags - Data'!$A:$A,0),MATCH(AN$1,'Placebo Lags - Data'!$B$1:$BA$1,0)))*AN$5</f>
        <v>0</v>
      </c>
      <c r="AO20" s="2">
        <f>IF(AO$2=0,0,INDEX('Placebo Lags - Data'!$B:$BA,MATCH($Q20,'Placebo Lags - Data'!$A:$A,0),MATCH(AO$1,'Placebo Lags - Data'!$B$1:$BA$1,0)))*AO$5</f>
        <v>-2.051829919219017E-2</v>
      </c>
      <c r="AP20" s="2">
        <f>IF(AP$2=0,0,INDEX('Placebo Lags - Data'!$B:$BA,MATCH($Q20,'Placebo Lags - Data'!$A:$A,0),MATCH(AP$1,'Placebo Lags - Data'!$B$1:$BA$1,0)))*AP$5</f>
        <v>0</v>
      </c>
      <c r="AQ20" s="2">
        <f>IF(AQ$2=0,0,INDEX('Placebo Lags - Data'!$B:$BA,MATCH($Q20,'Placebo Lags - Data'!$A:$A,0),MATCH(AQ$1,'Placebo Lags - Data'!$B$1:$BA$1,0)))*AQ$5</f>
        <v>-3.553742915391922E-2</v>
      </c>
      <c r="AR20" s="2">
        <f>IF(AR$2=0,0,INDEX('Placebo Lags - Data'!$B:$BA,MATCH($Q20,'Placebo Lags - Data'!$A:$A,0),MATCH(AR$1,'Placebo Lags - Data'!$B$1:$BA$1,0)))*AR$5</f>
        <v>0</v>
      </c>
      <c r="AS20" s="2">
        <f>IF(AS$2=0,0,INDEX('Placebo Lags - Data'!$B:$BA,MATCH($Q20,'Placebo Lags - Data'!$A:$A,0),MATCH(AS$1,'Placebo Lags - Data'!$B$1:$BA$1,0)))*AS$5</f>
        <v>-7.7854674309492111E-3</v>
      </c>
      <c r="AT20" s="2">
        <f>IF(AT$2=0,0,INDEX('Placebo Lags - Data'!$B:$BA,MATCH($Q20,'Placebo Lags - Data'!$A:$A,0),MATCH(AT$1,'Placebo Lags - Data'!$B$1:$BA$1,0)))*AT$5</f>
        <v>0</v>
      </c>
      <c r="AU20" s="2">
        <f>IF(AU$2=0,0,INDEX('Placebo Lags - Data'!$B:$BA,MATCH($Q20,'Placebo Lags - Data'!$A:$A,0),MATCH(AU$1,'Placebo Lags - Data'!$B$1:$BA$1,0)))*AU$5</f>
        <v>0</v>
      </c>
      <c r="AV20" s="2">
        <f>IF(AV$2=0,0,INDEX('Placebo Lags - Data'!$B:$BA,MATCH($Q20,'Placebo Lags - Data'!$A:$A,0),MATCH(AV$1,'Placebo Lags - Data'!$B$1:$BA$1,0)))*AV$5</f>
        <v>0</v>
      </c>
      <c r="AW20" s="2">
        <f>IF(AW$2=0,0,INDEX('Placebo Lags - Data'!$B:$BA,MATCH($Q20,'Placebo Lags - Data'!$A:$A,0),MATCH(AW$1,'Placebo Lags - Data'!$B$1:$BA$1,0)))*AW$5</f>
        <v>0</v>
      </c>
      <c r="AX20" s="2">
        <f>IF(AX$2=0,0,INDEX('Placebo Lags - Data'!$B:$BA,MATCH($Q20,'Placebo Lags - Data'!$A:$A,0),MATCH(AX$1,'Placebo Lags - Data'!$B$1:$BA$1,0)))*AX$5</f>
        <v>0</v>
      </c>
      <c r="AY20" s="2">
        <f>IF(AY$2=0,0,INDEX('Placebo Lags - Data'!$B:$BA,MATCH($Q20,'Placebo Lags - Data'!$A:$A,0),MATCH(AY$1,'Placebo Lags - Data'!$B$1:$BA$1,0)))*AY$5</f>
        <v>0</v>
      </c>
      <c r="AZ20" s="2">
        <f>IF(AZ$2=0,0,INDEX('Placebo Lags - Data'!$B:$BA,MATCH($Q20,'Placebo Lags - Data'!$A:$A,0),MATCH(AZ$1,'Placebo Lags - Data'!$B$1:$BA$1,0)))*AZ$5</f>
        <v>-2.8105713427066803E-2</v>
      </c>
      <c r="BA20" s="2">
        <f>IF(BA$2=0,0,INDEX('Placebo Lags - Data'!$B:$BA,MATCH($Q20,'Placebo Lags - Data'!$A:$A,0),MATCH(BA$1,'Placebo Lags - Data'!$B$1:$BA$1,0)))*BA$5</f>
        <v>0</v>
      </c>
      <c r="BB20" s="2">
        <f>IF(BB$2=0,0,INDEX('Placebo Lags - Data'!$B:$BA,MATCH($Q20,'Placebo Lags - Data'!$A:$A,0),MATCH(BB$1,'Placebo Lags - Data'!$B$1:$BA$1,0)))*BB$5</f>
        <v>0</v>
      </c>
      <c r="BC20" s="2">
        <f>IF(BC$2=0,0,INDEX('Placebo Lags - Data'!$B:$BA,MATCH($Q20,'Placebo Lags - Data'!$A:$A,0),MATCH(BC$1,'Placebo Lags - Data'!$B$1:$BA$1,0)))*BC$5</f>
        <v>0</v>
      </c>
      <c r="BD20" s="2">
        <f>IF(BD$2=0,0,INDEX('Placebo Lags - Data'!$B:$BA,MATCH($Q20,'Placebo Lags - Data'!$A:$A,0),MATCH(BD$1,'Placebo Lags - Data'!$B$1:$BA$1,0)))*BD$5</f>
        <v>0</v>
      </c>
      <c r="BE20" s="2">
        <f>IF(BE$2=0,0,INDEX('Placebo Lags - Data'!$B:$BA,MATCH($Q20,'Placebo Lags - Data'!$A:$A,0),MATCH(BE$1,'Placebo Lags - Data'!$B$1:$BA$1,0)))*BE$5</f>
        <v>0</v>
      </c>
      <c r="BF20" s="2">
        <f>IF(BF$2=0,0,INDEX('Placebo Lags - Data'!$B:$BA,MATCH($Q20,'Placebo Lags - Data'!$A:$A,0),MATCH(BF$1,'Placebo Lags - Data'!$B$1:$BA$1,0)))*BF$5</f>
        <v>2.0995914936065674E-2</v>
      </c>
      <c r="BG20" s="2">
        <f>IF(BG$2=0,0,INDEX('Placebo Lags - Data'!$B:$BA,MATCH($Q20,'Placebo Lags - Data'!$A:$A,0),MATCH(BG$1,'Placebo Lags - Data'!$B$1:$BA$1,0)))*BG$5</f>
        <v>-4.3907888233661652E-2</v>
      </c>
      <c r="BH20" s="2">
        <f>IF(BH$2=0,0,INDEX('Placebo Lags - Data'!$B:$BA,MATCH($Q20,'Placebo Lags - Data'!$A:$A,0),MATCH(BH$1,'Placebo Lags - Data'!$B$1:$BA$1,0)))*BH$5</f>
        <v>9.5319850370287895E-3</v>
      </c>
      <c r="BI20" s="2">
        <f>IF(BI$2=0,0,INDEX('Placebo Lags - Data'!$B:$BA,MATCH($Q20,'Placebo Lags - Data'!$A:$A,0),MATCH(BI$1,'Placebo Lags - Data'!$B$1:$BA$1,0)))*BI$5</f>
        <v>-3.8729794323444366E-2</v>
      </c>
      <c r="BJ20" s="2">
        <f>IF(BJ$2=0,0,INDEX('Placebo Lags - Data'!$B:$BA,MATCH($Q20,'Placebo Lags - Data'!$A:$A,0),MATCH(BJ$1,'Placebo Lags - Data'!$B$1:$BA$1,0)))*BJ$5</f>
        <v>0</v>
      </c>
      <c r="BK20" s="2">
        <f>IF(BK$2=0,0,INDEX('Placebo Lags - Data'!$B:$BA,MATCH($Q20,'Placebo Lags - Data'!$A:$A,0),MATCH(BK$1,'Placebo Lags - Data'!$B$1:$BA$1,0)))*BK$5</f>
        <v>0</v>
      </c>
      <c r="BL20" s="2">
        <f>IF(BL$2=0,0,INDEX('Placebo Lags - Data'!$B:$BA,MATCH($Q20,'Placebo Lags - Data'!$A:$A,0),MATCH(BL$1,'Placebo Lags - Data'!$B$1:$BA$1,0)))*BL$5</f>
        <v>0</v>
      </c>
      <c r="BM20" s="2">
        <f>IF(BM$2=0,0,INDEX('Placebo Lags - Data'!$B:$BA,MATCH($Q20,'Placebo Lags - Data'!$A:$A,0),MATCH(BM$1,'Placebo Lags - Data'!$B$1:$BA$1,0)))*BM$5</f>
        <v>0</v>
      </c>
      <c r="BN20" s="2">
        <f>IF(BN$2=0,0,INDEX('Placebo Lags - Data'!$B:$BA,MATCH($Q20,'Placebo Lags - Data'!$A:$A,0),MATCH(BN$1,'Placebo Lags - Data'!$B$1:$BA$1,0)))*BN$5</f>
        <v>0</v>
      </c>
      <c r="BO20" s="2">
        <f>IF(BO$2=0,0,INDEX('Placebo Lags - Data'!$B:$BA,MATCH($Q20,'Placebo Lags - Data'!$A:$A,0),MATCH(BO$1,'Placebo Lags - Data'!$B$1:$BA$1,0)))*BO$5</f>
        <v>5.3560039959847927E-3</v>
      </c>
      <c r="BP20" s="2">
        <f>IF(BP$2=0,0,INDEX('Placebo Lags - Data'!$B:$BA,MATCH($Q20,'Placebo Lags - Data'!$A:$A,0),MATCH(BP$1,'Placebo Lags - Data'!$B$1:$BA$1,0)))*BP$5</f>
        <v>0</v>
      </c>
      <c r="BQ20" s="2"/>
      <c r="BR20" s="2"/>
    </row>
    <row r="21" spans="1:70" x14ac:dyDescent="0.25">
      <c r="A21" t="s">
        <v>55</v>
      </c>
      <c r="B21" s="2">
        <f t="shared" si="0"/>
        <v>1.1814247425592339</v>
      </c>
      <c r="Q21">
        <f>'Placebo Lags - Data'!A16</f>
        <v>1996</v>
      </c>
      <c r="R21" s="2">
        <f>IF(R$2=0,0,INDEX('Placebo Lags - Data'!$B:$BA,MATCH($Q21,'Placebo Lags - Data'!$A:$A,0),MATCH(R$1,'Placebo Lags - Data'!$B$1:$BA$1,0)))*R$5</f>
        <v>7.2624944150447845E-3</v>
      </c>
      <c r="S21" s="2">
        <f>IF(S$2=0,0,INDEX('Placebo Lags - Data'!$B:$BA,MATCH($Q21,'Placebo Lags - Data'!$A:$A,0),MATCH(S$1,'Placebo Lags - Data'!$B$1:$BA$1,0)))*S$5</f>
        <v>0</v>
      </c>
      <c r="T21" s="2">
        <f>IF(T$2=0,0,INDEX('Placebo Lags - Data'!$B:$BA,MATCH($Q21,'Placebo Lags - Data'!$A:$A,0),MATCH(T$1,'Placebo Lags - Data'!$B$1:$BA$1,0)))*T$5</f>
        <v>0</v>
      </c>
      <c r="U21" s="2">
        <f>IF(U$2=0,0,INDEX('Placebo Lags - Data'!$B:$BA,MATCH($Q21,'Placebo Lags - Data'!$A:$A,0),MATCH(U$1,'Placebo Lags - Data'!$B$1:$BA$1,0)))*U$5</f>
        <v>-8.5815589409321547E-4</v>
      </c>
      <c r="V21" s="2">
        <f>IF(V$2=0,0,INDEX('Placebo Lags - Data'!$B:$BA,MATCH($Q21,'Placebo Lags - Data'!$A:$A,0),MATCH(V$1,'Placebo Lags - Data'!$B$1:$BA$1,0)))*V$5</f>
        <v>6.3186518847942352E-2</v>
      </c>
      <c r="W21" s="2">
        <f>IF(W$2=0,0,INDEX('Placebo Lags - Data'!$B:$BA,MATCH($Q21,'Placebo Lags - Data'!$A:$A,0),MATCH(W$1,'Placebo Lags - Data'!$B$1:$BA$1,0)))*W$5</f>
        <v>0</v>
      </c>
      <c r="X21" s="2">
        <f>IF(X$2=0,0,INDEX('Placebo Lags - Data'!$B:$BA,MATCH($Q21,'Placebo Lags - Data'!$A:$A,0),MATCH(X$1,'Placebo Lags - Data'!$B$1:$BA$1,0)))*X$5</f>
        <v>-1.3475323095917702E-2</v>
      </c>
      <c r="Y21" s="2">
        <f>IF(Y$2=0,0,INDEX('Placebo Lags - Data'!$B:$BA,MATCH($Q21,'Placebo Lags - Data'!$A:$A,0),MATCH(Y$1,'Placebo Lags - Data'!$B$1:$BA$1,0)))*Y$5</f>
        <v>0</v>
      </c>
      <c r="Z21" s="2">
        <f>IF(Z$2=0,0,INDEX('Placebo Lags - Data'!$B:$BA,MATCH($Q21,'Placebo Lags - Data'!$A:$A,0),MATCH(Z$1,'Placebo Lags - Data'!$B$1:$BA$1,0)))*Z$5</f>
        <v>0</v>
      </c>
      <c r="AA21" s="2">
        <f>IF(AA$2=0,0,INDEX('Placebo Lags - Data'!$B:$BA,MATCH($Q21,'Placebo Lags - Data'!$A:$A,0),MATCH(AA$1,'Placebo Lags - Data'!$B$1:$BA$1,0)))*AA$5</f>
        <v>0</v>
      </c>
      <c r="AB21" s="2">
        <f>IF(AB$2=0,0,INDEX('Placebo Lags - Data'!$B:$BA,MATCH($Q21,'Placebo Lags - Data'!$A:$A,0),MATCH(AB$1,'Placebo Lags - Data'!$B$1:$BA$1,0)))*AB$5</f>
        <v>0</v>
      </c>
      <c r="AC21" s="2">
        <f>IF(AC$2=0,0,INDEX('Placebo Lags - Data'!$B:$BA,MATCH($Q21,'Placebo Lags - Data'!$A:$A,0),MATCH(AC$1,'Placebo Lags - Data'!$B$1:$BA$1,0)))*AC$5</f>
        <v>-2.6501983404159546E-2</v>
      </c>
      <c r="AD21" s="2">
        <f>IF(AD$2=0,0,INDEX('Placebo Lags - Data'!$B:$BA,MATCH($Q21,'Placebo Lags - Data'!$A:$A,0),MATCH(AD$1,'Placebo Lags - Data'!$B$1:$BA$1,0)))*AD$5</f>
        <v>0</v>
      </c>
      <c r="AE21" s="2">
        <f>IF(AE$2=0,0,INDEX('Placebo Lags - Data'!$B:$BA,MATCH($Q21,'Placebo Lags - Data'!$A:$A,0),MATCH(AE$1,'Placebo Lags - Data'!$B$1:$BA$1,0)))*AE$5</f>
        <v>2.9950451105833054E-2</v>
      </c>
      <c r="AF21" s="2">
        <f>IF(AF$2=0,0,INDEX('Placebo Lags - Data'!$B:$BA,MATCH($Q21,'Placebo Lags - Data'!$A:$A,0),MATCH(AF$1,'Placebo Lags - Data'!$B$1:$BA$1,0)))*AF$5</f>
        <v>1.6650810837745667E-2</v>
      </c>
      <c r="AG21" s="2">
        <f>IF(AG$2=0,0,INDEX('Placebo Lags - Data'!$B:$BA,MATCH($Q21,'Placebo Lags - Data'!$A:$A,0),MATCH(AG$1,'Placebo Lags - Data'!$B$1:$BA$1,0)))*AG$5</f>
        <v>0</v>
      </c>
      <c r="AH21" s="2">
        <f>IF(AH$2=0,0,INDEX('Placebo Lags - Data'!$B:$BA,MATCH($Q21,'Placebo Lags - Data'!$A:$A,0),MATCH(AH$1,'Placebo Lags - Data'!$B$1:$BA$1,0)))*AH$5</f>
        <v>-1.1804543435573578E-2</v>
      </c>
      <c r="AI21" s="2">
        <f>IF(AI$2=0,0,INDEX('Placebo Lags - Data'!$B:$BA,MATCH($Q21,'Placebo Lags - Data'!$A:$A,0),MATCH(AI$1,'Placebo Lags - Data'!$B$1:$BA$1,0)))*AI$5</f>
        <v>-1.5139429830014706E-2</v>
      </c>
      <c r="AJ21" s="2">
        <f>IF(AJ$2=0,0,INDEX('Placebo Lags - Data'!$B:$BA,MATCH($Q21,'Placebo Lags - Data'!$A:$A,0),MATCH(AJ$1,'Placebo Lags - Data'!$B$1:$BA$1,0)))*AJ$5</f>
        <v>1.1875941418111324E-2</v>
      </c>
      <c r="AK21" s="2">
        <f>IF(AK$2=0,0,INDEX('Placebo Lags - Data'!$B:$BA,MATCH($Q21,'Placebo Lags - Data'!$A:$A,0),MATCH(AK$1,'Placebo Lags - Data'!$B$1:$BA$1,0)))*AK$5</f>
        <v>0</v>
      </c>
      <c r="AL21" s="2">
        <f>IF(AL$2=0,0,INDEX('Placebo Lags - Data'!$B:$BA,MATCH($Q21,'Placebo Lags - Data'!$A:$A,0),MATCH(AL$1,'Placebo Lags - Data'!$B$1:$BA$1,0)))*AL$5</f>
        <v>6.5247401595115662E-2</v>
      </c>
      <c r="AM21" s="2">
        <f>IF(AM$2=0,0,INDEX('Placebo Lags - Data'!$B:$BA,MATCH($Q21,'Placebo Lags - Data'!$A:$A,0),MATCH(AM$1,'Placebo Lags - Data'!$B$1:$BA$1,0)))*AM$5</f>
        <v>1.5843808650970459E-2</v>
      </c>
      <c r="AN21" s="2">
        <f>IF(AN$2=0,0,INDEX('Placebo Lags - Data'!$B:$BA,MATCH($Q21,'Placebo Lags - Data'!$A:$A,0),MATCH(AN$1,'Placebo Lags - Data'!$B$1:$BA$1,0)))*AN$5</f>
        <v>0</v>
      </c>
      <c r="AO21" s="2">
        <f>IF(AO$2=0,0,INDEX('Placebo Lags - Data'!$B:$BA,MATCH($Q21,'Placebo Lags - Data'!$A:$A,0),MATCH(AO$1,'Placebo Lags - Data'!$B$1:$BA$1,0)))*AO$5</f>
        <v>1.8422630382701755E-3</v>
      </c>
      <c r="AP21" s="2">
        <f>IF(AP$2=0,0,INDEX('Placebo Lags - Data'!$B:$BA,MATCH($Q21,'Placebo Lags - Data'!$A:$A,0),MATCH(AP$1,'Placebo Lags - Data'!$B$1:$BA$1,0)))*AP$5</f>
        <v>0</v>
      </c>
      <c r="AQ21" s="2">
        <f>IF(AQ$2=0,0,INDEX('Placebo Lags - Data'!$B:$BA,MATCH($Q21,'Placebo Lags - Data'!$A:$A,0),MATCH(AQ$1,'Placebo Lags - Data'!$B$1:$BA$1,0)))*AQ$5</f>
        <v>-5.1138300448656082E-2</v>
      </c>
      <c r="AR21" s="2">
        <f>IF(AR$2=0,0,INDEX('Placebo Lags - Data'!$B:$BA,MATCH($Q21,'Placebo Lags - Data'!$A:$A,0),MATCH(AR$1,'Placebo Lags - Data'!$B$1:$BA$1,0)))*AR$5</f>
        <v>0</v>
      </c>
      <c r="AS21" s="2">
        <f>IF(AS$2=0,0,INDEX('Placebo Lags - Data'!$B:$BA,MATCH($Q21,'Placebo Lags - Data'!$A:$A,0),MATCH(AS$1,'Placebo Lags - Data'!$B$1:$BA$1,0)))*AS$5</f>
        <v>-7.9743936657905579E-3</v>
      </c>
      <c r="AT21" s="2">
        <f>IF(AT$2=0,0,INDEX('Placebo Lags - Data'!$B:$BA,MATCH($Q21,'Placebo Lags - Data'!$A:$A,0),MATCH(AT$1,'Placebo Lags - Data'!$B$1:$BA$1,0)))*AT$5</f>
        <v>0</v>
      </c>
      <c r="AU21" s="2">
        <f>IF(AU$2=0,0,INDEX('Placebo Lags - Data'!$B:$BA,MATCH($Q21,'Placebo Lags - Data'!$A:$A,0),MATCH(AU$1,'Placebo Lags - Data'!$B$1:$BA$1,0)))*AU$5</f>
        <v>0</v>
      </c>
      <c r="AV21" s="2">
        <f>IF(AV$2=0,0,INDEX('Placebo Lags - Data'!$B:$BA,MATCH($Q21,'Placebo Lags - Data'!$A:$A,0),MATCH(AV$1,'Placebo Lags - Data'!$B$1:$BA$1,0)))*AV$5</f>
        <v>0</v>
      </c>
      <c r="AW21" s="2">
        <f>IF(AW$2=0,0,INDEX('Placebo Lags - Data'!$B:$BA,MATCH($Q21,'Placebo Lags - Data'!$A:$A,0),MATCH(AW$1,'Placebo Lags - Data'!$B$1:$BA$1,0)))*AW$5</f>
        <v>0</v>
      </c>
      <c r="AX21" s="2">
        <f>IF(AX$2=0,0,INDEX('Placebo Lags - Data'!$B:$BA,MATCH($Q21,'Placebo Lags - Data'!$A:$A,0),MATCH(AX$1,'Placebo Lags - Data'!$B$1:$BA$1,0)))*AX$5</f>
        <v>0</v>
      </c>
      <c r="AY21" s="2">
        <f>IF(AY$2=0,0,INDEX('Placebo Lags - Data'!$B:$BA,MATCH($Q21,'Placebo Lags - Data'!$A:$A,0),MATCH(AY$1,'Placebo Lags - Data'!$B$1:$BA$1,0)))*AY$5</f>
        <v>0</v>
      </c>
      <c r="AZ21" s="2">
        <f>IF(AZ$2=0,0,INDEX('Placebo Lags - Data'!$B:$BA,MATCH($Q21,'Placebo Lags - Data'!$A:$A,0),MATCH(AZ$1,'Placebo Lags - Data'!$B$1:$BA$1,0)))*AZ$5</f>
        <v>-0.13173475861549377</v>
      </c>
      <c r="BA21" s="2">
        <f>IF(BA$2=0,0,INDEX('Placebo Lags - Data'!$B:$BA,MATCH($Q21,'Placebo Lags - Data'!$A:$A,0),MATCH(BA$1,'Placebo Lags - Data'!$B$1:$BA$1,0)))*BA$5</f>
        <v>0</v>
      </c>
      <c r="BB21" s="2">
        <f>IF(BB$2=0,0,INDEX('Placebo Lags - Data'!$B:$BA,MATCH($Q21,'Placebo Lags - Data'!$A:$A,0),MATCH(BB$1,'Placebo Lags - Data'!$B$1:$BA$1,0)))*BB$5</f>
        <v>0</v>
      </c>
      <c r="BC21" s="2">
        <f>IF(BC$2=0,0,INDEX('Placebo Lags - Data'!$B:$BA,MATCH($Q21,'Placebo Lags - Data'!$A:$A,0),MATCH(BC$1,'Placebo Lags - Data'!$B$1:$BA$1,0)))*BC$5</f>
        <v>0</v>
      </c>
      <c r="BD21" s="2">
        <f>IF(BD$2=0,0,INDEX('Placebo Lags - Data'!$B:$BA,MATCH($Q21,'Placebo Lags - Data'!$A:$A,0),MATCH(BD$1,'Placebo Lags - Data'!$B$1:$BA$1,0)))*BD$5</f>
        <v>0</v>
      </c>
      <c r="BE21" s="2">
        <f>IF(BE$2=0,0,INDEX('Placebo Lags - Data'!$B:$BA,MATCH($Q21,'Placebo Lags - Data'!$A:$A,0),MATCH(BE$1,'Placebo Lags - Data'!$B$1:$BA$1,0)))*BE$5</f>
        <v>0</v>
      </c>
      <c r="BF21" s="2">
        <f>IF(BF$2=0,0,INDEX('Placebo Lags - Data'!$B:$BA,MATCH($Q21,'Placebo Lags - Data'!$A:$A,0),MATCH(BF$1,'Placebo Lags - Data'!$B$1:$BA$1,0)))*BF$5</f>
        <v>-5.3408537060022354E-2</v>
      </c>
      <c r="BG21" s="2">
        <f>IF(BG$2=0,0,INDEX('Placebo Lags - Data'!$B:$BA,MATCH($Q21,'Placebo Lags - Data'!$A:$A,0),MATCH(BG$1,'Placebo Lags - Data'!$B$1:$BA$1,0)))*BG$5</f>
        <v>8.9356061071157455E-3</v>
      </c>
      <c r="BH21" s="2">
        <f>IF(BH$2=0,0,INDEX('Placebo Lags - Data'!$B:$BA,MATCH($Q21,'Placebo Lags - Data'!$A:$A,0),MATCH(BH$1,'Placebo Lags - Data'!$B$1:$BA$1,0)))*BH$5</f>
        <v>4.1392515413463116E-3</v>
      </c>
      <c r="BI21" s="2">
        <f>IF(BI$2=0,0,INDEX('Placebo Lags - Data'!$B:$BA,MATCH($Q21,'Placebo Lags - Data'!$A:$A,0),MATCH(BI$1,'Placebo Lags - Data'!$B$1:$BA$1,0)))*BI$5</f>
        <v>1.8564727157354355E-2</v>
      </c>
      <c r="BJ21" s="2">
        <f>IF(BJ$2=0,0,INDEX('Placebo Lags - Data'!$B:$BA,MATCH($Q21,'Placebo Lags - Data'!$A:$A,0),MATCH(BJ$1,'Placebo Lags - Data'!$B$1:$BA$1,0)))*BJ$5</f>
        <v>0</v>
      </c>
      <c r="BK21" s="2">
        <f>IF(BK$2=0,0,INDEX('Placebo Lags - Data'!$B:$BA,MATCH($Q21,'Placebo Lags - Data'!$A:$A,0),MATCH(BK$1,'Placebo Lags - Data'!$B$1:$BA$1,0)))*BK$5</f>
        <v>0</v>
      </c>
      <c r="BL21" s="2">
        <f>IF(BL$2=0,0,INDEX('Placebo Lags - Data'!$B:$BA,MATCH($Q21,'Placebo Lags - Data'!$A:$A,0),MATCH(BL$1,'Placebo Lags - Data'!$B$1:$BA$1,0)))*BL$5</f>
        <v>0</v>
      </c>
      <c r="BM21" s="2">
        <f>IF(BM$2=0,0,INDEX('Placebo Lags - Data'!$B:$BA,MATCH($Q21,'Placebo Lags - Data'!$A:$A,0),MATCH(BM$1,'Placebo Lags - Data'!$B$1:$BA$1,0)))*BM$5</f>
        <v>0</v>
      </c>
      <c r="BN21" s="2">
        <f>IF(BN$2=0,0,INDEX('Placebo Lags - Data'!$B:$BA,MATCH($Q21,'Placebo Lags - Data'!$A:$A,0),MATCH(BN$1,'Placebo Lags - Data'!$B$1:$BA$1,0)))*BN$5</f>
        <v>0</v>
      </c>
      <c r="BO21" s="2">
        <f>IF(BO$2=0,0,INDEX('Placebo Lags - Data'!$B:$BA,MATCH($Q21,'Placebo Lags - Data'!$A:$A,0),MATCH(BO$1,'Placebo Lags - Data'!$B$1:$BA$1,0)))*BO$5</f>
        <v>1.8498070538043976E-2</v>
      </c>
      <c r="BP21" s="2">
        <f>IF(BP$2=0,0,INDEX('Placebo Lags - Data'!$B:$BA,MATCH($Q21,'Placebo Lags - Data'!$A:$A,0),MATCH(BP$1,'Placebo Lags - Data'!$B$1:$BA$1,0)))*BP$5</f>
        <v>0</v>
      </c>
      <c r="BQ21" s="2"/>
      <c r="BR21" s="2"/>
    </row>
    <row r="22" spans="1:70" x14ac:dyDescent="0.25">
      <c r="A22" t="s">
        <v>39</v>
      </c>
      <c r="B22" s="2">
        <f t="shared" si="0"/>
        <v>1</v>
      </c>
      <c r="Q22">
        <f>'Placebo Lags - Data'!A17</f>
        <v>1997</v>
      </c>
      <c r="R22" s="2">
        <f>IF(R$2=0,0,INDEX('Placebo Lags - Data'!$B:$BA,MATCH($Q22,'Placebo Lags - Data'!$A:$A,0),MATCH(R$1,'Placebo Lags - Data'!$B$1:$BA$1,0)))*R$5</f>
        <v>1.6045471653342247E-2</v>
      </c>
      <c r="S22" s="2">
        <f>IF(S$2=0,0,INDEX('Placebo Lags - Data'!$B:$BA,MATCH($Q22,'Placebo Lags - Data'!$A:$A,0),MATCH(S$1,'Placebo Lags - Data'!$B$1:$BA$1,0)))*S$5</f>
        <v>0</v>
      </c>
      <c r="T22" s="2">
        <f>IF(T$2=0,0,INDEX('Placebo Lags - Data'!$B:$BA,MATCH($Q22,'Placebo Lags - Data'!$A:$A,0),MATCH(T$1,'Placebo Lags - Data'!$B$1:$BA$1,0)))*T$5</f>
        <v>0</v>
      </c>
      <c r="U22" s="2">
        <f>IF(U$2=0,0,INDEX('Placebo Lags - Data'!$B:$BA,MATCH($Q22,'Placebo Lags - Data'!$A:$A,0),MATCH(U$1,'Placebo Lags - Data'!$B$1:$BA$1,0)))*U$5</f>
        <v>-4.3497592210769653E-2</v>
      </c>
      <c r="V22" s="2">
        <f>IF(V$2=0,0,INDEX('Placebo Lags - Data'!$B:$BA,MATCH($Q22,'Placebo Lags - Data'!$A:$A,0),MATCH(V$1,'Placebo Lags - Data'!$B$1:$BA$1,0)))*V$5</f>
        <v>8.1704616546630859E-2</v>
      </c>
      <c r="W22" s="2">
        <f>IF(W$2=0,0,INDEX('Placebo Lags - Data'!$B:$BA,MATCH($Q22,'Placebo Lags - Data'!$A:$A,0),MATCH(W$1,'Placebo Lags - Data'!$B$1:$BA$1,0)))*W$5</f>
        <v>0</v>
      </c>
      <c r="X22" s="2">
        <f>IF(X$2=0,0,INDEX('Placebo Lags - Data'!$B:$BA,MATCH($Q22,'Placebo Lags - Data'!$A:$A,0),MATCH(X$1,'Placebo Lags - Data'!$B$1:$BA$1,0)))*X$5</f>
        <v>3.2978706061840057E-2</v>
      </c>
      <c r="Y22" s="2">
        <f>IF(Y$2=0,0,INDEX('Placebo Lags - Data'!$B:$BA,MATCH($Q22,'Placebo Lags - Data'!$A:$A,0),MATCH(Y$1,'Placebo Lags - Data'!$B$1:$BA$1,0)))*Y$5</f>
        <v>0</v>
      </c>
      <c r="Z22" s="2">
        <f>IF(Z$2=0,0,INDEX('Placebo Lags - Data'!$B:$BA,MATCH($Q22,'Placebo Lags - Data'!$A:$A,0),MATCH(Z$1,'Placebo Lags - Data'!$B$1:$BA$1,0)))*Z$5</f>
        <v>0</v>
      </c>
      <c r="AA22" s="2">
        <f>IF(AA$2=0,0,INDEX('Placebo Lags - Data'!$B:$BA,MATCH($Q22,'Placebo Lags - Data'!$A:$A,0),MATCH(AA$1,'Placebo Lags - Data'!$B$1:$BA$1,0)))*AA$5</f>
        <v>0</v>
      </c>
      <c r="AB22" s="2">
        <f>IF(AB$2=0,0,INDEX('Placebo Lags - Data'!$B:$BA,MATCH($Q22,'Placebo Lags - Data'!$A:$A,0),MATCH(AB$1,'Placebo Lags - Data'!$B$1:$BA$1,0)))*AB$5</f>
        <v>0</v>
      </c>
      <c r="AC22" s="2">
        <f>IF(AC$2=0,0,INDEX('Placebo Lags - Data'!$B:$BA,MATCH($Q22,'Placebo Lags - Data'!$A:$A,0),MATCH(AC$1,'Placebo Lags - Data'!$B$1:$BA$1,0)))*AC$5</f>
        <v>1.8069500103592873E-2</v>
      </c>
      <c r="AD22" s="2">
        <f>IF(AD$2=0,0,INDEX('Placebo Lags - Data'!$B:$BA,MATCH($Q22,'Placebo Lags - Data'!$A:$A,0),MATCH(AD$1,'Placebo Lags - Data'!$B$1:$BA$1,0)))*AD$5</f>
        <v>0</v>
      </c>
      <c r="AE22" s="2">
        <f>IF(AE$2=0,0,INDEX('Placebo Lags - Data'!$B:$BA,MATCH($Q22,'Placebo Lags - Data'!$A:$A,0),MATCH(AE$1,'Placebo Lags - Data'!$B$1:$BA$1,0)))*AE$5</f>
        <v>2.4197438731789589E-2</v>
      </c>
      <c r="AF22" s="2">
        <f>IF(AF$2=0,0,INDEX('Placebo Lags - Data'!$B:$BA,MATCH($Q22,'Placebo Lags - Data'!$A:$A,0),MATCH(AF$1,'Placebo Lags - Data'!$B$1:$BA$1,0)))*AF$5</f>
        <v>1.3827931834384799E-3</v>
      </c>
      <c r="AG22" s="2">
        <f>IF(AG$2=0,0,INDEX('Placebo Lags - Data'!$B:$BA,MATCH($Q22,'Placebo Lags - Data'!$A:$A,0),MATCH(AG$1,'Placebo Lags - Data'!$B$1:$BA$1,0)))*AG$5</f>
        <v>0</v>
      </c>
      <c r="AH22" s="2">
        <f>IF(AH$2=0,0,INDEX('Placebo Lags - Data'!$B:$BA,MATCH($Q22,'Placebo Lags - Data'!$A:$A,0),MATCH(AH$1,'Placebo Lags - Data'!$B$1:$BA$1,0)))*AH$5</f>
        <v>4.6876128762960434E-2</v>
      </c>
      <c r="AI22" s="2">
        <f>IF(AI$2=0,0,INDEX('Placebo Lags - Data'!$B:$BA,MATCH($Q22,'Placebo Lags - Data'!$A:$A,0),MATCH(AI$1,'Placebo Lags - Data'!$B$1:$BA$1,0)))*AI$5</f>
        <v>3.592134453356266E-3</v>
      </c>
      <c r="AJ22" s="2">
        <f>IF(AJ$2=0,0,INDEX('Placebo Lags - Data'!$B:$BA,MATCH($Q22,'Placebo Lags - Data'!$A:$A,0),MATCH(AJ$1,'Placebo Lags - Data'!$B$1:$BA$1,0)))*AJ$5</f>
        <v>-1.6027817502617836E-2</v>
      </c>
      <c r="AK22" s="2">
        <f>IF(AK$2=0,0,INDEX('Placebo Lags - Data'!$B:$BA,MATCH($Q22,'Placebo Lags - Data'!$A:$A,0),MATCH(AK$1,'Placebo Lags - Data'!$B$1:$BA$1,0)))*AK$5</f>
        <v>0</v>
      </c>
      <c r="AL22" s="2">
        <f>IF(AL$2=0,0,INDEX('Placebo Lags - Data'!$B:$BA,MATCH($Q22,'Placebo Lags - Data'!$A:$A,0),MATCH(AL$1,'Placebo Lags - Data'!$B$1:$BA$1,0)))*AL$5</f>
        <v>-3.2151816412806511E-3</v>
      </c>
      <c r="AM22" s="2">
        <f>IF(AM$2=0,0,INDEX('Placebo Lags - Data'!$B:$BA,MATCH($Q22,'Placebo Lags - Data'!$A:$A,0),MATCH(AM$1,'Placebo Lags - Data'!$B$1:$BA$1,0)))*AM$5</f>
        <v>-1.2691332027316093E-2</v>
      </c>
      <c r="AN22" s="2">
        <f>IF(AN$2=0,0,INDEX('Placebo Lags - Data'!$B:$BA,MATCH($Q22,'Placebo Lags - Data'!$A:$A,0),MATCH(AN$1,'Placebo Lags - Data'!$B$1:$BA$1,0)))*AN$5</f>
        <v>0</v>
      </c>
      <c r="AO22" s="2">
        <f>IF(AO$2=0,0,INDEX('Placebo Lags - Data'!$B:$BA,MATCH($Q22,'Placebo Lags - Data'!$A:$A,0),MATCH(AO$1,'Placebo Lags - Data'!$B$1:$BA$1,0)))*AO$5</f>
        <v>3.4567572176456451E-2</v>
      </c>
      <c r="AP22" s="2">
        <f>IF(AP$2=0,0,INDEX('Placebo Lags - Data'!$B:$BA,MATCH($Q22,'Placebo Lags - Data'!$A:$A,0),MATCH(AP$1,'Placebo Lags - Data'!$B$1:$BA$1,0)))*AP$5</f>
        <v>0</v>
      </c>
      <c r="AQ22" s="2">
        <f>IF(AQ$2=0,0,INDEX('Placebo Lags - Data'!$B:$BA,MATCH($Q22,'Placebo Lags - Data'!$A:$A,0),MATCH(AQ$1,'Placebo Lags - Data'!$B$1:$BA$1,0)))*AQ$5</f>
        <v>1.5586182475090027E-2</v>
      </c>
      <c r="AR22" s="2">
        <f>IF(AR$2=0,0,INDEX('Placebo Lags - Data'!$B:$BA,MATCH($Q22,'Placebo Lags - Data'!$A:$A,0),MATCH(AR$1,'Placebo Lags - Data'!$B$1:$BA$1,0)))*AR$5</f>
        <v>0</v>
      </c>
      <c r="AS22" s="2">
        <f>IF(AS$2=0,0,INDEX('Placebo Lags - Data'!$B:$BA,MATCH($Q22,'Placebo Lags - Data'!$A:$A,0),MATCH(AS$1,'Placebo Lags - Data'!$B$1:$BA$1,0)))*AS$5</f>
        <v>4.5067756436765194E-3</v>
      </c>
      <c r="AT22" s="2">
        <f>IF(AT$2=0,0,INDEX('Placebo Lags - Data'!$B:$BA,MATCH($Q22,'Placebo Lags - Data'!$A:$A,0),MATCH(AT$1,'Placebo Lags - Data'!$B$1:$BA$1,0)))*AT$5</f>
        <v>0</v>
      </c>
      <c r="AU22" s="2">
        <f>IF(AU$2=0,0,INDEX('Placebo Lags - Data'!$B:$BA,MATCH($Q22,'Placebo Lags - Data'!$A:$A,0),MATCH(AU$1,'Placebo Lags - Data'!$B$1:$BA$1,0)))*AU$5</f>
        <v>0</v>
      </c>
      <c r="AV22" s="2">
        <f>IF(AV$2=0,0,INDEX('Placebo Lags - Data'!$B:$BA,MATCH($Q22,'Placebo Lags - Data'!$A:$A,0),MATCH(AV$1,'Placebo Lags - Data'!$B$1:$BA$1,0)))*AV$5</f>
        <v>0</v>
      </c>
      <c r="AW22" s="2">
        <f>IF(AW$2=0,0,INDEX('Placebo Lags - Data'!$B:$BA,MATCH($Q22,'Placebo Lags - Data'!$A:$A,0),MATCH(AW$1,'Placebo Lags - Data'!$B$1:$BA$1,0)))*AW$5</f>
        <v>0</v>
      </c>
      <c r="AX22" s="2">
        <f>IF(AX$2=0,0,INDEX('Placebo Lags - Data'!$B:$BA,MATCH($Q22,'Placebo Lags - Data'!$A:$A,0),MATCH(AX$1,'Placebo Lags - Data'!$B$1:$BA$1,0)))*AX$5</f>
        <v>0</v>
      </c>
      <c r="AY22" s="2">
        <f>IF(AY$2=0,0,INDEX('Placebo Lags - Data'!$B:$BA,MATCH($Q22,'Placebo Lags - Data'!$A:$A,0),MATCH(AY$1,'Placebo Lags - Data'!$B$1:$BA$1,0)))*AY$5</f>
        <v>0</v>
      </c>
      <c r="AZ22" s="2">
        <f>IF(AZ$2=0,0,INDEX('Placebo Lags - Data'!$B:$BA,MATCH($Q22,'Placebo Lags - Data'!$A:$A,0),MATCH(AZ$1,'Placebo Lags - Data'!$B$1:$BA$1,0)))*AZ$5</f>
        <v>-5.6553427129983902E-2</v>
      </c>
      <c r="BA22" s="2">
        <f>IF(BA$2=0,0,INDEX('Placebo Lags - Data'!$B:$BA,MATCH($Q22,'Placebo Lags - Data'!$A:$A,0),MATCH(BA$1,'Placebo Lags - Data'!$B$1:$BA$1,0)))*BA$5</f>
        <v>0</v>
      </c>
      <c r="BB22" s="2">
        <f>IF(BB$2=0,0,INDEX('Placebo Lags - Data'!$B:$BA,MATCH($Q22,'Placebo Lags - Data'!$A:$A,0),MATCH(BB$1,'Placebo Lags - Data'!$B$1:$BA$1,0)))*BB$5</f>
        <v>0</v>
      </c>
      <c r="BC22" s="2">
        <f>IF(BC$2=0,0,INDEX('Placebo Lags - Data'!$B:$BA,MATCH($Q22,'Placebo Lags - Data'!$A:$A,0),MATCH(BC$1,'Placebo Lags - Data'!$B$1:$BA$1,0)))*BC$5</f>
        <v>0</v>
      </c>
      <c r="BD22" s="2">
        <f>IF(BD$2=0,0,INDEX('Placebo Lags - Data'!$B:$BA,MATCH($Q22,'Placebo Lags - Data'!$A:$A,0),MATCH(BD$1,'Placebo Lags - Data'!$B$1:$BA$1,0)))*BD$5</f>
        <v>0</v>
      </c>
      <c r="BE22" s="2">
        <f>IF(BE$2=0,0,INDEX('Placebo Lags - Data'!$B:$BA,MATCH($Q22,'Placebo Lags - Data'!$A:$A,0),MATCH(BE$1,'Placebo Lags - Data'!$B$1:$BA$1,0)))*BE$5</f>
        <v>0</v>
      </c>
      <c r="BF22" s="2">
        <f>IF(BF$2=0,0,INDEX('Placebo Lags - Data'!$B:$BA,MATCH($Q22,'Placebo Lags - Data'!$A:$A,0),MATCH(BF$1,'Placebo Lags - Data'!$B$1:$BA$1,0)))*BF$5</f>
        <v>-1.1203650385141373E-2</v>
      </c>
      <c r="BG22" s="2">
        <f>IF(BG$2=0,0,INDEX('Placebo Lags - Data'!$B:$BA,MATCH($Q22,'Placebo Lags - Data'!$A:$A,0),MATCH(BG$1,'Placebo Lags - Data'!$B$1:$BA$1,0)))*BG$5</f>
        <v>-1.2804591096937656E-2</v>
      </c>
      <c r="BH22" s="2">
        <f>IF(BH$2=0,0,INDEX('Placebo Lags - Data'!$B:$BA,MATCH($Q22,'Placebo Lags - Data'!$A:$A,0),MATCH(BH$1,'Placebo Lags - Data'!$B$1:$BA$1,0)))*BH$5</f>
        <v>-1.6597719863057137E-2</v>
      </c>
      <c r="BI22" s="2">
        <f>IF(BI$2=0,0,INDEX('Placebo Lags - Data'!$B:$BA,MATCH($Q22,'Placebo Lags - Data'!$A:$A,0),MATCH(BI$1,'Placebo Lags - Data'!$B$1:$BA$1,0)))*BI$5</f>
        <v>6.7681452492251992E-4</v>
      </c>
      <c r="BJ22" s="2">
        <f>IF(BJ$2=0,0,INDEX('Placebo Lags - Data'!$B:$BA,MATCH($Q22,'Placebo Lags - Data'!$A:$A,0),MATCH(BJ$1,'Placebo Lags - Data'!$B$1:$BA$1,0)))*BJ$5</f>
        <v>0</v>
      </c>
      <c r="BK22" s="2">
        <f>IF(BK$2=0,0,INDEX('Placebo Lags - Data'!$B:$BA,MATCH($Q22,'Placebo Lags - Data'!$A:$A,0),MATCH(BK$1,'Placebo Lags - Data'!$B$1:$BA$1,0)))*BK$5</f>
        <v>0</v>
      </c>
      <c r="BL22" s="2">
        <f>IF(BL$2=0,0,INDEX('Placebo Lags - Data'!$B:$BA,MATCH($Q22,'Placebo Lags - Data'!$A:$A,0),MATCH(BL$1,'Placebo Lags - Data'!$B$1:$BA$1,0)))*BL$5</f>
        <v>0</v>
      </c>
      <c r="BM22" s="2">
        <f>IF(BM$2=0,0,INDEX('Placebo Lags - Data'!$B:$BA,MATCH($Q22,'Placebo Lags - Data'!$A:$A,0),MATCH(BM$1,'Placebo Lags - Data'!$B$1:$BA$1,0)))*BM$5</f>
        <v>0</v>
      </c>
      <c r="BN22" s="2">
        <f>IF(BN$2=0,0,INDEX('Placebo Lags - Data'!$B:$BA,MATCH($Q22,'Placebo Lags - Data'!$A:$A,0),MATCH(BN$1,'Placebo Lags - Data'!$B$1:$BA$1,0)))*BN$5</f>
        <v>0</v>
      </c>
      <c r="BO22" s="2">
        <f>IF(BO$2=0,0,INDEX('Placebo Lags - Data'!$B:$BA,MATCH($Q22,'Placebo Lags - Data'!$A:$A,0),MATCH(BO$1,'Placebo Lags - Data'!$B$1:$BA$1,0)))*BO$5</f>
        <v>-2.0465174689888954E-2</v>
      </c>
      <c r="BP22" s="2">
        <f>IF(BP$2=0,0,INDEX('Placebo Lags - Data'!$B:$BA,MATCH($Q22,'Placebo Lags - Data'!$A:$A,0),MATCH(BP$1,'Placebo Lags - Data'!$B$1:$BA$1,0)))*BP$5</f>
        <v>0</v>
      </c>
      <c r="BQ22" s="2"/>
      <c r="BR22" s="2"/>
    </row>
    <row r="23" spans="1:70" x14ac:dyDescent="0.25">
      <c r="A23" t="s">
        <v>50</v>
      </c>
      <c r="B23" s="2">
        <f t="shared" si="0"/>
        <v>0</v>
      </c>
      <c r="Q23">
        <f>'Placebo Lags - Data'!A18</f>
        <v>1998</v>
      </c>
      <c r="R23" s="2">
        <f>IF(R$2=0,0,INDEX('Placebo Lags - Data'!$B:$BA,MATCH($Q23,'Placebo Lags - Data'!$A:$A,0),MATCH(R$1,'Placebo Lags - Data'!$B$1:$BA$1,0)))*R$5</f>
        <v>-3.4758832305669785E-2</v>
      </c>
      <c r="S23" s="2">
        <f>IF(S$2=0,0,INDEX('Placebo Lags - Data'!$B:$BA,MATCH($Q23,'Placebo Lags - Data'!$A:$A,0),MATCH(S$1,'Placebo Lags - Data'!$B$1:$BA$1,0)))*S$5</f>
        <v>0</v>
      </c>
      <c r="T23" s="2">
        <f>IF(T$2=0,0,INDEX('Placebo Lags - Data'!$B:$BA,MATCH($Q23,'Placebo Lags - Data'!$A:$A,0),MATCH(T$1,'Placebo Lags - Data'!$B$1:$BA$1,0)))*T$5</f>
        <v>0</v>
      </c>
      <c r="U23" s="2">
        <f>IF(U$2=0,0,INDEX('Placebo Lags - Data'!$B:$BA,MATCH($Q23,'Placebo Lags - Data'!$A:$A,0),MATCH(U$1,'Placebo Lags - Data'!$B$1:$BA$1,0)))*U$5</f>
        <v>-5.2645113319158554E-3</v>
      </c>
      <c r="V23" s="2">
        <f>IF(V$2=0,0,INDEX('Placebo Lags - Data'!$B:$BA,MATCH($Q23,'Placebo Lags - Data'!$A:$A,0),MATCH(V$1,'Placebo Lags - Data'!$B$1:$BA$1,0)))*V$5</f>
        <v>5.4787375032901764E-2</v>
      </c>
      <c r="W23" s="2">
        <f>IF(W$2=0,0,INDEX('Placebo Lags - Data'!$B:$BA,MATCH($Q23,'Placebo Lags - Data'!$A:$A,0),MATCH(W$1,'Placebo Lags - Data'!$B$1:$BA$1,0)))*W$5</f>
        <v>0</v>
      </c>
      <c r="X23" s="2">
        <f>IF(X$2=0,0,INDEX('Placebo Lags - Data'!$B:$BA,MATCH($Q23,'Placebo Lags - Data'!$A:$A,0),MATCH(X$1,'Placebo Lags - Data'!$B$1:$BA$1,0)))*X$5</f>
        <v>1.9780246540904045E-2</v>
      </c>
      <c r="Y23" s="2">
        <f>IF(Y$2=0,0,INDEX('Placebo Lags - Data'!$B:$BA,MATCH($Q23,'Placebo Lags - Data'!$A:$A,0),MATCH(Y$1,'Placebo Lags - Data'!$B$1:$BA$1,0)))*Y$5</f>
        <v>0</v>
      </c>
      <c r="Z23" s="2">
        <f>IF(Z$2=0,0,INDEX('Placebo Lags - Data'!$B:$BA,MATCH($Q23,'Placebo Lags - Data'!$A:$A,0),MATCH(Z$1,'Placebo Lags - Data'!$B$1:$BA$1,0)))*Z$5</f>
        <v>0</v>
      </c>
      <c r="AA23" s="2">
        <f>IF(AA$2=0,0,INDEX('Placebo Lags - Data'!$B:$BA,MATCH($Q23,'Placebo Lags - Data'!$A:$A,0),MATCH(AA$1,'Placebo Lags - Data'!$B$1:$BA$1,0)))*AA$5</f>
        <v>0</v>
      </c>
      <c r="AB23" s="2">
        <f>IF(AB$2=0,0,INDEX('Placebo Lags - Data'!$B:$BA,MATCH($Q23,'Placebo Lags - Data'!$A:$A,0),MATCH(AB$1,'Placebo Lags - Data'!$B$1:$BA$1,0)))*AB$5</f>
        <v>0</v>
      </c>
      <c r="AC23" s="2">
        <f>IF(AC$2=0,0,INDEX('Placebo Lags - Data'!$B:$BA,MATCH($Q23,'Placebo Lags - Data'!$A:$A,0),MATCH(AC$1,'Placebo Lags - Data'!$B$1:$BA$1,0)))*AC$5</f>
        <v>3.9160680025815964E-2</v>
      </c>
      <c r="AD23" s="2">
        <f>IF(AD$2=0,0,INDEX('Placebo Lags - Data'!$B:$BA,MATCH($Q23,'Placebo Lags - Data'!$A:$A,0),MATCH(AD$1,'Placebo Lags - Data'!$B$1:$BA$1,0)))*AD$5</f>
        <v>0</v>
      </c>
      <c r="AE23" s="2">
        <f>IF(AE$2=0,0,INDEX('Placebo Lags - Data'!$B:$BA,MATCH($Q23,'Placebo Lags - Data'!$A:$A,0),MATCH(AE$1,'Placebo Lags - Data'!$B$1:$BA$1,0)))*AE$5</f>
        <v>3.6441257689148188E-3</v>
      </c>
      <c r="AF23" s="2">
        <f>IF(AF$2=0,0,INDEX('Placebo Lags - Data'!$B:$BA,MATCH($Q23,'Placebo Lags - Data'!$A:$A,0),MATCH(AF$1,'Placebo Lags - Data'!$B$1:$BA$1,0)))*AF$5</f>
        <v>-3.1660281121730804E-2</v>
      </c>
      <c r="AG23" s="2">
        <f>IF(AG$2=0,0,INDEX('Placebo Lags - Data'!$B:$BA,MATCH($Q23,'Placebo Lags - Data'!$A:$A,0),MATCH(AG$1,'Placebo Lags - Data'!$B$1:$BA$1,0)))*AG$5</f>
        <v>0</v>
      </c>
      <c r="AH23" s="2">
        <f>IF(AH$2=0,0,INDEX('Placebo Lags - Data'!$B:$BA,MATCH($Q23,'Placebo Lags - Data'!$A:$A,0),MATCH(AH$1,'Placebo Lags - Data'!$B$1:$BA$1,0)))*AH$5</f>
        <v>1.5463645569980145E-2</v>
      </c>
      <c r="AI23" s="2">
        <f>IF(AI$2=0,0,INDEX('Placebo Lags - Data'!$B:$BA,MATCH($Q23,'Placebo Lags - Data'!$A:$A,0),MATCH(AI$1,'Placebo Lags - Data'!$B$1:$BA$1,0)))*AI$5</f>
        <v>9.6790781244635582E-3</v>
      </c>
      <c r="AJ23" s="2">
        <f>IF(AJ$2=0,0,INDEX('Placebo Lags - Data'!$B:$BA,MATCH($Q23,'Placebo Lags - Data'!$A:$A,0),MATCH(AJ$1,'Placebo Lags - Data'!$B$1:$BA$1,0)))*AJ$5</f>
        <v>-1.0740096680819988E-2</v>
      </c>
      <c r="AK23" s="2">
        <f>IF(AK$2=0,0,INDEX('Placebo Lags - Data'!$B:$BA,MATCH($Q23,'Placebo Lags - Data'!$A:$A,0),MATCH(AK$1,'Placebo Lags - Data'!$B$1:$BA$1,0)))*AK$5</f>
        <v>0</v>
      </c>
      <c r="AL23" s="2">
        <f>IF(AL$2=0,0,INDEX('Placebo Lags - Data'!$B:$BA,MATCH($Q23,'Placebo Lags - Data'!$A:$A,0),MATCH(AL$1,'Placebo Lags - Data'!$B$1:$BA$1,0)))*AL$5</f>
        <v>2.2936634719371796E-2</v>
      </c>
      <c r="AM23" s="2">
        <f>IF(AM$2=0,0,INDEX('Placebo Lags - Data'!$B:$BA,MATCH($Q23,'Placebo Lags - Data'!$A:$A,0),MATCH(AM$1,'Placebo Lags - Data'!$B$1:$BA$1,0)))*AM$5</f>
        <v>2.8714688494801521E-2</v>
      </c>
      <c r="AN23" s="2">
        <f>IF(AN$2=0,0,INDEX('Placebo Lags - Data'!$B:$BA,MATCH($Q23,'Placebo Lags - Data'!$A:$A,0),MATCH(AN$1,'Placebo Lags - Data'!$B$1:$BA$1,0)))*AN$5</f>
        <v>0</v>
      </c>
      <c r="AO23" s="2">
        <f>IF(AO$2=0,0,INDEX('Placebo Lags - Data'!$B:$BA,MATCH($Q23,'Placebo Lags - Data'!$A:$A,0),MATCH(AO$1,'Placebo Lags - Data'!$B$1:$BA$1,0)))*AO$5</f>
        <v>-2.3736931383609772E-2</v>
      </c>
      <c r="AP23" s="2">
        <f>IF(AP$2=0,0,INDEX('Placebo Lags - Data'!$B:$BA,MATCH($Q23,'Placebo Lags - Data'!$A:$A,0),MATCH(AP$1,'Placebo Lags - Data'!$B$1:$BA$1,0)))*AP$5</f>
        <v>0</v>
      </c>
      <c r="AQ23" s="2">
        <f>IF(AQ$2=0,0,INDEX('Placebo Lags - Data'!$B:$BA,MATCH($Q23,'Placebo Lags - Data'!$A:$A,0),MATCH(AQ$1,'Placebo Lags - Data'!$B$1:$BA$1,0)))*AQ$5</f>
        <v>1.5990857034921646E-2</v>
      </c>
      <c r="AR23" s="2">
        <f>IF(AR$2=0,0,INDEX('Placebo Lags - Data'!$B:$BA,MATCH($Q23,'Placebo Lags - Data'!$A:$A,0),MATCH(AR$1,'Placebo Lags - Data'!$B$1:$BA$1,0)))*AR$5</f>
        <v>0</v>
      </c>
      <c r="AS23" s="2">
        <f>IF(AS$2=0,0,INDEX('Placebo Lags - Data'!$B:$BA,MATCH($Q23,'Placebo Lags - Data'!$A:$A,0),MATCH(AS$1,'Placebo Lags - Data'!$B$1:$BA$1,0)))*AS$5</f>
        <v>-1.8218166660517454E-3</v>
      </c>
      <c r="AT23" s="2">
        <f>IF(AT$2=0,0,INDEX('Placebo Lags - Data'!$B:$BA,MATCH($Q23,'Placebo Lags - Data'!$A:$A,0),MATCH(AT$1,'Placebo Lags - Data'!$B$1:$BA$1,0)))*AT$5</f>
        <v>0</v>
      </c>
      <c r="AU23" s="2">
        <f>IF(AU$2=0,0,INDEX('Placebo Lags - Data'!$B:$BA,MATCH($Q23,'Placebo Lags - Data'!$A:$A,0),MATCH(AU$1,'Placebo Lags - Data'!$B$1:$BA$1,0)))*AU$5</f>
        <v>0</v>
      </c>
      <c r="AV23" s="2">
        <f>IF(AV$2=0,0,INDEX('Placebo Lags - Data'!$B:$BA,MATCH($Q23,'Placebo Lags - Data'!$A:$A,0),MATCH(AV$1,'Placebo Lags - Data'!$B$1:$BA$1,0)))*AV$5</f>
        <v>0</v>
      </c>
      <c r="AW23" s="2">
        <f>IF(AW$2=0,0,INDEX('Placebo Lags - Data'!$B:$BA,MATCH($Q23,'Placebo Lags - Data'!$A:$A,0),MATCH(AW$1,'Placebo Lags - Data'!$B$1:$BA$1,0)))*AW$5</f>
        <v>0</v>
      </c>
      <c r="AX23" s="2">
        <f>IF(AX$2=0,0,INDEX('Placebo Lags - Data'!$B:$BA,MATCH($Q23,'Placebo Lags - Data'!$A:$A,0),MATCH(AX$1,'Placebo Lags - Data'!$B$1:$BA$1,0)))*AX$5</f>
        <v>0</v>
      </c>
      <c r="AY23" s="2">
        <f>IF(AY$2=0,0,INDEX('Placebo Lags - Data'!$B:$BA,MATCH($Q23,'Placebo Lags - Data'!$A:$A,0),MATCH(AY$1,'Placebo Lags - Data'!$B$1:$BA$1,0)))*AY$5</f>
        <v>0</v>
      </c>
      <c r="AZ23" s="2">
        <f>IF(AZ$2=0,0,INDEX('Placebo Lags - Data'!$B:$BA,MATCH($Q23,'Placebo Lags - Data'!$A:$A,0),MATCH(AZ$1,'Placebo Lags - Data'!$B$1:$BA$1,0)))*AZ$5</f>
        <v>-5.352063849568367E-2</v>
      </c>
      <c r="BA23" s="2">
        <f>IF(BA$2=0,0,INDEX('Placebo Lags - Data'!$B:$BA,MATCH($Q23,'Placebo Lags - Data'!$A:$A,0),MATCH(BA$1,'Placebo Lags - Data'!$B$1:$BA$1,0)))*BA$5</f>
        <v>0</v>
      </c>
      <c r="BB23" s="2">
        <f>IF(BB$2=0,0,INDEX('Placebo Lags - Data'!$B:$BA,MATCH($Q23,'Placebo Lags - Data'!$A:$A,0),MATCH(BB$1,'Placebo Lags - Data'!$B$1:$BA$1,0)))*BB$5</f>
        <v>0</v>
      </c>
      <c r="BC23" s="2">
        <f>IF(BC$2=0,0,INDEX('Placebo Lags - Data'!$B:$BA,MATCH($Q23,'Placebo Lags - Data'!$A:$A,0),MATCH(BC$1,'Placebo Lags - Data'!$B$1:$BA$1,0)))*BC$5</f>
        <v>0</v>
      </c>
      <c r="BD23" s="2">
        <f>IF(BD$2=0,0,INDEX('Placebo Lags - Data'!$B:$BA,MATCH($Q23,'Placebo Lags - Data'!$A:$A,0),MATCH(BD$1,'Placebo Lags - Data'!$B$1:$BA$1,0)))*BD$5</f>
        <v>0</v>
      </c>
      <c r="BE23" s="2">
        <f>IF(BE$2=0,0,INDEX('Placebo Lags - Data'!$B:$BA,MATCH($Q23,'Placebo Lags - Data'!$A:$A,0),MATCH(BE$1,'Placebo Lags - Data'!$B$1:$BA$1,0)))*BE$5</f>
        <v>0</v>
      </c>
      <c r="BF23" s="2">
        <f>IF(BF$2=0,0,INDEX('Placebo Lags - Data'!$B:$BA,MATCH($Q23,'Placebo Lags - Data'!$A:$A,0),MATCH(BF$1,'Placebo Lags - Data'!$B$1:$BA$1,0)))*BF$5</f>
        <v>8.972550742328167E-3</v>
      </c>
      <c r="BG23" s="2">
        <f>IF(BG$2=0,0,INDEX('Placebo Lags - Data'!$B:$BA,MATCH($Q23,'Placebo Lags - Data'!$A:$A,0),MATCH(BG$1,'Placebo Lags - Data'!$B$1:$BA$1,0)))*BG$5</f>
        <v>-2.8928050771355629E-2</v>
      </c>
      <c r="BH23" s="2">
        <f>IF(BH$2=0,0,INDEX('Placebo Lags - Data'!$B:$BA,MATCH($Q23,'Placebo Lags - Data'!$A:$A,0),MATCH(BH$1,'Placebo Lags - Data'!$B$1:$BA$1,0)))*BH$5</f>
        <v>-1.4358183834701777E-3</v>
      </c>
      <c r="BI23" s="2">
        <f>IF(BI$2=0,0,INDEX('Placebo Lags - Data'!$B:$BA,MATCH($Q23,'Placebo Lags - Data'!$A:$A,0),MATCH(BI$1,'Placebo Lags - Data'!$B$1:$BA$1,0)))*BI$5</f>
        <v>-1.1892398819327354E-2</v>
      </c>
      <c r="BJ23" s="2">
        <f>IF(BJ$2=0,0,INDEX('Placebo Lags - Data'!$B:$BA,MATCH($Q23,'Placebo Lags - Data'!$A:$A,0),MATCH(BJ$1,'Placebo Lags - Data'!$B$1:$BA$1,0)))*BJ$5</f>
        <v>0</v>
      </c>
      <c r="BK23" s="2">
        <f>IF(BK$2=0,0,INDEX('Placebo Lags - Data'!$B:$BA,MATCH($Q23,'Placebo Lags - Data'!$A:$A,0),MATCH(BK$1,'Placebo Lags - Data'!$B$1:$BA$1,0)))*BK$5</f>
        <v>0</v>
      </c>
      <c r="BL23" s="2">
        <f>IF(BL$2=0,0,INDEX('Placebo Lags - Data'!$B:$BA,MATCH($Q23,'Placebo Lags - Data'!$A:$A,0),MATCH(BL$1,'Placebo Lags - Data'!$B$1:$BA$1,0)))*BL$5</f>
        <v>0</v>
      </c>
      <c r="BM23" s="2">
        <f>IF(BM$2=0,0,INDEX('Placebo Lags - Data'!$B:$BA,MATCH($Q23,'Placebo Lags - Data'!$A:$A,0),MATCH(BM$1,'Placebo Lags - Data'!$B$1:$BA$1,0)))*BM$5</f>
        <v>0</v>
      </c>
      <c r="BN23" s="2">
        <f>IF(BN$2=0,0,INDEX('Placebo Lags - Data'!$B:$BA,MATCH($Q23,'Placebo Lags - Data'!$A:$A,0),MATCH(BN$1,'Placebo Lags - Data'!$B$1:$BA$1,0)))*BN$5</f>
        <v>0</v>
      </c>
      <c r="BO23" s="2">
        <f>IF(BO$2=0,0,INDEX('Placebo Lags - Data'!$B:$BA,MATCH($Q23,'Placebo Lags - Data'!$A:$A,0),MATCH(BO$1,'Placebo Lags - Data'!$B$1:$BA$1,0)))*BO$5</f>
        <v>1.1727801524102688E-2</v>
      </c>
      <c r="BP23" s="2">
        <f>IF(BP$2=0,0,INDEX('Placebo Lags - Data'!$B:$BA,MATCH($Q23,'Placebo Lags - Data'!$A:$A,0),MATCH(BP$1,'Placebo Lags - Data'!$B$1:$BA$1,0)))*BP$5</f>
        <v>0</v>
      </c>
      <c r="BQ23" s="2"/>
      <c r="BR23" s="2"/>
    </row>
    <row r="24" spans="1:70" x14ac:dyDescent="0.25">
      <c r="A24" t="s">
        <v>36</v>
      </c>
      <c r="B24" s="2">
        <f t="shared" si="0"/>
        <v>0</v>
      </c>
      <c r="Q24">
        <f>'Placebo Lags - Data'!A19</f>
        <v>1999</v>
      </c>
      <c r="R24" s="2">
        <f>IF(R$2=0,0,INDEX('Placebo Lags - Data'!$B:$BA,MATCH($Q24,'Placebo Lags - Data'!$A:$A,0),MATCH(R$1,'Placebo Lags - Data'!$B$1:$BA$1,0)))*R$5</f>
        <v>2.9765976592898369E-2</v>
      </c>
      <c r="S24" s="2">
        <f>IF(S$2=0,0,INDEX('Placebo Lags - Data'!$B:$BA,MATCH($Q24,'Placebo Lags - Data'!$A:$A,0),MATCH(S$1,'Placebo Lags - Data'!$B$1:$BA$1,0)))*S$5</f>
        <v>0</v>
      </c>
      <c r="T24" s="2">
        <f>IF(T$2=0,0,INDEX('Placebo Lags - Data'!$B:$BA,MATCH($Q24,'Placebo Lags - Data'!$A:$A,0),MATCH(T$1,'Placebo Lags - Data'!$B$1:$BA$1,0)))*T$5</f>
        <v>0</v>
      </c>
      <c r="U24" s="2">
        <f>IF(U$2=0,0,INDEX('Placebo Lags - Data'!$B:$BA,MATCH($Q24,'Placebo Lags - Data'!$A:$A,0),MATCH(U$1,'Placebo Lags - Data'!$B$1:$BA$1,0)))*U$5</f>
        <v>1.9226327538490295E-2</v>
      </c>
      <c r="V24" s="2">
        <f>IF(V$2=0,0,INDEX('Placebo Lags - Data'!$B:$BA,MATCH($Q24,'Placebo Lags - Data'!$A:$A,0),MATCH(V$1,'Placebo Lags - Data'!$B$1:$BA$1,0)))*V$5</f>
        <v>5.3235083818435669E-2</v>
      </c>
      <c r="W24" s="2">
        <f>IF(W$2=0,0,INDEX('Placebo Lags - Data'!$B:$BA,MATCH($Q24,'Placebo Lags - Data'!$A:$A,0),MATCH(W$1,'Placebo Lags - Data'!$B$1:$BA$1,0)))*W$5</f>
        <v>0</v>
      </c>
      <c r="X24" s="2">
        <f>IF(X$2=0,0,INDEX('Placebo Lags - Data'!$B:$BA,MATCH($Q24,'Placebo Lags - Data'!$A:$A,0),MATCH(X$1,'Placebo Lags - Data'!$B$1:$BA$1,0)))*X$5</f>
        <v>2.4802107363939285E-2</v>
      </c>
      <c r="Y24" s="2">
        <f>IF(Y$2=0,0,INDEX('Placebo Lags - Data'!$B:$BA,MATCH($Q24,'Placebo Lags - Data'!$A:$A,0),MATCH(Y$1,'Placebo Lags - Data'!$B$1:$BA$1,0)))*Y$5</f>
        <v>0</v>
      </c>
      <c r="Z24" s="2">
        <f>IF(Z$2=0,0,INDEX('Placebo Lags - Data'!$B:$BA,MATCH($Q24,'Placebo Lags - Data'!$A:$A,0),MATCH(Z$1,'Placebo Lags - Data'!$B$1:$BA$1,0)))*Z$5</f>
        <v>0</v>
      </c>
      <c r="AA24" s="2">
        <f>IF(AA$2=0,0,INDEX('Placebo Lags - Data'!$B:$BA,MATCH($Q24,'Placebo Lags - Data'!$A:$A,0),MATCH(AA$1,'Placebo Lags - Data'!$B$1:$BA$1,0)))*AA$5</f>
        <v>0</v>
      </c>
      <c r="AB24" s="2">
        <f>IF(AB$2=0,0,INDEX('Placebo Lags - Data'!$B:$BA,MATCH($Q24,'Placebo Lags - Data'!$A:$A,0),MATCH(AB$1,'Placebo Lags - Data'!$B$1:$BA$1,0)))*AB$5</f>
        <v>0</v>
      </c>
      <c r="AC24" s="2">
        <f>IF(AC$2=0,0,INDEX('Placebo Lags - Data'!$B:$BA,MATCH($Q24,'Placebo Lags - Data'!$A:$A,0),MATCH(AC$1,'Placebo Lags - Data'!$B$1:$BA$1,0)))*AC$5</f>
        <v>2.0166521891951561E-2</v>
      </c>
      <c r="AD24" s="2">
        <f>IF(AD$2=0,0,INDEX('Placebo Lags - Data'!$B:$BA,MATCH($Q24,'Placebo Lags - Data'!$A:$A,0),MATCH(AD$1,'Placebo Lags - Data'!$B$1:$BA$1,0)))*AD$5</f>
        <v>0</v>
      </c>
      <c r="AE24" s="2">
        <f>IF(AE$2=0,0,INDEX('Placebo Lags - Data'!$B:$BA,MATCH($Q24,'Placebo Lags - Data'!$A:$A,0),MATCH(AE$1,'Placebo Lags - Data'!$B$1:$BA$1,0)))*AE$5</f>
        <v>1.3106665574014187E-2</v>
      </c>
      <c r="AF24" s="2">
        <f>IF(AF$2=0,0,INDEX('Placebo Lags - Data'!$B:$BA,MATCH($Q24,'Placebo Lags - Data'!$A:$A,0),MATCH(AF$1,'Placebo Lags - Data'!$B$1:$BA$1,0)))*AF$5</f>
        <v>1.954767107963562E-2</v>
      </c>
      <c r="AG24" s="2">
        <f>IF(AG$2=0,0,INDEX('Placebo Lags - Data'!$B:$BA,MATCH($Q24,'Placebo Lags - Data'!$A:$A,0),MATCH(AG$1,'Placebo Lags - Data'!$B$1:$BA$1,0)))*AG$5</f>
        <v>0</v>
      </c>
      <c r="AH24" s="2">
        <f>IF(AH$2=0,0,INDEX('Placebo Lags - Data'!$B:$BA,MATCH($Q24,'Placebo Lags - Data'!$A:$A,0),MATCH(AH$1,'Placebo Lags - Data'!$B$1:$BA$1,0)))*AH$5</f>
        <v>8.3262572297826409E-4</v>
      </c>
      <c r="AI24" s="2">
        <f>IF(AI$2=0,0,INDEX('Placebo Lags - Data'!$B:$BA,MATCH($Q24,'Placebo Lags - Data'!$A:$A,0),MATCH(AI$1,'Placebo Lags - Data'!$B$1:$BA$1,0)))*AI$5</f>
        <v>-3.5688045900315046E-3</v>
      </c>
      <c r="AJ24" s="2">
        <f>IF(AJ$2=0,0,INDEX('Placebo Lags - Data'!$B:$BA,MATCH($Q24,'Placebo Lags - Data'!$A:$A,0),MATCH(AJ$1,'Placebo Lags - Data'!$B$1:$BA$1,0)))*AJ$5</f>
        <v>-6.3505984842777252E-2</v>
      </c>
      <c r="AK24" s="2">
        <f>IF(AK$2=0,0,INDEX('Placebo Lags - Data'!$B:$BA,MATCH($Q24,'Placebo Lags - Data'!$A:$A,0),MATCH(AK$1,'Placebo Lags - Data'!$B$1:$BA$1,0)))*AK$5</f>
        <v>0</v>
      </c>
      <c r="AL24" s="2">
        <f>IF(AL$2=0,0,INDEX('Placebo Lags - Data'!$B:$BA,MATCH($Q24,'Placebo Lags - Data'!$A:$A,0),MATCH(AL$1,'Placebo Lags - Data'!$B$1:$BA$1,0)))*AL$5</f>
        <v>3.6975499242544174E-2</v>
      </c>
      <c r="AM24" s="2">
        <f>IF(AM$2=0,0,INDEX('Placebo Lags - Data'!$B:$BA,MATCH($Q24,'Placebo Lags - Data'!$A:$A,0),MATCH(AM$1,'Placebo Lags - Data'!$B$1:$BA$1,0)))*AM$5</f>
        <v>-9.49059147387743E-3</v>
      </c>
      <c r="AN24" s="2">
        <f>IF(AN$2=0,0,INDEX('Placebo Lags - Data'!$B:$BA,MATCH($Q24,'Placebo Lags - Data'!$A:$A,0),MATCH(AN$1,'Placebo Lags - Data'!$B$1:$BA$1,0)))*AN$5</f>
        <v>0</v>
      </c>
      <c r="AO24" s="2">
        <f>IF(AO$2=0,0,INDEX('Placebo Lags - Data'!$B:$BA,MATCH($Q24,'Placebo Lags - Data'!$A:$A,0),MATCH(AO$1,'Placebo Lags - Data'!$B$1:$BA$1,0)))*AO$5</f>
        <v>3.7677817046642303E-2</v>
      </c>
      <c r="AP24" s="2">
        <f>IF(AP$2=0,0,INDEX('Placebo Lags - Data'!$B:$BA,MATCH($Q24,'Placebo Lags - Data'!$A:$A,0),MATCH(AP$1,'Placebo Lags - Data'!$B$1:$BA$1,0)))*AP$5</f>
        <v>0</v>
      </c>
      <c r="AQ24" s="2">
        <f>IF(AQ$2=0,0,INDEX('Placebo Lags - Data'!$B:$BA,MATCH($Q24,'Placebo Lags - Data'!$A:$A,0),MATCH(AQ$1,'Placebo Lags - Data'!$B$1:$BA$1,0)))*AQ$5</f>
        <v>2.3641528561711311E-2</v>
      </c>
      <c r="AR24" s="2">
        <f>IF(AR$2=0,0,INDEX('Placebo Lags - Data'!$B:$BA,MATCH($Q24,'Placebo Lags - Data'!$A:$A,0),MATCH(AR$1,'Placebo Lags - Data'!$B$1:$BA$1,0)))*AR$5</f>
        <v>0</v>
      </c>
      <c r="AS24" s="2">
        <f>IF(AS$2=0,0,INDEX('Placebo Lags - Data'!$B:$BA,MATCH($Q24,'Placebo Lags - Data'!$A:$A,0),MATCH(AS$1,'Placebo Lags - Data'!$B$1:$BA$1,0)))*AS$5</f>
        <v>-4.8965111374855042E-2</v>
      </c>
      <c r="AT24" s="2">
        <f>IF(AT$2=0,0,INDEX('Placebo Lags - Data'!$B:$BA,MATCH($Q24,'Placebo Lags - Data'!$A:$A,0),MATCH(AT$1,'Placebo Lags - Data'!$B$1:$BA$1,0)))*AT$5</f>
        <v>0</v>
      </c>
      <c r="AU24" s="2">
        <f>IF(AU$2=0,0,INDEX('Placebo Lags - Data'!$B:$BA,MATCH($Q24,'Placebo Lags - Data'!$A:$A,0),MATCH(AU$1,'Placebo Lags - Data'!$B$1:$BA$1,0)))*AU$5</f>
        <v>0</v>
      </c>
      <c r="AV24" s="2">
        <f>IF(AV$2=0,0,INDEX('Placebo Lags - Data'!$B:$BA,MATCH($Q24,'Placebo Lags - Data'!$A:$A,0),MATCH(AV$1,'Placebo Lags - Data'!$B$1:$BA$1,0)))*AV$5</f>
        <v>0</v>
      </c>
      <c r="AW24" s="2">
        <f>IF(AW$2=0,0,INDEX('Placebo Lags - Data'!$B:$BA,MATCH($Q24,'Placebo Lags - Data'!$A:$A,0),MATCH(AW$1,'Placebo Lags - Data'!$B$1:$BA$1,0)))*AW$5</f>
        <v>0</v>
      </c>
      <c r="AX24" s="2">
        <f>IF(AX$2=0,0,INDEX('Placebo Lags - Data'!$B:$BA,MATCH($Q24,'Placebo Lags - Data'!$A:$A,0),MATCH(AX$1,'Placebo Lags - Data'!$B$1:$BA$1,0)))*AX$5</f>
        <v>0</v>
      </c>
      <c r="AY24" s="2">
        <f>IF(AY$2=0,0,INDEX('Placebo Lags - Data'!$B:$BA,MATCH($Q24,'Placebo Lags - Data'!$A:$A,0),MATCH(AY$1,'Placebo Lags - Data'!$B$1:$BA$1,0)))*AY$5</f>
        <v>0</v>
      </c>
      <c r="AZ24" s="2">
        <f>IF(AZ$2=0,0,INDEX('Placebo Lags - Data'!$B:$BA,MATCH($Q24,'Placebo Lags - Data'!$A:$A,0),MATCH(AZ$1,'Placebo Lags - Data'!$B$1:$BA$1,0)))*AZ$5</f>
        <v>-8.3181113004684448E-2</v>
      </c>
      <c r="BA24" s="2">
        <f>IF(BA$2=0,0,INDEX('Placebo Lags - Data'!$B:$BA,MATCH($Q24,'Placebo Lags - Data'!$A:$A,0),MATCH(BA$1,'Placebo Lags - Data'!$B$1:$BA$1,0)))*BA$5</f>
        <v>0</v>
      </c>
      <c r="BB24" s="2">
        <f>IF(BB$2=0,0,INDEX('Placebo Lags - Data'!$B:$BA,MATCH($Q24,'Placebo Lags - Data'!$A:$A,0),MATCH(BB$1,'Placebo Lags - Data'!$B$1:$BA$1,0)))*BB$5</f>
        <v>0</v>
      </c>
      <c r="BC24" s="2">
        <f>IF(BC$2=0,0,INDEX('Placebo Lags - Data'!$B:$BA,MATCH($Q24,'Placebo Lags - Data'!$A:$A,0),MATCH(BC$1,'Placebo Lags - Data'!$B$1:$BA$1,0)))*BC$5</f>
        <v>0</v>
      </c>
      <c r="BD24" s="2">
        <f>IF(BD$2=0,0,INDEX('Placebo Lags - Data'!$B:$BA,MATCH($Q24,'Placebo Lags - Data'!$A:$A,0),MATCH(BD$1,'Placebo Lags - Data'!$B$1:$BA$1,0)))*BD$5</f>
        <v>0</v>
      </c>
      <c r="BE24" s="2">
        <f>IF(BE$2=0,0,INDEX('Placebo Lags - Data'!$B:$BA,MATCH($Q24,'Placebo Lags - Data'!$A:$A,0),MATCH(BE$1,'Placebo Lags - Data'!$B$1:$BA$1,0)))*BE$5</f>
        <v>0</v>
      </c>
      <c r="BF24" s="2">
        <f>IF(BF$2=0,0,INDEX('Placebo Lags - Data'!$B:$BA,MATCH($Q24,'Placebo Lags - Data'!$A:$A,0),MATCH(BF$1,'Placebo Lags - Data'!$B$1:$BA$1,0)))*BF$5</f>
        <v>8.6844656616449356E-3</v>
      </c>
      <c r="BG24" s="2">
        <f>IF(BG$2=0,0,INDEX('Placebo Lags - Data'!$B:$BA,MATCH($Q24,'Placebo Lags - Data'!$A:$A,0),MATCH(BG$1,'Placebo Lags - Data'!$B$1:$BA$1,0)))*BG$5</f>
        <v>-6.6130980849266052E-2</v>
      </c>
      <c r="BH24" s="2">
        <f>IF(BH$2=0,0,INDEX('Placebo Lags - Data'!$B:$BA,MATCH($Q24,'Placebo Lags - Data'!$A:$A,0),MATCH(BH$1,'Placebo Lags - Data'!$B$1:$BA$1,0)))*BH$5</f>
        <v>-2.4547206237912178E-2</v>
      </c>
      <c r="BI24" s="2">
        <f>IF(BI$2=0,0,INDEX('Placebo Lags - Data'!$B:$BA,MATCH($Q24,'Placebo Lags - Data'!$A:$A,0),MATCH(BI$1,'Placebo Lags - Data'!$B$1:$BA$1,0)))*BI$5</f>
        <v>2.6216087862849236E-2</v>
      </c>
      <c r="BJ24" s="2">
        <f>IF(BJ$2=0,0,INDEX('Placebo Lags - Data'!$B:$BA,MATCH($Q24,'Placebo Lags - Data'!$A:$A,0),MATCH(BJ$1,'Placebo Lags - Data'!$B$1:$BA$1,0)))*BJ$5</f>
        <v>0</v>
      </c>
      <c r="BK24" s="2">
        <f>IF(BK$2=0,0,INDEX('Placebo Lags - Data'!$B:$BA,MATCH($Q24,'Placebo Lags - Data'!$A:$A,0),MATCH(BK$1,'Placebo Lags - Data'!$B$1:$BA$1,0)))*BK$5</f>
        <v>0</v>
      </c>
      <c r="BL24" s="2">
        <f>IF(BL$2=0,0,INDEX('Placebo Lags - Data'!$B:$BA,MATCH($Q24,'Placebo Lags - Data'!$A:$A,0),MATCH(BL$1,'Placebo Lags - Data'!$B$1:$BA$1,0)))*BL$5</f>
        <v>0</v>
      </c>
      <c r="BM24" s="2">
        <f>IF(BM$2=0,0,INDEX('Placebo Lags - Data'!$B:$BA,MATCH($Q24,'Placebo Lags - Data'!$A:$A,0),MATCH(BM$1,'Placebo Lags - Data'!$B$1:$BA$1,0)))*BM$5</f>
        <v>0</v>
      </c>
      <c r="BN24" s="2">
        <f>IF(BN$2=0,0,INDEX('Placebo Lags - Data'!$B:$BA,MATCH($Q24,'Placebo Lags - Data'!$A:$A,0),MATCH(BN$1,'Placebo Lags - Data'!$B$1:$BA$1,0)))*BN$5</f>
        <v>0</v>
      </c>
      <c r="BO24" s="2">
        <f>IF(BO$2=0,0,INDEX('Placebo Lags - Data'!$B:$BA,MATCH($Q24,'Placebo Lags - Data'!$A:$A,0),MATCH(BO$1,'Placebo Lags - Data'!$B$1:$BA$1,0)))*BO$5</f>
        <v>-1.4949158765375614E-2</v>
      </c>
      <c r="BP24" s="2">
        <f>IF(BP$2=0,0,INDEX('Placebo Lags - Data'!$B:$BA,MATCH($Q24,'Placebo Lags - Data'!$A:$A,0),MATCH(BP$1,'Placebo Lags - Data'!$B$1:$BA$1,0)))*BP$5</f>
        <v>0</v>
      </c>
      <c r="BQ24" s="2"/>
      <c r="BR24" s="2"/>
    </row>
    <row r="25" spans="1:70" x14ac:dyDescent="0.25">
      <c r="A25" t="s">
        <v>49</v>
      </c>
      <c r="B25" s="2">
        <f t="shared" si="0"/>
        <v>0</v>
      </c>
      <c r="Q25">
        <f>'Placebo Lags - Data'!A20</f>
        <v>2000</v>
      </c>
      <c r="R25" s="2">
        <f>IF(R$2=0,0,INDEX('Placebo Lags - Data'!$B:$BA,MATCH($Q25,'Placebo Lags - Data'!$A:$A,0),MATCH(R$1,'Placebo Lags - Data'!$B$1:$BA$1,0)))*R$5</f>
        <v>-7.6815392822027206E-3</v>
      </c>
      <c r="S25" s="2">
        <f>IF(S$2=0,0,INDEX('Placebo Lags - Data'!$B:$BA,MATCH($Q25,'Placebo Lags - Data'!$A:$A,0),MATCH(S$1,'Placebo Lags - Data'!$B$1:$BA$1,0)))*S$5</f>
        <v>0</v>
      </c>
      <c r="T25" s="2">
        <f>IF(T$2=0,0,INDEX('Placebo Lags - Data'!$B:$BA,MATCH($Q25,'Placebo Lags - Data'!$A:$A,0),MATCH(T$1,'Placebo Lags - Data'!$B$1:$BA$1,0)))*T$5</f>
        <v>0</v>
      </c>
      <c r="U25" s="2">
        <f>IF(U$2=0,0,INDEX('Placebo Lags - Data'!$B:$BA,MATCH($Q25,'Placebo Lags - Data'!$A:$A,0),MATCH(U$1,'Placebo Lags - Data'!$B$1:$BA$1,0)))*U$5</f>
        <v>-2.9994319193065166E-3</v>
      </c>
      <c r="V25" s="2">
        <f>IF(V$2=0,0,INDEX('Placebo Lags - Data'!$B:$BA,MATCH($Q25,'Placebo Lags - Data'!$A:$A,0),MATCH(V$1,'Placebo Lags - Data'!$B$1:$BA$1,0)))*V$5</f>
        <v>0.1114334911108017</v>
      </c>
      <c r="W25" s="2">
        <f>IF(W$2=0,0,INDEX('Placebo Lags - Data'!$B:$BA,MATCH($Q25,'Placebo Lags - Data'!$A:$A,0),MATCH(W$1,'Placebo Lags - Data'!$B$1:$BA$1,0)))*W$5</f>
        <v>0</v>
      </c>
      <c r="X25" s="2">
        <f>IF(X$2=0,0,INDEX('Placebo Lags - Data'!$B:$BA,MATCH($Q25,'Placebo Lags - Data'!$A:$A,0),MATCH(X$1,'Placebo Lags - Data'!$B$1:$BA$1,0)))*X$5</f>
        <v>5.6914743036031723E-2</v>
      </c>
      <c r="Y25" s="2">
        <f>IF(Y$2=0,0,INDEX('Placebo Lags - Data'!$B:$BA,MATCH($Q25,'Placebo Lags - Data'!$A:$A,0),MATCH(Y$1,'Placebo Lags - Data'!$B$1:$BA$1,0)))*Y$5</f>
        <v>0</v>
      </c>
      <c r="Z25" s="2">
        <f>IF(Z$2=0,0,INDEX('Placebo Lags - Data'!$B:$BA,MATCH($Q25,'Placebo Lags - Data'!$A:$A,0),MATCH(Z$1,'Placebo Lags - Data'!$B$1:$BA$1,0)))*Z$5</f>
        <v>0</v>
      </c>
      <c r="AA25" s="2">
        <f>IF(AA$2=0,0,INDEX('Placebo Lags - Data'!$B:$BA,MATCH($Q25,'Placebo Lags - Data'!$A:$A,0),MATCH(AA$1,'Placebo Lags - Data'!$B$1:$BA$1,0)))*AA$5</f>
        <v>0</v>
      </c>
      <c r="AB25" s="2">
        <f>IF(AB$2=0,0,INDEX('Placebo Lags - Data'!$B:$BA,MATCH($Q25,'Placebo Lags - Data'!$A:$A,0),MATCH(AB$1,'Placebo Lags - Data'!$B$1:$BA$1,0)))*AB$5</f>
        <v>0</v>
      </c>
      <c r="AC25" s="2">
        <f>IF(AC$2=0,0,INDEX('Placebo Lags - Data'!$B:$BA,MATCH($Q25,'Placebo Lags - Data'!$A:$A,0),MATCH(AC$1,'Placebo Lags - Data'!$B$1:$BA$1,0)))*AC$5</f>
        <v>-7.1372413076460361E-3</v>
      </c>
      <c r="AD25" s="2">
        <f>IF(AD$2=0,0,INDEX('Placebo Lags - Data'!$B:$BA,MATCH($Q25,'Placebo Lags - Data'!$A:$A,0),MATCH(AD$1,'Placebo Lags - Data'!$B$1:$BA$1,0)))*AD$5</f>
        <v>0</v>
      </c>
      <c r="AE25" s="2">
        <f>IF(AE$2=0,0,INDEX('Placebo Lags - Data'!$B:$BA,MATCH($Q25,'Placebo Lags - Data'!$A:$A,0),MATCH(AE$1,'Placebo Lags - Data'!$B$1:$BA$1,0)))*AE$5</f>
        <v>-2.545590978115797E-3</v>
      </c>
      <c r="AF25" s="2">
        <f>IF(AF$2=0,0,INDEX('Placebo Lags - Data'!$B:$BA,MATCH($Q25,'Placebo Lags - Data'!$A:$A,0),MATCH(AF$1,'Placebo Lags - Data'!$B$1:$BA$1,0)))*AF$5</f>
        <v>3.9668962359428406E-2</v>
      </c>
      <c r="AG25" s="2">
        <f>IF(AG$2=0,0,INDEX('Placebo Lags - Data'!$B:$BA,MATCH($Q25,'Placebo Lags - Data'!$A:$A,0),MATCH(AG$1,'Placebo Lags - Data'!$B$1:$BA$1,0)))*AG$5</f>
        <v>0</v>
      </c>
      <c r="AH25" s="2">
        <f>IF(AH$2=0,0,INDEX('Placebo Lags - Data'!$B:$BA,MATCH($Q25,'Placebo Lags - Data'!$A:$A,0),MATCH(AH$1,'Placebo Lags - Data'!$B$1:$BA$1,0)))*AH$5</f>
        <v>1.9833339378237724E-2</v>
      </c>
      <c r="AI25" s="2">
        <f>IF(AI$2=0,0,INDEX('Placebo Lags - Data'!$B:$BA,MATCH($Q25,'Placebo Lags - Data'!$A:$A,0),MATCH(AI$1,'Placebo Lags - Data'!$B$1:$BA$1,0)))*AI$5</f>
        <v>1.3224775902926922E-2</v>
      </c>
      <c r="AJ25" s="2">
        <f>IF(AJ$2=0,0,INDEX('Placebo Lags - Data'!$B:$BA,MATCH($Q25,'Placebo Lags - Data'!$A:$A,0),MATCH(AJ$1,'Placebo Lags - Data'!$B$1:$BA$1,0)))*AJ$5</f>
        <v>-2.3977894335985184E-2</v>
      </c>
      <c r="AK25" s="2">
        <f>IF(AK$2=0,0,INDEX('Placebo Lags - Data'!$B:$BA,MATCH($Q25,'Placebo Lags - Data'!$A:$A,0),MATCH(AK$1,'Placebo Lags - Data'!$B$1:$BA$1,0)))*AK$5</f>
        <v>0</v>
      </c>
      <c r="AL25" s="2">
        <f>IF(AL$2=0,0,INDEX('Placebo Lags - Data'!$B:$BA,MATCH($Q25,'Placebo Lags - Data'!$A:$A,0),MATCH(AL$1,'Placebo Lags - Data'!$B$1:$BA$1,0)))*AL$5</f>
        <v>2.4424660950899124E-2</v>
      </c>
      <c r="AM25" s="2">
        <f>IF(AM$2=0,0,INDEX('Placebo Lags - Data'!$B:$BA,MATCH($Q25,'Placebo Lags - Data'!$A:$A,0),MATCH(AM$1,'Placebo Lags - Data'!$B$1:$BA$1,0)))*AM$5</f>
        <v>-1.2293879874050617E-2</v>
      </c>
      <c r="AN25" s="2">
        <f>IF(AN$2=0,0,INDEX('Placebo Lags - Data'!$B:$BA,MATCH($Q25,'Placebo Lags - Data'!$A:$A,0),MATCH(AN$1,'Placebo Lags - Data'!$B$1:$BA$1,0)))*AN$5</f>
        <v>0</v>
      </c>
      <c r="AO25" s="2">
        <f>IF(AO$2=0,0,INDEX('Placebo Lags - Data'!$B:$BA,MATCH($Q25,'Placebo Lags - Data'!$A:$A,0),MATCH(AO$1,'Placebo Lags - Data'!$B$1:$BA$1,0)))*AO$5</f>
        <v>-3.6426447331905365E-2</v>
      </c>
      <c r="AP25" s="2">
        <f>IF(AP$2=0,0,INDEX('Placebo Lags - Data'!$B:$BA,MATCH($Q25,'Placebo Lags - Data'!$A:$A,0),MATCH(AP$1,'Placebo Lags - Data'!$B$1:$BA$1,0)))*AP$5</f>
        <v>0</v>
      </c>
      <c r="AQ25" s="2">
        <f>IF(AQ$2=0,0,INDEX('Placebo Lags - Data'!$B:$BA,MATCH($Q25,'Placebo Lags - Data'!$A:$A,0),MATCH(AQ$1,'Placebo Lags - Data'!$B$1:$BA$1,0)))*AQ$5</f>
        <v>1.280679740011692E-2</v>
      </c>
      <c r="AR25" s="2">
        <f>IF(AR$2=0,0,INDEX('Placebo Lags - Data'!$B:$BA,MATCH($Q25,'Placebo Lags - Data'!$A:$A,0),MATCH(AR$1,'Placebo Lags - Data'!$B$1:$BA$1,0)))*AR$5</f>
        <v>0</v>
      </c>
      <c r="AS25" s="2">
        <f>IF(AS$2=0,0,INDEX('Placebo Lags - Data'!$B:$BA,MATCH($Q25,'Placebo Lags - Data'!$A:$A,0),MATCH(AS$1,'Placebo Lags - Data'!$B$1:$BA$1,0)))*AS$5</f>
        <v>-2.2995723411440849E-2</v>
      </c>
      <c r="AT25" s="2">
        <f>IF(AT$2=0,0,INDEX('Placebo Lags - Data'!$B:$BA,MATCH($Q25,'Placebo Lags - Data'!$A:$A,0),MATCH(AT$1,'Placebo Lags - Data'!$B$1:$BA$1,0)))*AT$5</f>
        <v>0</v>
      </c>
      <c r="AU25" s="2">
        <f>IF(AU$2=0,0,INDEX('Placebo Lags - Data'!$B:$BA,MATCH($Q25,'Placebo Lags - Data'!$A:$A,0),MATCH(AU$1,'Placebo Lags - Data'!$B$1:$BA$1,0)))*AU$5</f>
        <v>0</v>
      </c>
      <c r="AV25" s="2">
        <f>IF(AV$2=0,0,INDEX('Placebo Lags - Data'!$B:$BA,MATCH($Q25,'Placebo Lags - Data'!$A:$A,0),MATCH(AV$1,'Placebo Lags - Data'!$B$1:$BA$1,0)))*AV$5</f>
        <v>0</v>
      </c>
      <c r="AW25" s="2">
        <f>IF(AW$2=0,0,INDEX('Placebo Lags - Data'!$B:$BA,MATCH($Q25,'Placebo Lags - Data'!$A:$A,0),MATCH(AW$1,'Placebo Lags - Data'!$B$1:$BA$1,0)))*AW$5</f>
        <v>0</v>
      </c>
      <c r="AX25" s="2">
        <f>IF(AX$2=0,0,INDEX('Placebo Lags - Data'!$B:$BA,MATCH($Q25,'Placebo Lags - Data'!$A:$A,0),MATCH(AX$1,'Placebo Lags - Data'!$B$1:$BA$1,0)))*AX$5</f>
        <v>0</v>
      </c>
      <c r="AY25" s="2">
        <f>IF(AY$2=0,0,INDEX('Placebo Lags - Data'!$B:$BA,MATCH($Q25,'Placebo Lags - Data'!$A:$A,0),MATCH(AY$1,'Placebo Lags - Data'!$B$1:$BA$1,0)))*AY$5</f>
        <v>0</v>
      </c>
      <c r="AZ25" s="2">
        <f>IF(AZ$2=0,0,INDEX('Placebo Lags - Data'!$B:$BA,MATCH($Q25,'Placebo Lags - Data'!$A:$A,0),MATCH(AZ$1,'Placebo Lags - Data'!$B$1:$BA$1,0)))*AZ$5</f>
        <v>-6.8988211452960968E-2</v>
      </c>
      <c r="BA25" s="2">
        <f>IF(BA$2=0,0,INDEX('Placebo Lags - Data'!$B:$BA,MATCH($Q25,'Placebo Lags - Data'!$A:$A,0),MATCH(BA$1,'Placebo Lags - Data'!$B$1:$BA$1,0)))*BA$5</f>
        <v>0</v>
      </c>
      <c r="BB25" s="2">
        <f>IF(BB$2=0,0,INDEX('Placebo Lags - Data'!$B:$BA,MATCH($Q25,'Placebo Lags - Data'!$A:$A,0),MATCH(BB$1,'Placebo Lags - Data'!$B$1:$BA$1,0)))*BB$5</f>
        <v>0</v>
      </c>
      <c r="BC25" s="2">
        <f>IF(BC$2=0,0,INDEX('Placebo Lags - Data'!$B:$BA,MATCH($Q25,'Placebo Lags - Data'!$A:$A,0),MATCH(BC$1,'Placebo Lags - Data'!$B$1:$BA$1,0)))*BC$5</f>
        <v>0</v>
      </c>
      <c r="BD25" s="2">
        <f>IF(BD$2=0,0,INDEX('Placebo Lags - Data'!$B:$BA,MATCH($Q25,'Placebo Lags - Data'!$A:$A,0),MATCH(BD$1,'Placebo Lags - Data'!$B$1:$BA$1,0)))*BD$5</f>
        <v>0</v>
      </c>
      <c r="BE25" s="2">
        <f>IF(BE$2=0,0,INDEX('Placebo Lags - Data'!$B:$BA,MATCH($Q25,'Placebo Lags - Data'!$A:$A,0),MATCH(BE$1,'Placebo Lags - Data'!$B$1:$BA$1,0)))*BE$5</f>
        <v>0</v>
      </c>
      <c r="BF25" s="2">
        <f>IF(BF$2=0,0,INDEX('Placebo Lags - Data'!$B:$BA,MATCH($Q25,'Placebo Lags - Data'!$A:$A,0),MATCH(BF$1,'Placebo Lags - Data'!$B$1:$BA$1,0)))*BF$5</f>
        <v>-6.6782169044017792E-2</v>
      </c>
      <c r="BG25" s="2">
        <f>IF(BG$2=0,0,INDEX('Placebo Lags - Data'!$B:$BA,MATCH($Q25,'Placebo Lags - Data'!$A:$A,0),MATCH(BG$1,'Placebo Lags - Data'!$B$1:$BA$1,0)))*BG$5</f>
        <v>-4.0295567363500595E-2</v>
      </c>
      <c r="BH25" s="2">
        <f>IF(BH$2=0,0,INDEX('Placebo Lags - Data'!$B:$BA,MATCH($Q25,'Placebo Lags - Data'!$A:$A,0),MATCH(BH$1,'Placebo Lags - Data'!$B$1:$BA$1,0)))*BH$5</f>
        <v>2.0599836483597755E-2</v>
      </c>
      <c r="BI25" s="2">
        <f>IF(BI$2=0,0,INDEX('Placebo Lags - Data'!$B:$BA,MATCH($Q25,'Placebo Lags - Data'!$A:$A,0),MATCH(BI$1,'Placebo Lags - Data'!$B$1:$BA$1,0)))*BI$5</f>
        <v>-4.0521291084587574E-3</v>
      </c>
      <c r="BJ25" s="2">
        <f>IF(BJ$2=0,0,INDEX('Placebo Lags - Data'!$B:$BA,MATCH($Q25,'Placebo Lags - Data'!$A:$A,0),MATCH(BJ$1,'Placebo Lags - Data'!$B$1:$BA$1,0)))*BJ$5</f>
        <v>0</v>
      </c>
      <c r="BK25" s="2">
        <f>IF(BK$2=0,0,INDEX('Placebo Lags - Data'!$B:$BA,MATCH($Q25,'Placebo Lags - Data'!$A:$A,0),MATCH(BK$1,'Placebo Lags - Data'!$B$1:$BA$1,0)))*BK$5</f>
        <v>0</v>
      </c>
      <c r="BL25" s="2">
        <f>IF(BL$2=0,0,INDEX('Placebo Lags - Data'!$B:$BA,MATCH($Q25,'Placebo Lags - Data'!$A:$A,0),MATCH(BL$1,'Placebo Lags - Data'!$B$1:$BA$1,0)))*BL$5</f>
        <v>0</v>
      </c>
      <c r="BM25" s="2">
        <f>IF(BM$2=0,0,INDEX('Placebo Lags - Data'!$B:$BA,MATCH($Q25,'Placebo Lags - Data'!$A:$A,0),MATCH(BM$1,'Placebo Lags - Data'!$B$1:$BA$1,0)))*BM$5</f>
        <v>0</v>
      </c>
      <c r="BN25" s="2">
        <f>IF(BN$2=0,0,INDEX('Placebo Lags - Data'!$B:$BA,MATCH($Q25,'Placebo Lags - Data'!$A:$A,0),MATCH(BN$1,'Placebo Lags - Data'!$B$1:$BA$1,0)))*BN$5</f>
        <v>0</v>
      </c>
      <c r="BO25" s="2">
        <f>IF(BO$2=0,0,INDEX('Placebo Lags - Data'!$B:$BA,MATCH($Q25,'Placebo Lags - Data'!$A:$A,0),MATCH(BO$1,'Placebo Lags - Data'!$B$1:$BA$1,0)))*BO$5</f>
        <v>-4.9747377634048462E-3</v>
      </c>
      <c r="BP25" s="2">
        <f>IF(BP$2=0,0,INDEX('Placebo Lags - Data'!$B:$BA,MATCH($Q25,'Placebo Lags - Data'!$A:$A,0),MATCH(BP$1,'Placebo Lags - Data'!$B$1:$BA$1,0)))*BP$5</f>
        <v>0</v>
      </c>
      <c r="BQ25" s="2"/>
      <c r="BR25" s="2"/>
    </row>
    <row r="26" spans="1:70" x14ac:dyDescent="0.25">
      <c r="A26" t="s">
        <v>52</v>
      </c>
      <c r="B26" s="2">
        <f t="shared" si="0"/>
        <v>0</v>
      </c>
      <c r="Q26">
        <f>'Placebo Lags - Data'!A21</f>
        <v>2001</v>
      </c>
      <c r="R26" s="2">
        <f>IF(R$2=0,0,INDEX('Placebo Lags - Data'!$B:$BA,MATCH($Q26,'Placebo Lags - Data'!$A:$A,0),MATCH(R$1,'Placebo Lags - Data'!$B$1:$BA$1,0)))*R$5</f>
        <v>1.3025848194956779E-2</v>
      </c>
      <c r="S26" s="2">
        <f>IF(S$2=0,0,INDEX('Placebo Lags - Data'!$B:$BA,MATCH($Q26,'Placebo Lags - Data'!$A:$A,0),MATCH(S$1,'Placebo Lags - Data'!$B$1:$BA$1,0)))*S$5</f>
        <v>0</v>
      </c>
      <c r="T26" s="2">
        <f>IF(T$2=0,0,INDEX('Placebo Lags - Data'!$B:$BA,MATCH($Q26,'Placebo Lags - Data'!$A:$A,0),MATCH(T$1,'Placebo Lags - Data'!$B$1:$BA$1,0)))*T$5</f>
        <v>0</v>
      </c>
      <c r="U26" s="2">
        <f>IF(U$2=0,0,INDEX('Placebo Lags - Data'!$B:$BA,MATCH($Q26,'Placebo Lags - Data'!$A:$A,0),MATCH(U$1,'Placebo Lags - Data'!$B$1:$BA$1,0)))*U$5</f>
        <v>-2.9413977172225714E-3</v>
      </c>
      <c r="V26" s="2">
        <f>IF(V$2=0,0,INDEX('Placebo Lags - Data'!$B:$BA,MATCH($Q26,'Placebo Lags - Data'!$A:$A,0),MATCH(V$1,'Placebo Lags - Data'!$B$1:$BA$1,0)))*V$5</f>
        <v>0.18421734869480133</v>
      </c>
      <c r="W26" s="2">
        <f>IF(W$2=0,0,INDEX('Placebo Lags - Data'!$B:$BA,MATCH($Q26,'Placebo Lags - Data'!$A:$A,0),MATCH(W$1,'Placebo Lags - Data'!$B$1:$BA$1,0)))*W$5</f>
        <v>0</v>
      </c>
      <c r="X26" s="2">
        <f>IF(X$2=0,0,INDEX('Placebo Lags - Data'!$B:$BA,MATCH($Q26,'Placebo Lags - Data'!$A:$A,0),MATCH(X$1,'Placebo Lags - Data'!$B$1:$BA$1,0)))*X$5</f>
        <v>4.167542327195406E-3</v>
      </c>
      <c r="Y26" s="2">
        <f>IF(Y$2=0,0,INDEX('Placebo Lags - Data'!$B:$BA,MATCH($Q26,'Placebo Lags - Data'!$A:$A,0),MATCH(Y$1,'Placebo Lags - Data'!$B$1:$BA$1,0)))*Y$5</f>
        <v>0</v>
      </c>
      <c r="Z26" s="2">
        <f>IF(Z$2=0,0,INDEX('Placebo Lags - Data'!$B:$BA,MATCH($Q26,'Placebo Lags - Data'!$A:$A,0),MATCH(Z$1,'Placebo Lags - Data'!$B$1:$BA$1,0)))*Z$5</f>
        <v>0</v>
      </c>
      <c r="AA26" s="2">
        <f>IF(AA$2=0,0,INDEX('Placebo Lags - Data'!$B:$BA,MATCH($Q26,'Placebo Lags - Data'!$A:$A,0),MATCH(AA$1,'Placebo Lags - Data'!$B$1:$BA$1,0)))*AA$5</f>
        <v>0</v>
      </c>
      <c r="AB26" s="2">
        <f>IF(AB$2=0,0,INDEX('Placebo Lags - Data'!$B:$BA,MATCH($Q26,'Placebo Lags - Data'!$A:$A,0),MATCH(AB$1,'Placebo Lags - Data'!$B$1:$BA$1,0)))*AB$5</f>
        <v>0</v>
      </c>
      <c r="AC26" s="2">
        <f>IF(AC$2=0,0,INDEX('Placebo Lags - Data'!$B:$BA,MATCH($Q26,'Placebo Lags - Data'!$A:$A,0),MATCH(AC$1,'Placebo Lags - Data'!$B$1:$BA$1,0)))*AC$5</f>
        <v>3.0562452971935272E-2</v>
      </c>
      <c r="AD26" s="2">
        <f>IF(AD$2=0,0,INDEX('Placebo Lags - Data'!$B:$BA,MATCH($Q26,'Placebo Lags - Data'!$A:$A,0),MATCH(AD$1,'Placebo Lags - Data'!$B$1:$BA$1,0)))*AD$5</f>
        <v>0</v>
      </c>
      <c r="AE26" s="2">
        <f>IF(AE$2=0,0,INDEX('Placebo Lags - Data'!$B:$BA,MATCH($Q26,'Placebo Lags - Data'!$A:$A,0),MATCH(AE$1,'Placebo Lags - Data'!$B$1:$BA$1,0)))*AE$5</f>
        <v>4.2797636240720749E-2</v>
      </c>
      <c r="AF26" s="2">
        <f>IF(AF$2=0,0,INDEX('Placebo Lags - Data'!$B:$BA,MATCH($Q26,'Placebo Lags - Data'!$A:$A,0),MATCH(AF$1,'Placebo Lags - Data'!$B$1:$BA$1,0)))*AF$5</f>
        <v>3.2019000500440598E-2</v>
      </c>
      <c r="AG26" s="2">
        <f>IF(AG$2=0,0,INDEX('Placebo Lags - Data'!$B:$BA,MATCH($Q26,'Placebo Lags - Data'!$A:$A,0),MATCH(AG$1,'Placebo Lags - Data'!$B$1:$BA$1,0)))*AG$5</f>
        <v>0</v>
      </c>
      <c r="AH26" s="2">
        <f>IF(AH$2=0,0,INDEX('Placebo Lags - Data'!$B:$BA,MATCH($Q26,'Placebo Lags - Data'!$A:$A,0),MATCH(AH$1,'Placebo Lags - Data'!$B$1:$BA$1,0)))*AH$5</f>
        <v>-1.1619039811193943E-2</v>
      </c>
      <c r="AI26" s="2">
        <f>IF(AI$2=0,0,INDEX('Placebo Lags - Data'!$B:$BA,MATCH($Q26,'Placebo Lags - Data'!$A:$A,0),MATCH(AI$1,'Placebo Lags - Data'!$B$1:$BA$1,0)))*AI$5</f>
        <v>7.4633069336414337E-2</v>
      </c>
      <c r="AJ26" s="2">
        <f>IF(AJ$2=0,0,INDEX('Placebo Lags - Data'!$B:$BA,MATCH($Q26,'Placebo Lags - Data'!$A:$A,0),MATCH(AJ$1,'Placebo Lags - Data'!$B$1:$BA$1,0)))*AJ$5</f>
        <v>-2.0392709411680698E-3</v>
      </c>
      <c r="AK26" s="2">
        <f>IF(AK$2=0,0,INDEX('Placebo Lags - Data'!$B:$BA,MATCH($Q26,'Placebo Lags - Data'!$A:$A,0),MATCH(AK$1,'Placebo Lags - Data'!$B$1:$BA$1,0)))*AK$5</f>
        <v>0</v>
      </c>
      <c r="AL26" s="2">
        <f>IF(AL$2=0,0,INDEX('Placebo Lags - Data'!$B:$BA,MATCH($Q26,'Placebo Lags - Data'!$A:$A,0),MATCH(AL$1,'Placebo Lags - Data'!$B$1:$BA$1,0)))*AL$5</f>
        <v>-1.0645328089594841E-2</v>
      </c>
      <c r="AM26" s="2">
        <f>IF(AM$2=0,0,INDEX('Placebo Lags - Data'!$B:$BA,MATCH($Q26,'Placebo Lags - Data'!$A:$A,0),MATCH(AM$1,'Placebo Lags - Data'!$B$1:$BA$1,0)))*AM$5</f>
        <v>-3.9445754140615463E-2</v>
      </c>
      <c r="AN26" s="2">
        <f>IF(AN$2=0,0,INDEX('Placebo Lags - Data'!$B:$BA,MATCH($Q26,'Placebo Lags - Data'!$A:$A,0),MATCH(AN$1,'Placebo Lags - Data'!$B$1:$BA$1,0)))*AN$5</f>
        <v>0</v>
      </c>
      <c r="AO26" s="2">
        <f>IF(AO$2=0,0,INDEX('Placebo Lags - Data'!$B:$BA,MATCH($Q26,'Placebo Lags - Data'!$A:$A,0),MATCH(AO$1,'Placebo Lags - Data'!$B$1:$BA$1,0)))*AO$5</f>
        <v>2.4545848369598389E-2</v>
      </c>
      <c r="AP26" s="2">
        <f>IF(AP$2=0,0,INDEX('Placebo Lags - Data'!$B:$BA,MATCH($Q26,'Placebo Lags - Data'!$A:$A,0),MATCH(AP$1,'Placebo Lags - Data'!$B$1:$BA$1,0)))*AP$5</f>
        <v>0</v>
      </c>
      <c r="AQ26" s="2">
        <f>IF(AQ$2=0,0,INDEX('Placebo Lags - Data'!$B:$BA,MATCH($Q26,'Placebo Lags - Data'!$A:$A,0),MATCH(AQ$1,'Placebo Lags - Data'!$B$1:$BA$1,0)))*AQ$5</f>
        <v>-2.4472752586007118E-2</v>
      </c>
      <c r="AR26" s="2">
        <f>IF(AR$2=0,0,INDEX('Placebo Lags - Data'!$B:$BA,MATCH($Q26,'Placebo Lags - Data'!$A:$A,0),MATCH(AR$1,'Placebo Lags - Data'!$B$1:$BA$1,0)))*AR$5</f>
        <v>0</v>
      </c>
      <c r="AS26" s="2">
        <f>IF(AS$2=0,0,INDEX('Placebo Lags - Data'!$B:$BA,MATCH($Q26,'Placebo Lags - Data'!$A:$A,0),MATCH(AS$1,'Placebo Lags - Data'!$B$1:$BA$1,0)))*AS$5</f>
        <v>-4.2002178728580475E-2</v>
      </c>
      <c r="AT26" s="2">
        <f>IF(AT$2=0,0,INDEX('Placebo Lags - Data'!$B:$BA,MATCH($Q26,'Placebo Lags - Data'!$A:$A,0),MATCH(AT$1,'Placebo Lags - Data'!$B$1:$BA$1,0)))*AT$5</f>
        <v>0</v>
      </c>
      <c r="AU26" s="2">
        <f>IF(AU$2=0,0,INDEX('Placebo Lags - Data'!$B:$BA,MATCH($Q26,'Placebo Lags - Data'!$A:$A,0),MATCH(AU$1,'Placebo Lags - Data'!$B$1:$BA$1,0)))*AU$5</f>
        <v>0</v>
      </c>
      <c r="AV26" s="2">
        <f>IF(AV$2=0,0,INDEX('Placebo Lags - Data'!$B:$BA,MATCH($Q26,'Placebo Lags - Data'!$A:$A,0),MATCH(AV$1,'Placebo Lags - Data'!$B$1:$BA$1,0)))*AV$5</f>
        <v>0</v>
      </c>
      <c r="AW26" s="2">
        <f>IF(AW$2=0,0,INDEX('Placebo Lags - Data'!$B:$BA,MATCH($Q26,'Placebo Lags - Data'!$A:$A,0),MATCH(AW$1,'Placebo Lags - Data'!$B$1:$BA$1,0)))*AW$5</f>
        <v>0</v>
      </c>
      <c r="AX26" s="2">
        <f>IF(AX$2=0,0,INDEX('Placebo Lags - Data'!$B:$BA,MATCH($Q26,'Placebo Lags - Data'!$A:$A,0),MATCH(AX$1,'Placebo Lags - Data'!$B$1:$BA$1,0)))*AX$5</f>
        <v>0</v>
      </c>
      <c r="AY26" s="2">
        <f>IF(AY$2=0,0,INDEX('Placebo Lags - Data'!$B:$BA,MATCH($Q26,'Placebo Lags - Data'!$A:$A,0),MATCH(AY$1,'Placebo Lags - Data'!$B$1:$BA$1,0)))*AY$5</f>
        <v>0</v>
      </c>
      <c r="AZ26" s="2">
        <f>IF(AZ$2=0,0,INDEX('Placebo Lags - Data'!$B:$BA,MATCH($Q26,'Placebo Lags - Data'!$A:$A,0),MATCH(AZ$1,'Placebo Lags - Data'!$B$1:$BA$1,0)))*AZ$5</f>
        <v>-5.5238470435142517E-2</v>
      </c>
      <c r="BA26" s="2">
        <f>IF(BA$2=0,0,INDEX('Placebo Lags - Data'!$B:$BA,MATCH($Q26,'Placebo Lags - Data'!$A:$A,0),MATCH(BA$1,'Placebo Lags - Data'!$B$1:$BA$1,0)))*BA$5</f>
        <v>0</v>
      </c>
      <c r="BB26" s="2">
        <f>IF(BB$2=0,0,INDEX('Placebo Lags - Data'!$B:$BA,MATCH($Q26,'Placebo Lags - Data'!$A:$A,0),MATCH(BB$1,'Placebo Lags - Data'!$B$1:$BA$1,0)))*BB$5</f>
        <v>0</v>
      </c>
      <c r="BC26" s="2">
        <f>IF(BC$2=0,0,INDEX('Placebo Lags - Data'!$B:$BA,MATCH($Q26,'Placebo Lags - Data'!$A:$A,0),MATCH(BC$1,'Placebo Lags - Data'!$B$1:$BA$1,0)))*BC$5</f>
        <v>0</v>
      </c>
      <c r="BD26" s="2">
        <f>IF(BD$2=0,0,INDEX('Placebo Lags - Data'!$B:$BA,MATCH($Q26,'Placebo Lags - Data'!$A:$A,0),MATCH(BD$1,'Placebo Lags - Data'!$B$1:$BA$1,0)))*BD$5</f>
        <v>0</v>
      </c>
      <c r="BE26" s="2">
        <f>IF(BE$2=0,0,INDEX('Placebo Lags - Data'!$B:$BA,MATCH($Q26,'Placebo Lags - Data'!$A:$A,0),MATCH(BE$1,'Placebo Lags - Data'!$B$1:$BA$1,0)))*BE$5</f>
        <v>0</v>
      </c>
      <c r="BF26" s="2">
        <f>IF(BF$2=0,0,INDEX('Placebo Lags - Data'!$B:$BA,MATCH($Q26,'Placebo Lags - Data'!$A:$A,0),MATCH(BF$1,'Placebo Lags - Data'!$B$1:$BA$1,0)))*BF$5</f>
        <v>-0.15861167013645172</v>
      </c>
      <c r="BG26" s="2">
        <f>IF(BG$2=0,0,INDEX('Placebo Lags - Data'!$B:$BA,MATCH($Q26,'Placebo Lags - Data'!$A:$A,0),MATCH(BG$1,'Placebo Lags - Data'!$B$1:$BA$1,0)))*BG$5</f>
        <v>-5.7583034038543701E-2</v>
      </c>
      <c r="BH26" s="2">
        <f>IF(BH$2=0,0,INDEX('Placebo Lags - Data'!$B:$BA,MATCH($Q26,'Placebo Lags - Data'!$A:$A,0),MATCH(BH$1,'Placebo Lags - Data'!$B$1:$BA$1,0)))*BH$5</f>
        <v>-3.8723897188901901E-2</v>
      </c>
      <c r="BI26" s="2">
        <f>IF(BI$2=0,0,INDEX('Placebo Lags - Data'!$B:$BA,MATCH($Q26,'Placebo Lags - Data'!$A:$A,0),MATCH(BI$1,'Placebo Lags - Data'!$B$1:$BA$1,0)))*BI$5</f>
        <v>1.4389828778803349E-2</v>
      </c>
      <c r="BJ26" s="2">
        <f>IF(BJ$2=0,0,INDEX('Placebo Lags - Data'!$B:$BA,MATCH($Q26,'Placebo Lags - Data'!$A:$A,0),MATCH(BJ$1,'Placebo Lags - Data'!$B$1:$BA$1,0)))*BJ$5</f>
        <v>0</v>
      </c>
      <c r="BK26" s="2">
        <f>IF(BK$2=0,0,INDEX('Placebo Lags - Data'!$B:$BA,MATCH($Q26,'Placebo Lags - Data'!$A:$A,0),MATCH(BK$1,'Placebo Lags - Data'!$B$1:$BA$1,0)))*BK$5</f>
        <v>0</v>
      </c>
      <c r="BL26" s="2">
        <f>IF(BL$2=0,0,INDEX('Placebo Lags - Data'!$B:$BA,MATCH($Q26,'Placebo Lags - Data'!$A:$A,0),MATCH(BL$1,'Placebo Lags - Data'!$B$1:$BA$1,0)))*BL$5</f>
        <v>0</v>
      </c>
      <c r="BM26" s="2">
        <f>IF(BM$2=0,0,INDEX('Placebo Lags - Data'!$B:$BA,MATCH($Q26,'Placebo Lags - Data'!$A:$A,0),MATCH(BM$1,'Placebo Lags - Data'!$B$1:$BA$1,0)))*BM$5</f>
        <v>0</v>
      </c>
      <c r="BN26" s="2">
        <f>IF(BN$2=0,0,INDEX('Placebo Lags - Data'!$B:$BA,MATCH($Q26,'Placebo Lags - Data'!$A:$A,0),MATCH(BN$1,'Placebo Lags - Data'!$B$1:$BA$1,0)))*BN$5</f>
        <v>0</v>
      </c>
      <c r="BO26" s="2">
        <f>IF(BO$2=0,0,INDEX('Placebo Lags - Data'!$B:$BA,MATCH($Q26,'Placebo Lags - Data'!$A:$A,0),MATCH(BO$1,'Placebo Lags - Data'!$B$1:$BA$1,0)))*BO$5</f>
        <v>-5.8137279003858566E-2</v>
      </c>
      <c r="BP26" s="2">
        <f>IF(BP$2=0,0,INDEX('Placebo Lags - Data'!$B:$BA,MATCH($Q26,'Placebo Lags - Data'!$A:$A,0),MATCH(BP$1,'Placebo Lags - Data'!$B$1:$BA$1,0)))*BP$5</f>
        <v>0</v>
      </c>
      <c r="BQ26" s="2"/>
      <c r="BR26" s="2"/>
    </row>
    <row r="27" spans="1:70" x14ac:dyDescent="0.25">
      <c r="A27" t="s">
        <v>34</v>
      </c>
      <c r="B27" s="2">
        <f t="shared" si="0"/>
        <v>0</v>
      </c>
      <c r="Q27">
        <f>'Placebo Lags - Data'!A22</f>
        <v>2002</v>
      </c>
      <c r="R27" s="2">
        <f>IF(R$2=0,0,INDEX('Placebo Lags - Data'!$B:$BA,MATCH($Q27,'Placebo Lags - Data'!$A:$A,0),MATCH(R$1,'Placebo Lags - Data'!$B$1:$BA$1,0)))*R$5</f>
        <v>-2.2611973807215691E-2</v>
      </c>
      <c r="S27" s="2">
        <f>IF(S$2=0,0,INDEX('Placebo Lags - Data'!$B:$BA,MATCH($Q27,'Placebo Lags - Data'!$A:$A,0),MATCH(S$1,'Placebo Lags - Data'!$B$1:$BA$1,0)))*S$5</f>
        <v>0</v>
      </c>
      <c r="T27" s="2">
        <f>IF(T$2=0,0,INDEX('Placebo Lags - Data'!$B:$BA,MATCH($Q27,'Placebo Lags - Data'!$A:$A,0),MATCH(T$1,'Placebo Lags - Data'!$B$1:$BA$1,0)))*T$5</f>
        <v>0</v>
      </c>
      <c r="U27" s="2">
        <f>IF(U$2=0,0,INDEX('Placebo Lags - Data'!$B:$BA,MATCH($Q27,'Placebo Lags - Data'!$A:$A,0),MATCH(U$1,'Placebo Lags - Data'!$B$1:$BA$1,0)))*U$5</f>
        <v>-9.4756288453936577E-3</v>
      </c>
      <c r="V27" s="2">
        <f>IF(V$2=0,0,INDEX('Placebo Lags - Data'!$B:$BA,MATCH($Q27,'Placebo Lags - Data'!$A:$A,0),MATCH(V$1,'Placebo Lags - Data'!$B$1:$BA$1,0)))*V$5</f>
        <v>9.813573956489563E-2</v>
      </c>
      <c r="W27" s="2">
        <f>IF(W$2=0,0,INDEX('Placebo Lags - Data'!$B:$BA,MATCH($Q27,'Placebo Lags - Data'!$A:$A,0),MATCH(W$1,'Placebo Lags - Data'!$B$1:$BA$1,0)))*W$5</f>
        <v>0</v>
      </c>
      <c r="X27" s="2">
        <f>IF(X$2=0,0,INDEX('Placebo Lags - Data'!$B:$BA,MATCH($Q27,'Placebo Lags - Data'!$A:$A,0),MATCH(X$1,'Placebo Lags - Data'!$B$1:$BA$1,0)))*X$5</f>
        <v>-2.3252447135746479E-3</v>
      </c>
      <c r="Y27" s="2">
        <f>IF(Y$2=0,0,INDEX('Placebo Lags - Data'!$B:$BA,MATCH($Q27,'Placebo Lags - Data'!$A:$A,0),MATCH(Y$1,'Placebo Lags - Data'!$B$1:$BA$1,0)))*Y$5</f>
        <v>0</v>
      </c>
      <c r="Z27" s="2">
        <f>IF(Z$2=0,0,INDEX('Placebo Lags - Data'!$B:$BA,MATCH($Q27,'Placebo Lags - Data'!$A:$A,0),MATCH(Z$1,'Placebo Lags - Data'!$B$1:$BA$1,0)))*Z$5</f>
        <v>0</v>
      </c>
      <c r="AA27" s="2">
        <f>IF(AA$2=0,0,INDEX('Placebo Lags - Data'!$B:$BA,MATCH($Q27,'Placebo Lags - Data'!$A:$A,0),MATCH(AA$1,'Placebo Lags - Data'!$B$1:$BA$1,0)))*AA$5</f>
        <v>0</v>
      </c>
      <c r="AB27" s="2">
        <f>IF(AB$2=0,0,INDEX('Placebo Lags - Data'!$B:$BA,MATCH($Q27,'Placebo Lags - Data'!$A:$A,0),MATCH(AB$1,'Placebo Lags - Data'!$B$1:$BA$1,0)))*AB$5</f>
        <v>0</v>
      </c>
      <c r="AC27" s="2">
        <f>IF(AC$2=0,0,INDEX('Placebo Lags - Data'!$B:$BA,MATCH($Q27,'Placebo Lags - Data'!$A:$A,0),MATCH(AC$1,'Placebo Lags - Data'!$B$1:$BA$1,0)))*AC$5</f>
        <v>2.8899431228637695E-2</v>
      </c>
      <c r="AD27" s="2">
        <f>IF(AD$2=0,0,INDEX('Placebo Lags - Data'!$B:$BA,MATCH($Q27,'Placebo Lags - Data'!$A:$A,0),MATCH(AD$1,'Placebo Lags - Data'!$B$1:$BA$1,0)))*AD$5</f>
        <v>0</v>
      </c>
      <c r="AE27" s="2">
        <f>IF(AE$2=0,0,INDEX('Placebo Lags - Data'!$B:$BA,MATCH($Q27,'Placebo Lags - Data'!$A:$A,0),MATCH(AE$1,'Placebo Lags - Data'!$B$1:$BA$1,0)))*AE$5</f>
        <v>6.7913465201854706E-2</v>
      </c>
      <c r="AF27" s="2">
        <f>IF(AF$2=0,0,INDEX('Placebo Lags - Data'!$B:$BA,MATCH($Q27,'Placebo Lags - Data'!$A:$A,0),MATCH(AF$1,'Placebo Lags - Data'!$B$1:$BA$1,0)))*AF$5</f>
        <v>4.0566466748714447E-2</v>
      </c>
      <c r="AG27" s="2">
        <f>IF(AG$2=0,0,INDEX('Placebo Lags - Data'!$B:$BA,MATCH($Q27,'Placebo Lags - Data'!$A:$A,0),MATCH(AG$1,'Placebo Lags - Data'!$B$1:$BA$1,0)))*AG$5</f>
        <v>0</v>
      </c>
      <c r="AH27" s="2">
        <f>IF(AH$2=0,0,INDEX('Placebo Lags - Data'!$B:$BA,MATCH($Q27,'Placebo Lags - Data'!$A:$A,0),MATCH(AH$1,'Placebo Lags - Data'!$B$1:$BA$1,0)))*AH$5</f>
        <v>-7.3658250272274017E-2</v>
      </c>
      <c r="AI27" s="2">
        <f>IF(AI$2=0,0,INDEX('Placebo Lags - Data'!$B:$BA,MATCH($Q27,'Placebo Lags - Data'!$A:$A,0),MATCH(AI$1,'Placebo Lags - Data'!$B$1:$BA$1,0)))*AI$5</f>
        <v>4.8701196908950806E-2</v>
      </c>
      <c r="AJ27" s="2">
        <f>IF(AJ$2=0,0,INDEX('Placebo Lags - Data'!$B:$BA,MATCH($Q27,'Placebo Lags - Data'!$A:$A,0),MATCH(AJ$1,'Placebo Lags - Data'!$B$1:$BA$1,0)))*AJ$5</f>
        <v>-2.1204013377428055E-2</v>
      </c>
      <c r="AK27" s="2">
        <f>IF(AK$2=0,0,INDEX('Placebo Lags - Data'!$B:$BA,MATCH($Q27,'Placebo Lags - Data'!$A:$A,0),MATCH(AK$1,'Placebo Lags - Data'!$B$1:$BA$1,0)))*AK$5</f>
        <v>0</v>
      </c>
      <c r="AL27" s="2">
        <f>IF(AL$2=0,0,INDEX('Placebo Lags - Data'!$B:$BA,MATCH($Q27,'Placebo Lags - Data'!$A:$A,0),MATCH(AL$1,'Placebo Lags - Data'!$B$1:$BA$1,0)))*AL$5</f>
        <v>-3.0075840186327696E-3</v>
      </c>
      <c r="AM27" s="2">
        <f>IF(AM$2=0,0,INDEX('Placebo Lags - Data'!$B:$BA,MATCH($Q27,'Placebo Lags - Data'!$A:$A,0),MATCH(AM$1,'Placebo Lags - Data'!$B$1:$BA$1,0)))*AM$5</f>
        <v>-5.6309472769498825E-2</v>
      </c>
      <c r="AN27" s="2">
        <f>IF(AN$2=0,0,INDEX('Placebo Lags - Data'!$B:$BA,MATCH($Q27,'Placebo Lags - Data'!$A:$A,0),MATCH(AN$1,'Placebo Lags - Data'!$B$1:$BA$1,0)))*AN$5</f>
        <v>0</v>
      </c>
      <c r="AO27" s="2">
        <f>IF(AO$2=0,0,INDEX('Placebo Lags - Data'!$B:$BA,MATCH($Q27,'Placebo Lags - Data'!$A:$A,0),MATCH(AO$1,'Placebo Lags - Data'!$B$1:$BA$1,0)))*AO$5</f>
        <v>2.5233339983969927E-3</v>
      </c>
      <c r="AP27" s="2">
        <f>IF(AP$2=0,0,INDEX('Placebo Lags - Data'!$B:$BA,MATCH($Q27,'Placebo Lags - Data'!$A:$A,0),MATCH(AP$1,'Placebo Lags - Data'!$B$1:$BA$1,0)))*AP$5</f>
        <v>0</v>
      </c>
      <c r="AQ27" s="2">
        <f>IF(AQ$2=0,0,INDEX('Placebo Lags - Data'!$B:$BA,MATCH($Q27,'Placebo Lags - Data'!$A:$A,0),MATCH(AQ$1,'Placebo Lags - Data'!$B$1:$BA$1,0)))*AQ$5</f>
        <v>1.7015164718031883E-2</v>
      </c>
      <c r="AR27" s="2">
        <f>IF(AR$2=0,0,INDEX('Placebo Lags - Data'!$B:$BA,MATCH($Q27,'Placebo Lags - Data'!$A:$A,0),MATCH(AR$1,'Placebo Lags - Data'!$B$1:$BA$1,0)))*AR$5</f>
        <v>0</v>
      </c>
      <c r="AS27" s="2">
        <f>IF(AS$2=0,0,INDEX('Placebo Lags - Data'!$B:$BA,MATCH($Q27,'Placebo Lags - Data'!$A:$A,0),MATCH(AS$1,'Placebo Lags - Data'!$B$1:$BA$1,0)))*AS$5</f>
        <v>-3.8216277956962585E-2</v>
      </c>
      <c r="AT27" s="2">
        <f>IF(AT$2=0,0,INDEX('Placebo Lags - Data'!$B:$BA,MATCH($Q27,'Placebo Lags - Data'!$A:$A,0),MATCH(AT$1,'Placebo Lags - Data'!$B$1:$BA$1,0)))*AT$5</f>
        <v>0</v>
      </c>
      <c r="AU27" s="2">
        <f>IF(AU$2=0,0,INDEX('Placebo Lags - Data'!$B:$BA,MATCH($Q27,'Placebo Lags - Data'!$A:$A,0),MATCH(AU$1,'Placebo Lags - Data'!$B$1:$BA$1,0)))*AU$5</f>
        <v>0</v>
      </c>
      <c r="AV27" s="2">
        <f>IF(AV$2=0,0,INDEX('Placebo Lags - Data'!$B:$BA,MATCH($Q27,'Placebo Lags - Data'!$A:$A,0),MATCH(AV$1,'Placebo Lags - Data'!$B$1:$BA$1,0)))*AV$5</f>
        <v>0</v>
      </c>
      <c r="AW27" s="2">
        <f>IF(AW$2=0,0,INDEX('Placebo Lags - Data'!$B:$BA,MATCH($Q27,'Placebo Lags - Data'!$A:$A,0),MATCH(AW$1,'Placebo Lags - Data'!$B$1:$BA$1,0)))*AW$5</f>
        <v>0</v>
      </c>
      <c r="AX27" s="2">
        <f>IF(AX$2=0,0,INDEX('Placebo Lags - Data'!$B:$BA,MATCH($Q27,'Placebo Lags - Data'!$A:$A,0),MATCH(AX$1,'Placebo Lags - Data'!$B$1:$BA$1,0)))*AX$5</f>
        <v>0</v>
      </c>
      <c r="AY27" s="2">
        <f>IF(AY$2=0,0,INDEX('Placebo Lags - Data'!$B:$BA,MATCH($Q27,'Placebo Lags - Data'!$A:$A,0),MATCH(AY$1,'Placebo Lags - Data'!$B$1:$BA$1,0)))*AY$5</f>
        <v>0</v>
      </c>
      <c r="AZ27" s="2">
        <f>IF(AZ$2=0,0,INDEX('Placebo Lags - Data'!$B:$BA,MATCH($Q27,'Placebo Lags - Data'!$A:$A,0),MATCH(AZ$1,'Placebo Lags - Data'!$B$1:$BA$1,0)))*AZ$5</f>
        <v>-6.5240912139415741E-2</v>
      </c>
      <c r="BA27" s="2">
        <f>IF(BA$2=0,0,INDEX('Placebo Lags - Data'!$B:$BA,MATCH($Q27,'Placebo Lags - Data'!$A:$A,0),MATCH(BA$1,'Placebo Lags - Data'!$B$1:$BA$1,0)))*BA$5</f>
        <v>0</v>
      </c>
      <c r="BB27" s="2">
        <f>IF(BB$2=0,0,INDEX('Placebo Lags - Data'!$B:$BA,MATCH($Q27,'Placebo Lags - Data'!$A:$A,0),MATCH(BB$1,'Placebo Lags - Data'!$B$1:$BA$1,0)))*BB$5</f>
        <v>0</v>
      </c>
      <c r="BC27" s="2">
        <f>IF(BC$2=0,0,INDEX('Placebo Lags - Data'!$B:$BA,MATCH($Q27,'Placebo Lags - Data'!$A:$A,0),MATCH(BC$1,'Placebo Lags - Data'!$B$1:$BA$1,0)))*BC$5</f>
        <v>0</v>
      </c>
      <c r="BD27" s="2">
        <f>IF(BD$2=0,0,INDEX('Placebo Lags - Data'!$B:$BA,MATCH($Q27,'Placebo Lags - Data'!$A:$A,0),MATCH(BD$1,'Placebo Lags - Data'!$B$1:$BA$1,0)))*BD$5</f>
        <v>0</v>
      </c>
      <c r="BE27" s="2">
        <f>IF(BE$2=0,0,INDEX('Placebo Lags - Data'!$B:$BA,MATCH($Q27,'Placebo Lags - Data'!$A:$A,0),MATCH(BE$1,'Placebo Lags - Data'!$B$1:$BA$1,0)))*BE$5</f>
        <v>0</v>
      </c>
      <c r="BF27" s="2">
        <f>IF(BF$2=0,0,INDEX('Placebo Lags - Data'!$B:$BA,MATCH($Q27,'Placebo Lags - Data'!$A:$A,0),MATCH(BF$1,'Placebo Lags - Data'!$B$1:$BA$1,0)))*BF$5</f>
        <v>-0.10989142954349518</v>
      </c>
      <c r="BG27" s="2">
        <f>IF(BG$2=0,0,INDEX('Placebo Lags - Data'!$B:$BA,MATCH($Q27,'Placebo Lags - Data'!$A:$A,0),MATCH(BG$1,'Placebo Lags - Data'!$B$1:$BA$1,0)))*BG$5</f>
        <v>-8.8871724903583527E-2</v>
      </c>
      <c r="BH27" s="2">
        <f>IF(BH$2=0,0,INDEX('Placebo Lags - Data'!$B:$BA,MATCH($Q27,'Placebo Lags - Data'!$A:$A,0),MATCH(BH$1,'Placebo Lags - Data'!$B$1:$BA$1,0)))*BH$5</f>
        <v>1.8389176577329636E-2</v>
      </c>
      <c r="BI27" s="2">
        <f>IF(BI$2=0,0,INDEX('Placebo Lags - Data'!$B:$BA,MATCH($Q27,'Placebo Lags - Data'!$A:$A,0),MATCH(BI$1,'Placebo Lags - Data'!$B$1:$BA$1,0)))*BI$5</f>
        <v>1.8637720495462418E-2</v>
      </c>
      <c r="BJ27" s="2">
        <f>IF(BJ$2=0,0,INDEX('Placebo Lags - Data'!$B:$BA,MATCH($Q27,'Placebo Lags - Data'!$A:$A,0),MATCH(BJ$1,'Placebo Lags - Data'!$B$1:$BA$1,0)))*BJ$5</f>
        <v>0</v>
      </c>
      <c r="BK27" s="2">
        <f>IF(BK$2=0,0,INDEX('Placebo Lags - Data'!$B:$BA,MATCH($Q27,'Placebo Lags - Data'!$A:$A,0),MATCH(BK$1,'Placebo Lags - Data'!$B$1:$BA$1,0)))*BK$5</f>
        <v>0</v>
      </c>
      <c r="BL27" s="2">
        <f>IF(BL$2=0,0,INDEX('Placebo Lags - Data'!$B:$BA,MATCH($Q27,'Placebo Lags - Data'!$A:$A,0),MATCH(BL$1,'Placebo Lags - Data'!$B$1:$BA$1,0)))*BL$5</f>
        <v>0</v>
      </c>
      <c r="BM27" s="2">
        <f>IF(BM$2=0,0,INDEX('Placebo Lags - Data'!$B:$BA,MATCH($Q27,'Placebo Lags - Data'!$A:$A,0),MATCH(BM$1,'Placebo Lags - Data'!$B$1:$BA$1,0)))*BM$5</f>
        <v>0</v>
      </c>
      <c r="BN27" s="2">
        <f>IF(BN$2=0,0,INDEX('Placebo Lags - Data'!$B:$BA,MATCH($Q27,'Placebo Lags - Data'!$A:$A,0),MATCH(BN$1,'Placebo Lags - Data'!$B$1:$BA$1,0)))*BN$5</f>
        <v>0</v>
      </c>
      <c r="BO27" s="2">
        <f>IF(BO$2=0,0,INDEX('Placebo Lags - Data'!$B:$BA,MATCH($Q27,'Placebo Lags - Data'!$A:$A,0),MATCH(BO$1,'Placebo Lags - Data'!$B$1:$BA$1,0)))*BO$5</f>
        <v>-2.0768508315086365E-2</v>
      </c>
      <c r="BP27" s="2">
        <f>IF(BP$2=0,0,INDEX('Placebo Lags - Data'!$B:$BA,MATCH($Q27,'Placebo Lags - Data'!$A:$A,0),MATCH(BP$1,'Placebo Lags - Data'!$B$1:$BA$1,0)))*BP$5</f>
        <v>0</v>
      </c>
      <c r="BQ27" s="2"/>
      <c r="BR27" s="2"/>
    </row>
    <row r="28" spans="1:70" x14ac:dyDescent="0.25">
      <c r="A28" t="s">
        <v>59</v>
      </c>
      <c r="B28" s="2">
        <f t="shared" si="0"/>
        <v>0</v>
      </c>
      <c r="Q28">
        <f>'Placebo Lags - Data'!A23</f>
        <v>2003</v>
      </c>
      <c r="R28" s="2">
        <f>IF(R$2=0,0,INDEX('Placebo Lags - Data'!$B:$BA,MATCH($Q28,'Placebo Lags - Data'!$A:$A,0),MATCH(R$1,'Placebo Lags - Data'!$B$1:$BA$1,0)))*R$5</f>
        <v>7.8179286792874336E-3</v>
      </c>
      <c r="S28" s="2">
        <f>IF(S$2=0,0,INDEX('Placebo Lags - Data'!$B:$BA,MATCH($Q28,'Placebo Lags - Data'!$A:$A,0),MATCH(S$1,'Placebo Lags - Data'!$B$1:$BA$1,0)))*S$5</f>
        <v>0</v>
      </c>
      <c r="T28" s="2">
        <f>IF(T$2=0,0,INDEX('Placebo Lags - Data'!$B:$BA,MATCH($Q28,'Placebo Lags - Data'!$A:$A,0),MATCH(T$1,'Placebo Lags - Data'!$B$1:$BA$1,0)))*T$5</f>
        <v>0</v>
      </c>
      <c r="U28" s="2">
        <f>IF(U$2=0,0,INDEX('Placebo Lags - Data'!$B:$BA,MATCH($Q28,'Placebo Lags - Data'!$A:$A,0),MATCH(U$1,'Placebo Lags - Data'!$B$1:$BA$1,0)))*U$5</f>
        <v>1.3477019034326077E-2</v>
      </c>
      <c r="V28" s="2">
        <f>IF(V$2=0,0,INDEX('Placebo Lags - Data'!$B:$BA,MATCH($Q28,'Placebo Lags - Data'!$A:$A,0),MATCH(V$1,'Placebo Lags - Data'!$B$1:$BA$1,0)))*V$5</f>
        <v>7.9170599579811096E-2</v>
      </c>
      <c r="W28" s="2">
        <f>IF(W$2=0,0,INDEX('Placebo Lags - Data'!$B:$BA,MATCH($Q28,'Placebo Lags - Data'!$A:$A,0),MATCH(W$1,'Placebo Lags - Data'!$B$1:$BA$1,0)))*W$5</f>
        <v>0</v>
      </c>
      <c r="X28" s="2">
        <f>IF(X$2=0,0,INDEX('Placebo Lags - Data'!$B:$BA,MATCH($Q28,'Placebo Lags - Data'!$A:$A,0),MATCH(X$1,'Placebo Lags - Data'!$B$1:$BA$1,0)))*X$5</f>
        <v>8.1899510696530342E-3</v>
      </c>
      <c r="Y28" s="2">
        <f>IF(Y$2=0,0,INDEX('Placebo Lags - Data'!$B:$BA,MATCH($Q28,'Placebo Lags - Data'!$A:$A,0),MATCH(Y$1,'Placebo Lags - Data'!$B$1:$BA$1,0)))*Y$5</f>
        <v>0</v>
      </c>
      <c r="Z28" s="2">
        <f>IF(Z$2=0,0,INDEX('Placebo Lags - Data'!$B:$BA,MATCH($Q28,'Placebo Lags - Data'!$A:$A,0),MATCH(Z$1,'Placebo Lags - Data'!$B$1:$BA$1,0)))*Z$5</f>
        <v>0</v>
      </c>
      <c r="AA28" s="2">
        <f>IF(AA$2=0,0,INDEX('Placebo Lags - Data'!$B:$BA,MATCH($Q28,'Placebo Lags - Data'!$A:$A,0),MATCH(AA$1,'Placebo Lags - Data'!$B$1:$BA$1,0)))*AA$5</f>
        <v>0</v>
      </c>
      <c r="AB28" s="2">
        <f>IF(AB$2=0,0,INDEX('Placebo Lags - Data'!$B:$BA,MATCH($Q28,'Placebo Lags - Data'!$A:$A,0),MATCH(AB$1,'Placebo Lags - Data'!$B$1:$BA$1,0)))*AB$5</f>
        <v>0</v>
      </c>
      <c r="AC28" s="2">
        <f>IF(AC$2=0,0,INDEX('Placebo Lags - Data'!$B:$BA,MATCH($Q28,'Placebo Lags - Data'!$A:$A,0),MATCH(AC$1,'Placebo Lags - Data'!$B$1:$BA$1,0)))*AC$5</f>
        <v>4.8334755003452301E-2</v>
      </c>
      <c r="AD28" s="2">
        <f>IF(AD$2=0,0,INDEX('Placebo Lags - Data'!$B:$BA,MATCH($Q28,'Placebo Lags - Data'!$A:$A,0),MATCH(AD$1,'Placebo Lags - Data'!$B$1:$BA$1,0)))*AD$5</f>
        <v>0</v>
      </c>
      <c r="AE28" s="2">
        <f>IF(AE$2=0,0,INDEX('Placebo Lags - Data'!$B:$BA,MATCH($Q28,'Placebo Lags - Data'!$A:$A,0),MATCH(AE$1,'Placebo Lags - Data'!$B$1:$BA$1,0)))*AE$5</f>
        <v>3.096768818795681E-2</v>
      </c>
      <c r="AF28" s="2">
        <f>IF(AF$2=0,0,INDEX('Placebo Lags - Data'!$B:$BA,MATCH($Q28,'Placebo Lags - Data'!$A:$A,0),MATCH(AF$1,'Placebo Lags - Data'!$B$1:$BA$1,0)))*AF$5</f>
        <v>6.7580290138721466E-2</v>
      </c>
      <c r="AG28" s="2">
        <f>IF(AG$2=0,0,INDEX('Placebo Lags - Data'!$B:$BA,MATCH($Q28,'Placebo Lags - Data'!$A:$A,0),MATCH(AG$1,'Placebo Lags - Data'!$B$1:$BA$1,0)))*AG$5</f>
        <v>0</v>
      </c>
      <c r="AH28" s="2">
        <f>IF(AH$2=0,0,INDEX('Placebo Lags - Data'!$B:$BA,MATCH($Q28,'Placebo Lags - Data'!$A:$A,0),MATCH(AH$1,'Placebo Lags - Data'!$B$1:$BA$1,0)))*AH$5</f>
        <v>-4.0628295391798019E-2</v>
      </c>
      <c r="AI28" s="2">
        <f>IF(AI$2=0,0,INDEX('Placebo Lags - Data'!$B:$BA,MATCH($Q28,'Placebo Lags - Data'!$A:$A,0),MATCH(AI$1,'Placebo Lags - Data'!$B$1:$BA$1,0)))*AI$5</f>
        <v>6.8599015474319458E-2</v>
      </c>
      <c r="AJ28" s="2">
        <f>IF(AJ$2=0,0,INDEX('Placebo Lags - Data'!$B:$BA,MATCH($Q28,'Placebo Lags - Data'!$A:$A,0),MATCH(AJ$1,'Placebo Lags - Data'!$B$1:$BA$1,0)))*AJ$5</f>
        <v>-4.0469519793987274E-2</v>
      </c>
      <c r="AK28" s="2">
        <f>IF(AK$2=0,0,INDEX('Placebo Lags - Data'!$B:$BA,MATCH($Q28,'Placebo Lags - Data'!$A:$A,0),MATCH(AK$1,'Placebo Lags - Data'!$B$1:$BA$1,0)))*AK$5</f>
        <v>0</v>
      </c>
      <c r="AL28" s="2">
        <f>IF(AL$2=0,0,INDEX('Placebo Lags - Data'!$B:$BA,MATCH($Q28,'Placebo Lags - Data'!$A:$A,0),MATCH(AL$1,'Placebo Lags - Data'!$B$1:$BA$1,0)))*AL$5</f>
        <v>-5.9316558763384819E-3</v>
      </c>
      <c r="AM28" s="2">
        <f>IF(AM$2=0,0,INDEX('Placebo Lags - Data'!$B:$BA,MATCH($Q28,'Placebo Lags - Data'!$A:$A,0),MATCH(AM$1,'Placebo Lags - Data'!$B$1:$BA$1,0)))*AM$5</f>
        <v>-2.0600436255335808E-2</v>
      </c>
      <c r="AN28" s="2">
        <f>IF(AN$2=0,0,INDEX('Placebo Lags - Data'!$B:$BA,MATCH($Q28,'Placebo Lags - Data'!$A:$A,0),MATCH(AN$1,'Placebo Lags - Data'!$B$1:$BA$1,0)))*AN$5</f>
        <v>0</v>
      </c>
      <c r="AO28" s="2">
        <f>IF(AO$2=0,0,INDEX('Placebo Lags - Data'!$B:$BA,MATCH($Q28,'Placebo Lags - Data'!$A:$A,0),MATCH(AO$1,'Placebo Lags - Data'!$B$1:$BA$1,0)))*AO$5</f>
        <v>-1.8013190478086472E-2</v>
      </c>
      <c r="AP28" s="2">
        <f>IF(AP$2=0,0,INDEX('Placebo Lags - Data'!$B:$BA,MATCH($Q28,'Placebo Lags - Data'!$A:$A,0),MATCH(AP$1,'Placebo Lags - Data'!$B$1:$BA$1,0)))*AP$5</f>
        <v>0</v>
      </c>
      <c r="AQ28" s="2">
        <f>IF(AQ$2=0,0,INDEX('Placebo Lags - Data'!$B:$BA,MATCH($Q28,'Placebo Lags - Data'!$A:$A,0),MATCH(AQ$1,'Placebo Lags - Data'!$B$1:$BA$1,0)))*AQ$5</f>
        <v>1.708294078707695E-2</v>
      </c>
      <c r="AR28" s="2">
        <f>IF(AR$2=0,0,INDEX('Placebo Lags - Data'!$B:$BA,MATCH($Q28,'Placebo Lags - Data'!$A:$A,0),MATCH(AR$1,'Placebo Lags - Data'!$B$1:$BA$1,0)))*AR$5</f>
        <v>0</v>
      </c>
      <c r="AS28" s="2">
        <f>IF(AS$2=0,0,INDEX('Placebo Lags - Data'!$B:$BA,MATCH($Q28,'Placebo Lags - Data'!$A:$A,0),MATCH(AS$1,'Placebo Lags - Data'!$B$1:$BA$1,0)))*AS$5</f>
        <v>-8.2462944090366364E-2</v>
      </c>
      <c r="AT28" s="2">
        <f>IF(AT$2=0,0,INDEX('Placebo Lags - Data'!$B:$BA,MATCH($Q28,'Placebo Lags - Data'!$A:$A,0),MATCH(AT$1,'Placebo Lags - Data'!$B$1:$BA$1,0)))*AT$5</f>
        <v>0</v>
      </c>
      <c r="AU28" s="2">
        <f>IF(AU$2=0,0,INDEX('Placebo Lags - Data'!$B:$BA,MATCH($Q28,'Placebo Lags - Data'!$A:$A,0),MATCH(AU$1,'Placebo Lags - Data'!$B$1:$BA$1,0)))*AU$5</f>
        <v>0</v>
      </c>
      <c r="AV28" s="2">
        <f>IF(AV$2=0,0,INDEX('Placebo Lags - Data'!$B:$BA,MATCH($Q28,'Placebo Lags - Data'!$A:$A,0),MATCH(AV$1,'Placebo Lags - Data'!$B$1:$BA$1,0)))*AV$5</f>
        <v>0</v>
      </c>
      <c r="AW28" s="2">
        <f>IF(AW$2=0,0,INDEX('Placebo Lags - Data'!$B:$BA,MATCH($Q28,'Placebo Lags - Data'!$A:$A,0),MATCH(AW$1,'Placebo Lags - Data'!$B$1:$BA$1,0)))*AW$5</f>
        <v>0</v>
      </c>
      <c r="AX28" s="2">
        <f>IF(AX$2=0,0,INDEX('Placebo Lags - Data'!$B:$BA,MATCH($Q28,'Placebo Lags - Data'!$A:$A,0),MATCH(AX$1,'Placebo Lags - Data'!$B$1:$BA$1,0)))*AX$5</f>
        <v>0</v>
      </c>
      <c r="AY28" s="2">
        <f>IF(AY$2=0,0,INDEX('Placebo Lags - Data'!$B:$BA,MATCH($Q28,'Placebo Lags - Data'!$A:$A,0),MATCH(AY$1,'Placebo Lags - Data'!$B$1:$BA$1,0)))*AY$5</f>
        <v>0</v>
      </c>
      <c r="AZ28" s="2">
        <f>IF(AZ$2=0,0,INDEX('Placebo Lags - Data'!$B:$BA,MATCH($Q28,'Placebo Lags - Data'!$A:$A,0),MATCH(AZ$1,'Placebo Lags - Data'!$B$1:$BA$1,0)))*AZ$5</f>
        <v>-7.9659156501293182E-2</v>
      </c>
      <c r="BA28" s="2">
        <f>IF(BA$2=0,0,INDEX('Placebo Lags - Data'!$B:$BA,MATCH($Q28,'Placebo Lags - Data'!$A:$A,0),MATCH(BA$1,'Placebo Lags - Data'!$B$1:$BA$1,0)))*BA$5</f>
        <v>0</v>
      </c>
      <c r="BB28" s="2">
        <f>IF(BB$2=0,0,INDEX('Placebo Lags - Data'!$B:$BA,MATCH($Q28,'Placebo Lags - Data'!$A:$A,0),MATCH(BB$1,'Placebo Lags - Data'!$B$1:$BA$1,0)))*BB$5</f>
        <v>0</v>
      </c>
      <c r="BC28" s="2">
        <f>IF(BC$2=0,0,INDEX('Placebo Lags - Data'!$B:$BA,MATCH($Q28,'Placebo Lags - Data'!$A:$A,0),MATCH(BC$1,'Placebo Lags - Data'!$B$1:$BA$1,0)))*BC$5</f>
        <v>0</v>
      </c>
      <c r="BD28" s="2">
        <f>IF(BD$2=0,0,INDEX('Placebo Lags - Data'!$B:$BA,MATCH($Q28,'Placebo Lags - Data'!$A:$A,0),MATCH(BD$1,'Placebo Lags - Data'!$B$1:$BA$1,0)))*BD$5</f>
        <v>0</v>
      </c>
      <c r="BE28" s="2">
        <f>IF(BE$2=0,0,INDEX('Placebo Lags - Data'!$B:$BA,MATCH($Q28,'Placebo Lags - Data'!$A:$A,0),MATCH(BE$1,'Placebo Lags - Data'!$B$1:$BA$1,0)))*BE$5</f>
        <v>0</v>
      </c>
      <c r="BF28" s="2">
        <f>IF(BF$2=0,0,INDEX('Placebo Lags - Data'!$B:$BA,MATCH($Q28,'Placebo Lags - Data'!$A:$A,0),MATCH(BF$1,'Placebo Lags - Data'!$B$1:$BA$1,0)))*BF$5</f>
        <v>-7.8301936388015747E-2</v>
      </c>
      <c r="BG28" s="2">
        <f>IF(BG$2=0,0,INDEX('Placebo Lags - Data'!$B:$BA,MATCH($Q28,'Placebo Lags - Data'!$A:$A,0),MATCH(BG$1,'Placebo Lags - Data'!$B$1:$BA$1,0)))*BG$5</f>
        <v>-7.7736124396324158E-2</v>
      </c>
      <c r="BH28" s="2">
        <f>IF(BH$2=0,0,INDEX('Placebo Lags - Data'!$B:$BA,MATCH($Q28,'Placebo Lags - Data'!$A:$A,0),MATCH(BH$1,'Placebo Lags - Data'!$B$1:$BA$1,0)))*BH$5</f>
        <v>2.3027470335364342E-2</v>
      </c>
      <c r="BI28" s="2">
        <f>IF(BI$2=0,0,INDEX('Placebo Lags - Data'!$B:$BA,MATCH($Q28,'Placebo Lags - Data'!$A:$A,0),MATCH(BI$1,'Placebo Lags - Data'!$B$1:$BA$1,0)))*BI$5</f>
        <v>4.3709933757781982E-2</v>
      </c>
      <c r="BJ28" s="2">
        <f>IF(BJ$2=0,0,INDEX('Placebo Lags - Data'!$B:$BA,MATCH($Q28,'Placebo Lags - Data'!$A:$A,0),MATCH(BJ$1,'Placebo Lags - Data'!$B$1:$BA$1,0)))*BJ$5</f>
        <v>0</v>
      </c>
      <c r="BK28" s="2">
        <f>IF(BK$2=0,0,INDEX('Placebo Lags - Data'!$B:$BA,MATCH($Q28,'Placebo Lags - Data'!$A:$A,0),MATCH(BK$1,'Placebo Lags - Data'!$B$1:$BA$1,0)))*BK$5</f>
        <v>0</v>
      </c>
      <c r="BL28" s="2">
        <f>IF(BL$2=0,0,INDEX('Placebo Lags - Data'!$B:$BA,MATCH($Q28,'Placebo Lags - Data'!$A:$A,0),MATCH(BL$1,'Placebo Lags - Data'!$B$1:$BA$1,0)))*BL$5</f>
        <v>0</v>
      </c>
      <c r="BM28" s="2">
        <f>IF(BM$2=0,0,INDEX('Placebo Lags - Data'!$B:$BA,MATCH($Q28,'Placebo Lags - Data'!$A:$A,0),MATCH(BM$1,'Placebo Lags - Data'!$B$1:$BA$1,0)))*BM$5</f>
        <v>0</v>
      </c>
      <c r="BN28" s="2">
        <f>IF(BN$2=0,0,INDEX('Placebo Lags - Data'!$B:$BA,MATCH($Q28,'Placebo Lags - Data'!$A:$A,0),MATCH(BN$1,'Placebo Lags - Data'!$B$1:$BA$1,0)))*BN$5</f>
        <v>0</v>
      </c>
      <c r="BO28" s="2">
        <f>IF(BO$2=0,0,INDEX('Placebo Lags - Data'!$B:$BA,MATCH($Q28,'Placebo Lags - Data'!$A:$A,0),MATCH(BO$1,'Placebo Lags - Data'!$B$1:$BA$1,0)))*BO$5</f>
        <v>-4.0481086820363998E-2</v>
      </c>
      <c r="BP28" s="2">
        <f>IF(BP$2=0,0,INDEX('Placebo Lags - Data'!$B:$BA,MATCH($Q28,'Placebo Lags - Data'!$A:$A,0),MATCH(BP$1,'Placebo Lags - Data'!$B$1:$BA$1,0)))*BP$5</f>
        <v>0</v>
      </c>
      <c r="BQ28" s="2"/>
      <c r="BR28" s="2"/>
    </row>
    <row r="29" spans="1:70" x14ac:dyDescent="0.25">
      <c r="A29" t="s">
        <v>61</v>
      </c>
      <c r="B29" s="2">
        <f t="shared" si="0"/>
        <v>0</v>
      </c>
      <c r="Q29">
        <f>'Placebo Lags - Data'!A24</f>
        <v>2004</v>
      </c>
      <c r="R29" s="2">
        <f>IF(R$2=0,0,INDEX('Placebo Lags - Data'!$B:$BA,MATCH($Q29,'Placebo Lags - Data'!$A:$A,0),MATCH(R$1,'Placebo Lags - Data'!$B$1:$BA$1,0)))*R$5</f>
        <v>-3.2271437346935272E-2</v>
      </c>
      <c r="S29" s="2">
        <f>IF(S$2=0,0,INDEX('Placebo Lags - Data'!$B:$BA,MATCH($Q29,'Placebo Lags - Data'!$A:$A,0),MATCH(S$1,'Placebo Lags - Data'!$B$1:$BA$1,0)))*S$5</f>
        <v>0</v>
      </c>
      <c r="T29" s="2">
        <f>IF(T$2=0,0,INDEX('Placebo Lags - Data'!$B:$BA,MATCH($Q29,'Placebo Lags - Data'!$A:$A,0),MATCH(T$1,'Placebo Lags - Data'!$B$1:$BA$1,0)))*T$5</f>
        <v>0</v>
      </c>
      <c r="U29" s="2">
        <f>IF(U$2=0,0,INDEX('Placebo Lags - Data'!$B:$BA,MATCH($Q29,'Placebo Lags - Data'!$A:$A,0),MATCH(U$1,'Placebo Lags - Data'!$B$1:$BA$1,0)))*U$5</f>
        <v>2.8566407039761543E-2</v>
      </c>
      <c r="V29" s="2">
        <f>IF(V$2=0,0,INDEX('Placebo Lags - Data'!$B:$BA,MATCH($Q29,'Placebo Lags - Data'!$A:$A,0),MATCH(V$1,'Placebo Lags - Data'!$B$1:$BA$1,0)))*V$5</f>
        <v>6.6097274422645569E-2</v>
      </c>
      <c r="W29" s="2">
        <f>IF(W$2=0,0,INDEX('Placebo Lags - Data'!$B:$BA,MATCH($Q29,'Placebo Lags - Data'!$A:$A,0),MATCH(W$1,'Placebo Lags - Data'!$B$1:$BA$1,0)))*W$5</f>
        <v>0</v>
      </c>
      <c r="X29" s="2">
        <f>IF(X$2=0,0,INDEX('Placebo Lags - Data'!$B:$BA,MATCH($Q29,'Placebo Lags - Data'!$A:$A,0),MATCH(X$1,'Placebo Lags - Data'!$B$1:$BA$1,0)))*X$5</f>
        <v>2.6147766038775444E-2</v>
      </c>
      <c r="Y29" s="2">
        <f>IF(Y$2=0,0,INDEX('Placebo Lags - Data'!$B:$BA,MATCH($Q29,'Placebo Lags - Data'!$A:$A,0),MATCH(Y$1,'Placebo Lags - Data'!$B$1:$BA$1,0)))*Y$5</f>
        <v>0</v>
      </c>
      <c r="Z29" s="2">
        <f>IF(Z$2=0,0,INDEX('Placebo Lags - Data'!$B:$BA,MATCH($Q29,'Placebo Lags - Data'!$A:$A,0),MATCH(Z$1,'Placebo Lags - Data'!$B$1:$BA$1,0)))*Z$5</f>
        <v>0</v>
      </c>
      <c r="AA29" s="2">
        <f>IF(AA$2=0,0,INDEX('Placebo Lags - Data'!$B:$BA,MATCH($Q29,'Placebo Lags - Data'!$A:$A,0),MATCH(AA$1,'Placebo Lags - Data'!$B$1:$BA$1,0)))*AA$5</f>
        <v>0</v>
      </c>
      <c r="AB29" s="2">
        <f>IF(AB$2=0,0,INDEX('Placebo Lags - Data'!$B:$BA,MATCH($Q29,'Placebo Lags - Data'!$A:$A,0),MATCH(AB$1,'Placebo Lags - Data'!$B$1:$BA$1,0)))*AB$5</f>
        <v>0</v>
      </c>
      <c r="AC29" s="2">
        <f>IF(AC$2=0,0,INDEX('Placebo Lags - Data'!$B:$BA,MATCH($Q29,'Placebo Lags - Data'!$A:$A,0),MATCH(AC$1,'Placebo Lags - Data'!$B$1:$BA$1,0)))*AC$5</f>
        <v>5.0296526402235031E-2</v>
      </c>
      <c r="AD29" s="2">
        <f>IF(AD$2=0,0,INDEX('Placebo Lags - Data'!$B:$BA,MATCH($Q29,'Placebo Lags - Data'!$A:$A,0),MATCH(AD$1,'Placebo Lags - Data'!$B$1:$BA$1,0)))*AD$5</f>
        <v>0</v>
      </c>
      <c r="AE29" s="2">
        <f>IF(AE$2=0,0,INDEX('Placebo Lags - Data'!$B:$BA,MATCH($Q29,'Placebo Lags - Data'!$A:$A,0),MATCH(AE$1,'Placebo Lags - Data'!$B$1:$BA$1,0)))*AE$5</f>
        <v>3.5421175416558981E-3</v>
      </c>
      <c r="AF29" s="2">
        <f>IF(AF$2=0,0,INDEX('Placebo Lags - Data'!$B:$BA,MATCH($Q29,'Placebo Lags - Data'!$A:$A,0),MATCH(AF$1,'Placebo Lags - Data'!$B$1:$BA$1,0)))*AF$5</f>
        <v>4.2689502239227295E-2</v>
      </c>
      <c r="AG29" s="2">
        <f>IF(AG$2=0,0,INDEX('Placebo Lags - Data'!$B:$BA,MATCH($Q29,'Placebo Lags - Data'!$A:$A,0),MATCH(AG$1,'Placebo Lags - Data'!$B$1:$BA$1,0)))*AG$5</f>
        <v>0</v>
      </c>
      <c r="AH29" s="2">
        <f>IF(AH$2=0,0,INDEX('Placebo Lags - Data'!$B:$BA,MATCH($Q29,'Placebo Lags - Data'!$A:$A,0),MATCH(AH$1,'Placebo Lags - Data'!$B$1:$BA$1,0)))*AH$5</f>
        <v>7.023223489522934E-2</v>
      </c>
      <c r="AI29" s="2">
        <f>IF(AI$2=0,0,INDEX('Placebo Lags - Data'!$B:$BA,MATCH($Q29,'Placebo Lags - Data'!$A:$A,0),MATCH(AI$1,'Placebo Lags - Data'!$B$1:$BA$1,0)))*AI$5</f>
        <v>4.4581178575754166E-2</v>
      </c>
      <c r="AJ29" s="2">
        <f>IF(AJ$2=0,0,INDEX('Placebo Lags - Data'!$B:$BA,MATCH($Q29,'Placebo Lags - Data'!$A:$A,0),MATCH(AJ$1,'Placebo Lags - Data'!$B$1:$BA$1,0)))*AJ$5</f>
        <v>-4.4212963432073593E-2</v>
      </c>
      <c r="AK29" s="2">
        <f>IF(AK$2=0,0,INDEX('Placebo Lags - Data'!$B:$BA,MATCH($Q29,'Placebo Lags - Data'!$A:$A,0),MATCH(AK$1,'Placebo Lags - Data'!$B$1:$BA$1,0)))*AK$5</f>
        <v>0</v>
      </c>
      <c r="AL29" s="2">
        <f>IF(AL$2=0,0,INDEX('Placebo Lags - Data'!$B:$BA,MATCH($Q29,'Placebo Lags - Data'!$A:$A,0),MATCH(AL$1,'Placebo Lags - Data'!$B$1:$BA$1,0)))*AL$5</f>
        <v>-5.8211144059896469E-2</v>
      </c>
      <c r="AM29" s="2">
        <f>IF(AM$2=0,0,INDEX('Placebo Lags - Data'!$B:$BA,MATCH($Q29,'Placebo Lags - Data'!$A:$A,0),MATCH(AM$1,'Placebo Lags - Data'!$B$1:$BA$1,0)))*AM$5</f>
        <v>-2.432180754840374E-2</v>
      </c>
      <c r="AN29" s="2">
        <f>IF(AN$2=0,0,INDEX('Placebo Lags - Data'!$B:$BA,MATCH($Q29,'Placebo Lags - Data'!$A:$A,0),MATCH(AN$1,'Placebo Lags - Data'!$B$1:$BA$1,0)))*AN$5</f>
        <v>0</v>
      </c>
      <c r="AO29" s="2">
        <f>IF(AO$2=0,0,INDEX('Placebo Lags - Data'!$B:$BA,MATCH($Q29,'Placebo Lags - Data'!$A:$A,0),MATCH(AO$1,'Placebo Lags - Data'!$B$1:$BA$1,0)))*AO$5</f>
        <v>3.618423268198967E-2</v>
      </c>
      <c r="AP29" s="2">
        <f>IF(AP$2=0,0,INDEX('Placebo Lags - Data'!$B:$BA,MATCH($Q29,'Placebo Lags - Data'!$A:$A,0),MATCH(AP$1,'Placebo Lags - Data'!$B$1:$BA$1,0)))*AP$5</f>
        <v>0</v>
      </c>
      <c r="AQ29" s="2">
        <f>IF(AQ$2=0,0,INDEX('Placebo Lags - Data'!$B:$BA,MATCH($Q29,'Placebo Lags - Data'!$A:$A,0),MATCH(AQ$1,'Placebo Lags - Data'!$B$1:$BA$1,0)))*AQ$5</f>
        <v>-1.2458952842280269E-3</v>
      </c>
      <c r="AR29" s="2">
        <f>IF(AR$2=0,0,INDEX('Placebo Lags - Data'!$B:$BA,MATCH($Q29,'Placebo Lags - Data'!$A:$A,0),MATCH(AR$1,'Placebo Lags - Data'!$B$1:$BA$1,0)))*AR$5</f>
        <v>0</v>
      </c>
      <c r="AS29" s="2">
        <f>IF(AS$2=0,0,INDEX('Placebo Lags - Data'!$B:$BA,MATCH($Q29,'Placebo Lags - Data'!$A:$A,0),MATCH(AS$1,'Placebo Lags - Data'!$B$1:$BA$1,0)))*AS$5</f>
        <v>-3.4559641033411026E-2</v>
      </c>
      <c r="AT29" s="2">
        <f>IF(AT$2=0,0,INDEX('Placebo Lags - Data'!$B:$BA,MATCH($Q29,'Placebo Lags - Data'!$A:$A,0),MATCH(AT$1,'Placebo Lags - Data'!$B$1:$BA$1,0)))*AT$5</f>
        <v>0</v>
      </c>
      <c r="AU29" s="2">
        <f>IF(AU$2=0,0,INDEX('Placebo Lags - Data'!$B:$BA,MATCH($Q29,'Placebo Lags - Data'!$A:$A,0),MATCH(AU$1,'Placebo Lags - Data'!$B$1:$BA$1,0)))*AU$5</f>
        <v>0</v>
      </c>
      <c r="AV29" s="2">
        <f>IF(AV$2=0,0,INDEX('Placebo Lags - Data'!$B:$BA,MATCH($Q29,'Placebo Lags - Data'!$A:$A,0),MATCH(AV$1,'Placebo Lags - Data'!$B$1:$BA$1,0)))*AV$5</f>
        <v>0</v>
      </c>
      <c r="AW29" s="2">
        <f>IF(AW$2=0,0,INDEX('Placebo Lags - Data'!$B:$BA,MATCH($Q29,'Placebo Lags - Data'!$A:$A,0),MATCH(AW$1,'Placebo Lags - Data'!$B$1:$BA$1,0)))*AW$5</f>
        <v>0</v>
      </c>
      <c r="AX29" s="2">
        <f>IF(AX$2=0,0,INDEX('Placebo Lags - Data'!$B:$BA,MATCH($Q29,'Placebo Lags - Data'!$A:$A,0),MATCH(AX$1,'Placebo Lags - Data'!$B$1:$BA$1,0)))*AX$5</f>
        <v>0</v>
      </c>
      <c r="AY29" s="2">
        <f>IF(AY$2=0,0,INDEX('Placebo Lags - Data'!$B:$BA,MATCH($Q29,'Placebo Lags - Data'!$A:$A,0),MATCH(AY$1,'Placebo Lags - Data'!$B$1:$BA$1,0)))*AY$5</f>
        <v>0</v>
      </c>
      <c r="AZ29" s="2">
        <f>IF(AZ$2=0,0,INDEX('Placebo Lags - Data'!$B:$BA,MATCH($Q29,'Placebo Lags - Data'!$A:$A,0),MATCH(AZ$1,'Placebo Lags - Data'!$B$1:$BA$1,0)))*AZ$5</f>
        <v>-1.8498940393328667E-2</v>
      </c>
      <c r="BA29" s="2">
        <f>IF(BA$2=0,0,INDEX('Placebo Lags - Data'!$B:$BA,MATCH($Q29,'Placebo Lags - Data'!$A:$A,0),MATCH(BA$1,'Placebo Lags - Data'!$B$1:$BA$1,0)))*BA$5</f>
        <v>0</v>
      </c>
      <c r="BB29" s="2">
        <f>IF(BB$2=0,0,INDEX('Placebo Lags - Data'!$B:$BA,MATCH($Q29,'Placebo Lags - Data'!$A:$A,0),MATCH(BB$1,'Placebo Lags - Data'!$B$1:$BA$1,0)))*BB$5</f>
        <v>0</v>
      </c>
      <c r="BC29" s="2">
        <f>IF(BC$2=0,0,INDEX('Placebo Lags - Data'!$B:$BA,MATCH($Q29,'Placebo Lags - Data'!$A:$A,0),MATCH(BC$1,'Placebo Lags - Data'!$B$1:$BA$1,0)))*BC$5</f>
        <v>0</v>
      </c>
      <c r="BD29" s="2">
        <f>IF(BD$2=0,0,INDEX('Placebo Lags - Data'!$B:$BA,MATCH($Q29,'Placebo Lags - Data'!$A:$A,0),MATCH(BD$1,'Placebo Lags - Data'!$B$1:$BA$1,0)))*BD$5</f>
        <v>0</v>
      </c>
      <c r="BE29" s="2">
        <f>IF(BE$2=0,0,INDEX('Placebo Lags - Data'!$B:$BA,MATCH($Q29,'Placebo Lags - Data'!$A:$A,0),MATCH(BE$1,'Placebo Lags - Data'!$B$1:$BA$1,0)))*BE$5</f>
        <v>0</v>
      </c>
      <c r="BF29" s="2">
        <f>IF(BF$2=0,0,INDEX('Placebo Lags - Data'!$B:$BA,MATCH($Q29,'Placebo Lags - Data'!$A:$A,0),MATCH(BF$1,'Placebo Lags - Data'!$B$1:$BA$1,0)))*BF$5</f>
        <v>-6.0171224176883698E-2</v>
      </c>
      <c r="BG29" s="2">
        <f>IF(BG$2=0,0,INDEX('Placebo Lags - Data'!$B:$BA,MATCH($Q29,'Placebo Lags - Data'!$A:$A,0),MATCH(BG$1,'Placebo Lags - Data'!$B$1:$BA$1,0)))*BG$5</f>
        <v>-3.6544200032949448E-2</v>
      </c>
      <c r="BH29" s="2">
        <f>IF(BH$2=0,0,INDEX('Placebo Lags - Data'!$B:$BA,MATCH($Q29,'Placebo Lags - Data'!$A:$A,0),MATCH(BH$1,'Placebo Lags - Data'!$B$1:$BA$1,0)))*BH$5</f>
        <v>-1.3447524979710579E-2</v>
      </c>
      <c r="BI29" s="2">
        <f>IF(BI$2=0,0,INDEX('Placebo Lags - Data'!$B:$BA,MATCH($Q29,'Placebo Lags - Data'!$A:$A,0),MATCH(BI$1,'Placebo Lags - Data'!$B$1:$BA$1,0)))*BI$5</f>
        <v>8.0326627939939499E-3</v>
      </c>
      <c r="BJ29" s="2">
        <f>IF(BJ$2=0,0,INDEX('Placebo Lags - Data'!$B:$BA,MATCH($Q29,'Placebo Lags - Data'!$A:$A,0),MATCH(BJ$1,'Placebo Lags - Data'!$B$1:$BA$1,0)))*BJ$5</f>
        <v>0</v>
      </c>
      <c r="BK29" s="2">
        <f>IF(BK$2=0,0,INDEX('Placebo Lags - Data'!$B:$BA,MATCH($Q29,'Placebo Lags - Data'!$A:$A,0),MATCH(BK$1,'Placebo Lags - Data'!$B$1:$BA$1,0)))*BK$5</f>
        <v>0</v>
      </c>
      <c r="BL29" s="2">
        <f>IF(BL$2=0,0,INDEX('Placebo Lags - Data'!$B:$BA,MATCH($Q29,'Placebo Lags - Data'!$A:$A,0),MATCH(BL$1,'Placebo Lags - Data'!$B$1:$BA$1,0)))*BL$5</f>
        <v>0</v>
      </c>
      <c r="BM29" s="2">
        <f>IF(BM$2=0,0,INDEX('Placebo Lags - Data'!$B:$BA,MATCH($Q29,'Placebo Lags - Data'!$A:$A,0),MATCH(BM$1,'Placebo Lags - Data'!$B$1:$BA$1,0)))*BM$5</f>
        <v>0</v>
      </c>
      <c r="BN29" s="2">
        <f>IF(BN$2=0,0,INDEX('Placebo Lags - Data'!$B:$BA,MATCH($Q29,'Placebo Lags - Data'!$A:$A,0),MATCH(BN$1,'Placebo Lags - Data'!$B$1:$BA$1,0)))*BN$5</f>
        <v>0</v>
      </c>
      <c r="BO29" s="2">
        <f>IF(BO$2=0,0,INDEX('Placebo Lags - Data'!$B:$BA,MATCH($Q29,'Placebo Lags - Data'!$A:$A,0),MATCH(BO$1,'Placebo Lags - Data'!$B$1:$BA$1,0)))*BO$5</f>
        <v>-3.28708216547966E-2</v>
      </c>
      <c r="BP29" s="2">
        <f>IF(BP$2=0,0,INDEX('Placebo Lags - Data'!$B:$BA,MATCH($Q29,'Placebo Lags - Data'!$A:$A,0),MATCH(BP$1,'Placebo Lags - Data'!$B$1:$BA$1,0)))*BP$5</f>
        <v>0</v>
      </c>
      <c r="BQ29" s="2"/>
      <c r="BR29" s="2"/>
    </row>
    <row r="30" spans="1:70" x14ac:dyDescent="0.25">
      <c r="A30" t="s">
        <v>65</v>
      </c>
      <c r="B30" s="2">
        <f t="shared" si="0"/>
        <v>0</v>
      </c>
      <c r="Q30">
        <f>'Placebo Lags - Data'!A25</f>
        <v>2005</v>
      </c>
      <c r="R30" s="2">
        <f>IF(R$2=0,0,INDEX('Placebo Lags - Data'!$B:$BA,MATCH($Q30,'Placebo Lags - Data'!$A:$A,0),MATCH(R$1,'Placebo Lags - Data'!$B$1:$BA$1,0)))*R$5</f>
        <v>-1.8759963568300009E-3</v>
      </c>
      <c r="S30" s="2">
        <f>IF(S$2=0,0,INDEX('Placebo Lags - Data'!$B:$BA,MATCH($Q30,'Placebo Lags - Data'!$A:$A,0),MATCH(S$1,'Placebo Lags - Data'!$B$1:$BA$1,0)))*S$5</f>
        <v>0</v>
      </c>
      <c r="T30" s="2">
        <f>IF(T$2=0,0,INDEX('Placebo Lags - Data'!$B:$BA,MATCH($Q30,'Placebo Lags - Data'!$A:$A,0),MATCH(T$1,'Placebo Lags - Data'!$B$1:$BA$1,0)))*T$5</f>
        <v>0</v>
      </c>
      <c r="U30" s="2">
        <f>IF(U$2=0,0,INDEX('Placebo Lags - Data'!$B:$BA,MATCH($Q30,'Placebo Lags - Data'!$A:$A,0),MATCH(U$1,'Placebo Lags - Data'!$B$1:$BA$1,0)))*U$5</f>
        <v>-1.0040972381830215E-2</v>
      </c>
      <c r="V30" s="2">
        <f>IF(V$2=0,0,INDEX('Placebo Lags - Data'!$B:$BA,MATCH($Q30,'Placebo Lags - Data'!$A:$A,0),MATCH(V$1,'Placebo Lags - Data'!$B$1:$BA$1,0)))*V$5</f>
        <v>0.10723917186260223</v>
      </c>
      <c r="W30" s="2">
        <f>IF(W$2=0,0,INDEX('Placebo Lags - Data'!$B:$BA,MATCH($Q30,'Placebo Lags - Data'!$A:$A,0),MATCH(W$1,'Placebo Lags - Data'!$B$1:$BA$1,0)))*W$5</f>
        <v>0</v>
      </c>
      <c r="X30" s="2">
        <f>IF(X$2=0,0,INDEX('Placebo Lags - Data'!$B:$BA,MATCH($Q30,'Placebo Lags - Data'!$A:$A,0),MATCH(X$1,'Placebo Lags - Data'!$B$1:$BA$1,0)))*X$5</f>
        <v>-4.8192813992500305E-2</v>
      </c>
      <c r="Y30" s="2">
        <f>IF(Y$2=0,0,INDEX('Placebo Lags - Data'!$B:$BA,MATCH($Q30,'Placebo Lags - Data'!$A:$A,0),MATCH(Y$1,'Placebo Lags - Data'!$B$1:$BA$1,0)))*Y$5</f>
        <v>0</v>
      </c>
      <c r="Z30" s="2">
        <f>IF(Z$2=0,0,INDEX('Placebo Lags - Data'!$B:$BA,MATCH($Q30,'Placebo Lags - Data'!$A:$A,0),MATCH(Z$1,'Placebo Lags - Data'!$B$1:$BA$1,0)))*Z$5</f>
        <v>0</v>
      </c>
      <c r="AA30" s="2">
        <f>IF(AA$2=0,0,INDEX('Placebo Lags - Data'!$B:$BA,MATCH($Q30,'Placebo Lags - Data'!$A:$A,0),MATCH(AA$1,'Placebo Lags - Data'!$B$1:$BA$1,0)))*AA$5</f>
        <v>0</v>
      </c>
      <c r="AB30" s="2">
        <f>IF(AB$2=0,0,INDEX('Placebo Lags - Data'!$B:$BA,MATCH($Q30,'Placebo Lags - Data'!$A:$A,0),MATCH(AB$1,'Placebo Lags - Data'!$B$1:$BA$1,0)))*AB$5</f>
        <v>0</v>
      </c>
      <c r="AC30" s="2">
        <f>IF(AC$2=0,0,INDEX('Placebo Lags - Data'!$B:$BA,MATCH($Q30,'Placebo Lags - Data'!$A:$A,0),MATCH(AC$1,'Placebo Lags - Data'!$B$1:$BA$1,0)))*AC$5</f>
        <v>3.1950272619724274E-2</v>
      </c>
      <c r="AD30" s="2">
        <f>IF(AD$2=0,0,INDEX('Placebo Lags - Data'!$B:$BA,MATCH($Q30,'Placebo Lags - Data'!$A:$A,0),MATCH(AD$1,'Placebo Lags - Data'!$B$1:$BA$1,0)))*AD$5</f>
        <v>0</v>
      </c>
      <c r="AE30" s="2">
        <f>IF(AE$2=0,0,INDEX('Placebo Lags - Data'!$B:$BA,MATCH($Q30,'Placebo Lags - Data'!$A:$A,0),MATCH(AE$1,'Placebo Lags - Data'!$B$1:$BA$1,0)))*AE$5</f>
        <v>3.7023767828941345E-2</v>
      </c>
      <c r="AF30" s="2">
        <f>IF(AF$2=0,0,INDEX('Placebo Lags - Data'!$B:$BA,MATCH($Q30,'Placebo Lags - Data'!$A:$A,0),MATCH(AF$1,'Placebo Lags - Data'!$B$1:$BA$1,0)))*AF$5</f>
        <v>2.291463129222393E-2</v>
      </c>
      <c r="AG30" s="2">
        <f>IF(AG$2=0,0,INDEX('Placebo Lags - Data'!$B:$BA,MATCH($Q30,'Placebo Lags - Data'!$A:$A,0),MATCH(AG$1,'Placebo Lags - Data'!$B$1:$BA$1,0)))*AG$5</f>
        <v>0</v>
      </c>
      <c r="AH30" s="2">
        <f>IF(AH$2=0,0,INDEX('Placebo Lags - Data'!$B:$BA,MATCH($Q30,'Placebo Lags - Data'!$A:$A,0),MATCH(AH$1,'Placebo Lags - Data'!$B$1:$BA$1,0)))*AH$5</f>
        <v>4.8657450824975967E-2</v>
      </c>
      <c r="AI30" s="2">
        <f>IF(AI$2=0,0,INDEX('Placebo Lags - Data'!$B:$BA,MATCH($Q30,'Placebo Lags - Data'!$A:$A,0),MATCH(AI$1,'Placebo Lags - Data'!$B$1:$BA$1,0)))*AI$5</f>
        <v>3.3014282584190369E-2</v>
      </c>
      <c r="AJ30" s="2">
        <f>IF(AJ$2=0,0,INDEX('Placebo Lags - Data'!$B:$BA,MATCH($Q30,'Placebo Lags - Data'!$A:$A,0),MATCH(AJ$1,'Placebo Lags - Data'!$B$1:$BA$1,0)))*AJ$5</f>
        <v>-2.2933941334486008E-2</v>
      </c>
      <c r="AK30" s="2">
        <f>IF(AK$2=0,0,INDEX('Placebo Lags - Data'!$B:$BA,MATCH($Q30,'Placebo Lags - Data'!$A:$A,0),MATCH(AK$1,'Placebo Lags - Data'!$B$1:$BA$1,0)))*AK$5</f>
        <v>0</v>
      </c>
      <c r="AL30" s="2">
        <f>IF(AL$2=0,0,INDEX('Placebo Lags - Data'!$B:$BA,MATCH($Q30,'Placebo Lags - Data'!$A:$A,0),MATCH(AL$1,'Placebo Lags - Data'!$B$1:$BA$1,0)))*AL$5</f>
        <v>-1.5429932391270995E-3</v>
      </c>
      <c r="AM30" s="2">
        <f>IF(AM$2=0,0,INDEX('Placebo Lags - Data'!$B:$BA,MATCH($Q30,'Placebo Lags - Data'!$A:$A,0),MATCH(AM$1,'Placebo Lags - Data'!$B$1:$BA$1,0)))*AM$5</f>
        <v>-1.6036467626690865E-2</v>
      </c>
      <c r="AN30" s="2">
        <f>IF(AN$2=0,0,INDEX('Placebo Lags - Data'!$B:$BA,MATCH($Q30,'Placebo Lags - Data'!$A:$A,0),MATCH(AN$1,'Placebo Lags - Data'!$B$1:$BA$1,0)))*AN$5</f>
        <v>0</v>
      </c>
      <c r="AO30" s="2">
        <f>IF(AO$2=0,0,INDEX('Placebo Lags - Data'!$B:$BA,MATCH($Q30,'Placebo Lags - Data'!$A:$A,0),MATCH(AO$1,'Placebo Lags - Data'!$B$1:$BA$1,0)))*AO$5</f>
        <v>2.1775616332888603E-3</v>
      </c>
      <c r="AP30" s="2">
        <f>IF(AP$2=0,0,INDEX('Placebo Lags - Data'!$B:$BA,MATCH($Q30,'Placebo Lags - Data'!$A:$A,0),MATCH(AP$1,'Placebo Lags - Data'!$B$1:$BA$1,0)))*AP$5</f>
        <v>0</v>
      </c>
      <c r="AQ30" s="2">
        <f>IF(AQ$2=0,0,INDEX('Placebo Lags - Data'!$B:$BA,MATCH($Q30,'Placebo Lags - Data'!$A:$A,0),MATCH(AQ$1,'Placebo Lags - Data'!$B$1:$BA$1,0)))*AQ$5</f>
        <v>1.2898714281618595E-2</v>
      </c>
      <c r="AR30" s="2">
        <f>IF(AR$2=0,0,INDEX('Placebo Lags - Data'!$B:$BA,MATCH($Q30,'Placebo Lags - Data'!$A:$A,0),MATCH(AR$1,'Placebo Lags - Data'!$B$1:$BA$1,0)))*AR$5</f>
        <v>0</v>
      </c>
      <c r="AS30" s="2">
        <f>IF(AS$2=0,0,INDEX('Placebo Lags - Data'!$B:$BA,MATCH($Q30,'Placebo Lags - Data'!$A:$A,0),MATCH(AS$1,'Placebo Lags - Data'!$B$1:$BA$1,0)))*AS$5</f>
        <v>-2.8264783322811127E-2</v>
      </c>
      <c r="AT30" s="2">
        <f>IF(AT$2=0,0,INDEX('Placebo Lags - Data'!$B:$BA,MATCH($Q30,'Placebo Lags - Data'!$A:$A,0),MATCH(AT$1,'Placebo Lags - Data'!$B$1:$BA$1,0)))*AT$5</f>
        <v>0</v>
      </c>
      <c r="AU30" s="2">
        <f>IF(AU$2=0,0,INDEX('Placebo Lags - Data'!$B:$BA,MATCH($Q30,'Placebo Lags - Data'!$A:$A,0),MATCH(AU$1,'Placebo Lags - Data'!$B$1:$BA$1,0)))*AU$5</f>
        <v>0</v>
      </c>
      <c r="AV30" s="2">
        <f>IF(AV$2=0,0,INDEX('Placebo Lags - Data'!$B:$BA,MATCH($Q30,'Placebo Lags - Data'!$A:$A,0),MATCH(AV$1,'Placebo Lags - Data'!$B$1:$BA$1,0)))*AV$5</f>
        <v>0</v>
      </c>
      <c r="AW30" s="2">
        <f>IF(AW$2=0,0,INDEX('Placebo Lags - Data'!$B:$BA,MATCH($Q30,'Placebo Lags - Data'!$A:$A,0),MATCH(AW$1,'Placebo Lags - Data'!$B$1:$BA$1,0)))*AW$5</f>
        <v>0</v>
      </c>
      <c r="AX30" s="2">
        <f>IF(AX$2=0,0,INDEX('Placebo Lags - Data'!$B:$BA,MATCH($Q30,'Placebo Lags - Data'!$A:$A,0),MATCH(AX$1,'Placebo Lags - Data'!$B$1:$BA$1,0)))*AX$5</f>
        <v>0</v>
      </c>
      <c r="AY30" s="2">
        <f>IF(AY$2=0,0,INDEX('Placebo Lags - Data'!$B:$BA,MATCH($Q30,'Placebo Lags - Data'!$A:$A,0),MATCH(AY$1,'Placebo Lags - Data'!$B$1:$BA$1,0)))*AY$5</f>
        <v>0</v>
      </c>
      <c r="AZ30" s="2">
        <f>IF(AZ$2=0,0,INDEX('Placebo Lags - Data'!$B:$BA,MATCH($Q30,'Placebo Lags - Data'!$A:$A,0),MATCH(AZ$1,'Placebo Lags - Data'!$B$1:$BA$1,0)))*AZ$5</f>
        <v>-6.7267671227455139E-2</v>
      </c>
      <c r="BA30" s="2">
        <f>IF(BA$2=0,0,INDEX('Placebo Lags - Data'!$B:$BA,MATCH($Q30,'Placebo Lags - Data'!$A:$A,0),MATCH(BA$1,'Placebo Lags - Data'!$B$1:$BA$1,0)))*BA$5</f>
        <v>0</v>
      </c>
      <c r="BB30" s="2">
        <f>IF(BB$2=0,0,INDEX('Placebo Lags - Data'!$B:$BA,MATCH($Q30,'Placebo Lags - Data'!$A:$A,0),MATCH(BB$1,'Placebo Lags - Data'!$B$1:$BA$1,0)))*BB$5</f>
        <v>0</v>
      </c>
      <c r="BC30" s="2">
        <f>IF(BC$2=0,0,INDEX('Placebo Lags - Data'!$B:$BA,MATCH($Q30,'Placebo Lags - Data'!$A:$A,0),MATCH(BC$1,'Placebo Lags - Data'!$B$1:$BA$1,0)))*BC$5</f>
        <v>0</v>
      </c>
      <c r="BD30" s="2">
        <f>IF(BD$2=0,0,INDEX('Placebo Lags - Data'!$B:$BA,MATCH($Q30,'Placebo Lags - Data'!$A:$A,0),MATCH(BD$1,'Placebo Lags - Data'!$B$1:$BA$1,0)))*BD$5</f>
        <v>0</v>
      </c>
      <c r="BE30" s="2">
        <f>IF(BE$2=0,0,INDEX('Placebo Lags - Data'!$B:$BA,MATCH($Q30,'Placebo Lags - Data'!$A:$A,0),MATCH(BE$1,'Placebo Lags - Data'!$B$1:$BA$1,0)))*BE$5</f>
        <v>0</v>
      </c>
      <c r="BF30" s="2">
        <f>IF(BF$2=0,0,INDEX('Placebo Lags - Data'!$B:$BA,MATCH($Q30,'Placebo Lags - Data'!$A:$A,0),MATCH(BF$1,'Placebo Lags - Data'!$B$1:$BA$1,0)))*BF$5</f>
        <v>-0.10462319850921631</v>
      </c>
      <c r="BG30" s="2">
        <f>IF(BG$2=0,0,INDEX('Placebo Lags - Data'!$B:$BA,MATCH($Q30,'Placebo Lags - Data'!$A:$A,0),MATCH(BG$1,'Placebo Lags - Data'!$B$1:$BA$1,0)))*BG$5</f>
        <v>-4.6716626733541489E-2</v>
      </c>
      <c r="BH30" s="2">
        <f>IF(BH$2=0,0,INDEX('Placebo Lags - Data'!$B:$BA,MATCH($Q30,'Placebo Lags - Data'!$A:$A,0),MATCH(BH$1,'Placebo Lags - Data'!$B$1:$BA$1,0)))*BH$5</f>
        <v>3.5711582750082016E-2</v>
      </c>
      <c r="BI30" s="2">
        <f>IF(BI$2=0,0,INDEX('Placebo Lags - Data'!$B:$BA,MATCH($Q30,'Placebo Lags - Data'!$A:$A,0),MATCH(BI$1,'Placebo Lags - Data'!$B$1:$BA$1,0)))*BI$5</f>
        <v>2.6024129241704941E-2</v>
      </c>
      <c r="BJ30" s="2">
        <f>IF(BJ$2=0,0,INDEX('Placebo Lags - Data'!$B:$BA,MATCH($Q30,'Placebo Lags - Data'!$A:$A,0),MATCH(BJ$1,'Placebo Lags - Data'!$B$1:$BA$1,0)))*BJ$5</f>
        <v>0</v>
      </c>
      <c r="BK30" s="2">
        <f>IF(BK$2=0,0,INDEX('Placebo Lags - Data'!$B:$BA,MATCH($Q30,'Placebo Lags - Data'!$A:$A,0),MATCH(BK$1,'Placebo Lags - Data'!$B$1:$BA$1,0)))*BK$5</f>
        <v>0</v>
      </c>
      <c r="BL30" s="2">
        <f>IF(BL$2=0,0,INDEX('Placebo Lags - Data'!$B:$BA,MATCH($Q30,'Placebo Lags - Data'!$A:$A,0),MATCH(BL$1,'Placebo Lags - Data'!$B$1:$BA$1,0)))*BL$5</f>
        <v>0</v>
      </c>
      <c r="BM30" s="2">
        <f>IF(BM$2=0,0,INDEX('Placebo Lags - Data'!$B:$BA,MATCH($Q30,'Placebo Lags - Data'!$A:$A,0),MATCH(BM$1,'Placebo Lags - Data'!$B$1:$BA$1,0)))*BM$5</f>
        <v>0</v>
      </c>
      <c r="BN30" s="2">
        <f>IF(BN$2=0,0,INDEX('Placebo Lags - Data'!$B:$BA,MATCH($Q30,'Placebo Lags - Data'!$A:$A,0),MATCH(BN$1,'Placebo Lags - Data'!$B$1:$BA$1,0)))*BN$5</f>
        <v>0</v>
      </c>
      <c r="BO30" s="2">
        <f>IF(BO$2=0,0,INDEX('Placebo Lags - Data'!$B:$BA,MATCH($Q30,'Placebo Lags - Data'!$A:$A,0),MATCH(BO$1,'Placebo Lags - Data'!$B$1:$BA$1,0)))*BO$5</f>
        <v>-5.2471380680799484E-2</v>
      </c>
      <c r="BP30" s="2">
        <f>IF(BP$2=0,0,INDEX('Placebo Lags - Data'!$B:$BA,MATCH($Q30,'Placebo Lags - Data'!$A:$A,0),MATCH(BP$1,'Placebo Lags - Data'!$B$1:$BA$1,0)))*BP$5</f>
        <v>0</v>
      </c>
      <c r="BQ30" s="2"/>
      <c r="BR30" s="2"/>
    </row>
    <row r="31" spans="1:70" x14ac:dyDescent="0.25">
      <c r="A31" t="s">
        <v>69</v>
      </c>
      <c r="B31" s="2">
        <f t="shared" si="0"/>
        <v>0</v>
      </c>
      <c r="Q31">
        <f>'Placebo Lags - Data'!A26</f>
        <v>2006</v>
      </c>
      <c r="R31" s="2">
        <f>IF(R$2=0,0,INDEX('Placebo Lags - Data'!$B:$BA,MATCH($Q31,'Placebo Lags - Data'!$A:$A,0),MATCH(R$1,'Placebo Lags - Data'!$B$1:$BA$1,0)))*R$5</f>
        <v>-1.9557049497961998E-2</v>
      </c>
      <c r="S31" s="2">
        <f>IF(S$2=0,0,INDEX('Placebo Lags - Data'!$B:$BA,MATCH($Q31,'Placebo Lags - Data'!$A:$A,0),MATCH(S$1,'Placebo Lags - Data'!$B$1:$BA$1,0)))*S$5</f>
        <v>0</v>
      </c>
      <c r="T31" s="2">
        <f>IF(T$2=0,0,INDEX('Placebo Lags - Data'!$B:$BA,MATCH($Q31,'Placebo Lags - Data'!$A:$A,0),MATCH(T$1,'Placebo Lags - Data'!$B$1:$BA$1,0)))*T$5</f>
        <v>0</v>
      </c>
      <c r="U31" s="2">
        <f>IF(U$2=0,0,INDEX('Placebo Lags - Data'!$B:$BA,MATCH($Q31,'Placebo Lags - Data'!$A:$A,0),MATCH(U$1,'Placebo Lags - Data'!$B$1:$BA$1,0)))*U$5</f>
        <v>5.6870818138122559E-2</v>
      </c>
      <c r="V31" s="2">
        <f>IF(V$2=0,0,INDEX('Placebo Lags - Data'!$B:$BA,MATCH($Q31,'Placebo Lags - Data'!$A:$A,0),MATCH(V$1,'Placebo Lags - Data'!$B$1:$BA$1,0)))*V$5</f>
        <v>8.9810304343700409E-2</v>
      </c>
      <c r="W31" s="2">
        <f>IF(W$2=0,0,INDEX('Placebo Lags - Data'!$B:$BA,MATCH($Q31,'Placebo Lags - Data'!$A:$A,0),MATCH(W$1,'Placebo Lags - Data'!$B$1:$BA$1,0)))*W$5</f>
        <v>0</v>
      </c>
      <c r="X31" s="2">
        <f>IF(X$2=0,0,INDEX('Placebo Lags - Data'!$B:$BA,MATCH($Q31,'Placebo Lags - Data'!$A:$A,0),MATCH(X$1,'Placebo Lags - Data'!$B$1:$BA$1,0)))*X$5</f>
        <v>-2.3683065548539162E-2</v>
      </c>
      <c r="Y31" s="2">
        <f>IF(Y$2=0,0,INDEX('Placebo Lags - Data'!$B:$BA,MATCH($Q31,'Placebo Lags - Data'!$A:$A,0),MATCH(Y$1,'Placebo Lags - Data'!$B$1:$BA$1,0)))*Y$5</f>
        <v>0</v>
      </c>
      <c r="Z31" s="2">
        <f>IF(Z$2=0,0,INDEX('Placebo Lags - Data'!$B:$BA,MATCH($Q31,'Placebo Lags - Data'!$A:$A,0),MATCH(Z$1,'Placebo Lags - Data'!$B$1:$BA$1,0)))*Z$5</f>
        <v>0</v>
      </c>
      <c r="AA31" s="2">
        <f>IF(AA$2=0,0,INDEX('Placebo Lags - Data'!$B:$BA,MATCH($Q31,'Placebo Lags - Data'!$A:$A,0),MATCH(AA$1,'Placebo Lags - Data'!$B$1:$BA$1,0)))*AA$5</f>
        <v>0</v>
      </c>
      <c r="AB31" s="2">
        <f>IF(AB$2=0,0,INDEX('Placebo Lags - Data'!$B:$BA,MATCH($Q31,'Placebo Lags - Data'!$A:$A,0),MATCH(AB$1,'Placebo Lags - Data'!$B$1:$BA$1,0)))*AB$5</f>
        <v>0</v>
      </c>
      <c r="AC31" s="2">
        <f>IF(AC$2=0,0,INDEX('Placebo Lags - Data'!$B:$BA,MATCH($Q31,'Placebo Lags - Data'!$A:$A,0),MATCH(AC$1,'Placebo Lags - Data'!$B$1:$BA$1,0)))*AC$5</f>
        <v>3.8080751895904541E-2</v>
      </c>
      <c r="AD31" s="2">
        <f>IF(AD$2=0,0,INDEX('Placebo Lags - Data'!$B:$BA,MATCH($Q31,'Placebo Lags - Data'!$A:$A,0),MATCH(AD$1,'Placebo Lags - Data'!$B$1:$BA$1,0)))*AD$5</f>
        <v>0</v>
      </c>
      <c r="AE31" s="2">
        <f>IF(AE$2=0,0,INDEX('Placebo Lags - Data'!$B:$BA,MATCH($Q31,'Placebo Lags - Data'!$A:$A,0),MATCH(AE$1,'Placebo Lags - Data'!$B$1:$BA$1,0)))*AE$5</f>
        <v>-4.3648645281791687E-2</v>
      </c>
      <c r="AF31" s="2">
        <f>IF(AF$2=0,0,INDEX('Placebo Lags - Data'!$B:$BA,MATCH($Q31,'Placebo Lags - Data'!$A:$A,0),MATCH(AF$1,'Placebo Lags - Data'!$B$1:$BA$1,0)))*AF$5</f>
        <v>1.6962697729468346E-2</v>
      </c>
      <c r="AG31" s="2">
        <f>IF(AG$2=0,0,INDEX('Placebo Lags - Data'!$B:$BA,MATCH($Q31,'Placebo Lags - Data'!$A:$A,0),MATCH(AG$1,'Placebo Lags - Data'!$B$1:$BA$1,0)))*AG$5</f>
        <v>0</v>
      </c>
      <c r="AH31" s="2">
        <f>IF(AH$2=0,0,INDEX('Placebo Lags - Data'!$B:$BA,MATCH($Q31,'Placebo Lags - Data'!$A:$A,0),MATCH(AH$1,'Placebo Lags - Data'!$B$1:$BA$1,0)))*AH$5</f>
        <v>4.091581329703331E-2</v>
      </c>
      <c r="AI31" s="2">
        <f>IF(AI$2=0,0,INDEX('Placebo Lags - Data'!$B:$BA,MATCH($Q31,'Placebo Lags - Data'!$A:$A,0),MATCH(AI$1,'Placebo Lags - Data'!$B$1:$BA$1,0)))*AI$5</f>
        <v>6.8752750754356384E-2</v>
      </c>
      <c r="AJ31" s="2">
        <f>IF(AJ$2=0,0,INDEX('Placebo Lags - Data'!$B:$BA,MATCH($Q31,'Placebo Lags - Data'!$A:$A,0),MATCH(AJ$1,'Placebo Lags - Data'!$B$1:$BA$1,0)))*AJ$5</f>
        <v>-4.9650855362415314E-2</v>
      </c>
      <c r="AK31" s="2">
        <f>IF(AK$2=0,0,INDEX('Placebo Lags - Data'!$B:$BA,MATCH($Q31,'Placebo Lags - Data'!$A:$A,0),MATCH(AK$1,'Placebo Lags - Data'!$B$1:$BA$1,0)))*AK$5</f>
        <v>0</v>
      </c>
      <c r="AL31" s="2">
        <f>IF(AL$2=0,0,INDEX('Placebo Lags - Data'!$B:$BA,MATCH($Q31,'Placebo Lags - Data'!$A:$A,0),MATCH(AL$1,'Placebo Lags - Data'!$B$1:$BA$1,0)))*AL$5</f>
        <v>-1.2668193317949772E-2</v>
      </c>
      <c r="AM31" s="2">
        <f>IF(AM$2=0,0,INDEX('Placebo Lags - Data'!$B:$BA,MATCH($Q31,'Placebo Lags - Data'!$A:$A,0),MATCH(AM$1,'Placebo Lags - Data'!$B$1:$BA$1,0)))*AM$5</f>
        <v>1.9249008968472481E-2</v>
      </c>
      <c r="AN31" s="2">
        <f>IF(AN$2=0,0,INDEX('Placebo Lags - Data'!$B:$BA,MATCH($Q31,'Placebo Lags - Data'!$A:$A,0),MATCH(AN$1,'Placebo Lags - Data'!$B$1:$BA$1,0)))*AN$5</f>
        <v>0</v>
      </c>
      <c r="AO31" s="2">
        <f>IF(AO$2=0,0,INDEX('Placebo Lags - Data'!$B:$BA,MATCH($Q31,'Placebo Lags - Data'!$A:$A,0),MATCH(AO$1,'Placebo Lags - Data'!$B$1:$BA$1,0)))*AO$5</f>
        <v>1.8989939242601395E-2</v>
      </c>
      <c r="AP31" s="2">
        <f>IF(AP$2=0,0,INDEX('Placebo Lags - Data'!$B:$BA,MATCH($Q31,'Placebo Lags - Data'!$A:$A,0),MATCH(AP$1,'Placebo Lags - Data'!$B$1:$BA$1,0)))*AP$5</f>
        <v>0</v>
      </c>
      <c r="AQ31" s="2">
        <f>IF(AQ$2=0,0,INDEX('Placebo Lags - Data'!$B:$BA,MATCH($Q31,'Placebo Lags - Data'!$A:$A,0),MATCH(AQ$1,'Placebo Lags - Data'!$B$1:$BA$1,0)))*AQ$5</f>
        <v>-1.7261840403079987E-2</v>
      </c>
      <c r="AR31" s="2">
        <f>IF(AR$2=0,0,INDEX('Placebo Lags - Data'!$B:$BA,MATCH($Q31,'Placebo Lags - Data'!$A:$A,0),MATCH(AR$1,'Placebo Lags - Data'!$B$1:$BA$1,0)))*AR$5</f>
        <v>0</v>
      </c>
      <c r="AS31" s="2">
        <f>IF(AS$2=0,0,INDEX('Placebo Lags - Data'!$B:$BA,MATCH($Q31,'Placebo Lags - Data'!$A:$A,0),MATCH(AS$1,'Placebo Lags - Data'!$B$1:$BA$1,0)))*AS$5</f>
        <v>-1.4569720253348351E-2</v>
      </c>
      <c r="AT31" s="2">
        <f>IF(AT$2=0,0,INDEX('Placebo Lags - Data'!$B:$BA,MATCH($Q31,'Placebo Lags - Data'!$A:$A,0),MATCH(AT$1,'Placebo Lags - Data'!$B$1:$BA$1,0)))*AT$5</f>
        <v>0</v>
      </c>
      <c r="AU31" s="2">
        <f>IF(AU$2=0,0,INDEX('Placebo Lags - Data'!$B:$BA,MATCH($Q31,'Placebo Lags - Data'!$A:$A,0),MATCH(AU$1,'Placebo Lags - Data'!$B$1:$BA$1,0)))*AU$5</f>
        <v>0</v>
      </c>
      <c r="AV31" s="2">
        <f>IF(AV$2=0,0,INDEX('Placebo Lags - Data'!$B:$BA,MATCH($Q31,'Placebo Lags - Data'!$A:$A,0),MATCH(AV$1,'Placebo Lags - Data'!$B$1:$BA$1,0)))*AV$5</f>
        <v>0</v>
      </c>
      <c r="AW31" s="2">
        <f>IF(AW$2=0,0,INDEX('Placebo Lags - Data'!$B:$BA,MATCH($Q31,'Placebo Lags - Data'!$A:$A,0),MATCH(AW$1,'Placebo Lags - Data'!$B$1:$BA$1,0)))*AW$5</f>
        <v>0</v>
      </c>
      <c r="AX31" s="2">
        <f>IF(AX$2=0,0,INDEX('Placebo Lags - Data'!$B:$BA,MATCH($Q31,'Placebo Lags - Data'!$A:$A,0),MATCH(AX$1,'Placebo Lags - Data'!$B$1:$BA$1,0)))*AX$5</f>
        <v>0</v>
      </c>
      <c r="AY31" s="2">
        <f>IF(AY$2=0,0,INDEX('Placebo Lags - Data'!$B:$BA,MATCH($Q31,'Placebo Lags - Data'!$A:$A,0),MATCH(AY$1,'Placebo Lags - Data'!$B$1:$BA$1,0)))*AY$5</f>
        <v>0</v>
      </c>
      <c r="AZ31" s="2">
        <f>IF(AZ$2=0,0,INDEX('Placebo Lags - Data'!$B:$BA,MATCH($Q31,'Placebo Lags - Data'!$A:$A,0),MATCH(AZ$1,'Placebo Lags - Data'!$B$1:$BA$1,0)))*AZ$5</f>
        <v>1.2419994454830885E-3</v>
      </c>
      <c r="BA31" s="2">
        <f>IF(BA$2=0,0,INDEX('Placebo Lags - Data'!$B:$BA,MATCH($Q31,'Placebo Lags - Data'!$A:$A,0),MATCH(BA$1,'Placebo Lags - Data'!$B$1:$BA$1,0)))*BA$5</f>
        <v>0</v>
      </c>
      <c r="BB31" s="2">
        <f>IF(BB$2=0,0,INDEX('Placebo Lags - Data'!$B:$BA,MATCH($Q31,'Placebo Lags - Data'!$A:$A,0),MATCH(BB$1,'Placebo Lags - Data'!$B$1:$BA$1,0)))*BB$5</f>
        <v>0</v>
      </c>
      <c r="BC31" s="2">
        <f>IF(BC$2=0,0,INDEX('Placebo Lags - Data'!$B:$BA,MATCH($Q31,'Placebo Lags - Data'!$A:$A,0),MATCH(BC$1,'Placebo Lags - Data'!$B$1:$BA$1,0)))*BC$5</f>
        <v>0</v>
      </c>
      <c r="BD31" s="2">
        <f>IF(BD$2=0,0,INDEX('Placebo Lags - Data'!$B:$BA,MATCH($Q31,'Placebo Lags - Data'!$A:$A,0),MATCH(BD$1,'Placebo Lags - Data'!$B$1:$BA$1,0)))*BD$5</f>
        <v>0</v>
      </c>
      <c r="BE31" s="2">
        <f>IF(BE$2=0,0,INDEX('Placebo Lags - Data'!$B:$BA,MATCH($Q31,'Placebo Lags - Data'!$A:$A,0),MATCH(BE$1,'Placebo Lags - Data'!$B$1:$BA$1,0)))*BE$5</f>
        <v>0</v>
      </c>
      <c r="BF31" s="2">
        <f>IF(BF$2=0,0,INDEX('Placebo Lags - Data'!$B:$BA,MATCH($Q31,'Placebo Lags - Data'!$A:$A,0),MATCH(BF$1,'Placebo Lags - Data'!$B$1:$BA$1,0)))*BF$5</f>
        <v>-7.7018275856971741E-2</v>
      </c>
      <c r="BG31" s="2">
        <f>IF(BG$2=0,0,INDEX('Placebo Lags - Data'!$B:$BA,MATCH($Q31,'Placebo Lags - Data'!$A:$A,0),MATCH(BG$1,'Placebo Lags - Data'!$B$1:$BA$1,0)))*BG$5</f>
        <v>-6.2023617327213287E-2</v>
      </c>
      <c r="BH31" s="2">
        <f>IF(BH$2=0,0,INDEX('Placebo Lags - Data'!$B:$BA,MATCH($Q31,'Placebo Lags - Data'!$A:$A,0),MATCH(BH$1,'Placebo Lags - Data'!$B$1:$BA$1,0)))*BH$5</f>
        <v>5.3048171103000641E-3</v>
      </c>
      <c r="BI31" s="2">
        <f>IF(BI$2=0,0,INDEX('Placebo Lags - Data'!$B:$BA,MATCH($Q31,'Placebo Lags - Data'!$A:$A,0),MATCH(BI$1,'Placebo Lags - Data'!$B$1:$BA$1,0)))*BI$5</f>
        <v>4.8683062195777893E-3</v>
      </c>
      <c r="BJ31" s="2">
        <f>IF(BJ$2=0,0,INDEX('Placebo Lags - Data'!$B:$BA,MATCH($Q31,'Placebo Lags - Data'!$A:$A,0),MATCH(BJ$1,'Placebo Lags - Data'!$B$1:$BA$1,0)))*BJ$5</f>
        <v>0</v>
      </c>
      <c r="BK31" s="2">
        <f>IF(BK$2=0,0,INDEX('Placebo Lags - Data'!$B:$BA,MATCH($Q31,'Placebo Lags - Data'!$A:$A,0),MATCH(BK$1,'Placebo Lags - Data'!$B$1:$BA$1,0)))*BK$5</f>
        <v>0</v>
      </c>
      <c r="BL31" s="2">
        <f>IF(BL$2=0,0,INDEX('Placebo Lags - Data'!$B:$BA,MATCH($Q31,'Placebo Lags - Data'!$A:$A,0),MATCH(BL$1,'Placebo Lags - Data'!$B$1:$BA$1,0)))*BL$5</f>
        <v>0</v>
      </c>
      <c r="BM31" s="2">
        <f>IF(BM$2=0,0,INDEX('Placebo Lags - Data'!$B:$BA,MATCH($Q31,'Placebo Lags - Data'!$A:$A,0),MATCH(BM$1,'Placebo Lags - Data'!$B$1:$BA$1,0)))*BM$5</f>
        <v>0</v>
      </c>
      <c r="BN31" s="2">
        <f>IF(BN$2=0,0,INDEX('Placebo Lags - Data'!$B:$BA,MATCH($Q31,'Placebo Lags - Data'!$A:$A,0),MATCH(BN$1,'Placebo Lags - Data'!$B$1:$BA$1,0)))*BN$5</f>
        <v>0</v>
      </c>
      <c r="BO31" s="2">
        <f>IF(BO$2=0,0,INDEX('Placebo Lags - Data'!$B:$BA,MATCH($Q31,'Placebo Lags - Data'!$A:$A,0),MATCH(BO$1,'Placebo Lags - Data'!$B$1:$BA$1,0)))*BO$5</f>
        <v>-7.8092493116855621E-2</v>
      </c>
      <c r="BP31" s="2">
        <f>IF(BP$2=0,0,INDEX('Placebo Lags - Data'!$B:$BA,MATCH($Q31,'Placebo Lags - Data'!$A:$A,0),MATCH(BP$1,'Placebo Lags - Data'!$B$1:$BA$1,0)))*BP$5</f>
        <v>0</v>
      </c>
      <c r="BQ31" s="2"/>
      <c r="BR31" s="2"/>
    </row>
    <row r="32" spans="1:70" x14ac:dyDescent="0.25">
      <c r="A32" t="s">
        <v>35</v>
      </c>
      <c r="B32" s="2">
        <f t="shared" si="0"/>
        <v>0</v>
      </c>
      <c r="Q32">
        <f>'Placebo Lags - Data'!A27</f>
        <v>2007</v>
      </c>
      <c r="R32" s="2">
        <f>IF(R$2=0,0,INDEX('Placebo Lags - Data'!$B:$BA,MATCH($Q32,'Placebo Lags - Data'!$A:$A,0),MATCH(R$1,'Placebo Lags - Data'!$B$1:$BA$1,0)))*R$5</f>
        <v>-3.415270522236824E-2</v>
      </c>
      <c r="S32" s="2">
        <f>IF(S$2=0,0,INDEX('Placebo Lags - Data'!$B:$BA,MATCH($Q32,'Placebo Lags - Data'!$A:$A,0),MATCH(S$1,'Placebo Lags - Data'!$B$1:$BA$1,0)))*S$5</f>
        <v>0</v>
      </c>
      <c r="T32" s="2">
        <f>IF(T$2=0,0,INDEX('Placebo Lags - Data'!$B:$BA,MATCH($Q32,'Placebo Lags - Data'!$A:$A,0),MATCH(T$1,'Placebo Lags - Data'!$B$1:$BA$1,0)))*T$5</f>
        <v>0</v>
      </c>
      <c r="U32" s="2">
        <f>IF(U$2=0,0,INDEX('Placebo Lags - Data'!$B:$BA,MATCH($Q32,'Placebo Lags - Data'!$A:$A,0),MATCH(U$1,'Placebo Lags - Data'!$B$1:$BA$1,0)))*U$5</f>
        <v>1.4476750046014786E-2</v>
      </c>
      <c r="V32" s="2">
        <f>IF(V$2=0,0,INDEX('Placebo Lags - Data'!$B:$BA,MATCH($Q32,'Placebo Lags - Data'!$A:$A,0),MATCH(V$1,'Placebo Lags - Data'!$B$1:$BA$1,0)))*V$5</f>
        <v>7.6058320701122284E-2</v>
      </c>
      <c r="W32" s="2">
        <f>IF(W$2=0,0,INDEX('Placebo Lags - Data'!$B:$BA,MATCH($Q32,'Placebo Lags - Data'!$A:$A,0),MATCH(W$1,'Placebo Lags - Data'!$B$1:$BA$1,0)))*W$5</f>
        <v>0</v>
      </c>
      <c r="X32" s="2">
        <f>IF(X$2=0,0,INDEX('Placebo Lags - Data'!$B:$BA,MATCH($Q32,'Placebo Lags - Data'!$A:$A,0),MATCH(X$1,'Placebo Lags - Data'!$B$1:$BA$1,0)))*X$5</f>
        <v>2.6044542901217937E-3</v>
      </c>
      <c r="Y32" s="2">
        <f>IF(Y$2=0,0,INDEX('Placebo Lags - Data'!$B:$BA,MATCH($Q32,'Placebo Lags - Data'!$A:$A,0),MATCH(Y$1,'Placebo Lags - Data'!$B$1:$BA$1,0)))*Y$5</f>
        <v>0</v>
      </c>
      <c r="Z32" s="2">
        <f>IF(Z$2=0,0,INDEX('Placebo Lags - Data'!$B:$BA,MATCH($Q32,'Placebo Lags - Data'!$A:$A,0),MATCH(Z$1,'Placebo Lags - Data'!$B$1:$BA$1,0)))*Z$5</f>
        <v>0</v>
      </c>
      <c r="AA32" s="2">
        <f>IF(AA$2=0,0,INDEX('Placebo Lags - Data'!$B:$BA,MATCH($Q32,'Placebo Lags - Data'!$A:$A,0),MATCH(AA$1,'Placebo Lags - Data'!$B$1:$BA$1,0)))*AA$5</f>
        <v>0</v>
      </c>
      <c r="AB32" s="2">
        <f>IF(AB$2=0,0,INDEX('Placebo Lags - Data'!$B:$BA,MATCH($Q32,'Placebo Lags - Data'!$A:$A,0),MATCH(AB$1,'Placebo Lags - Data'!$B$1:$BA$1,0)))*AB$5</f>
        <v>0</v>
      </c>
      <c r="AC32" s="2">
        <f>IF(AC$2=0,0,INDEX('Placebo Lags - Data'!$B:$BA,MATCH($Q32,'Placebo Lags - Data'!$A:$A,0),MATCH(AC$1,'Placebo Lags - Data'!$B$1:$BA$1,0)))*AC$5</f>
        <v>1.4982485212385654E-2</v>
      </c>
      <c r="AD32" s="2">
        <f>IF(AD$2=0,0,INDEX('Placebo Lags - Data'!$B:$BA,MATCH($Q32,'Placebo Lags - Data'!$A:$A,0),MATCH(AD$1,'Placebo Lags - Data'!$B$1:$BA$1,0)))*AD$5</f>
        <v>0</v>
      </c>
      <c r="AE32" s="2">
        <f>IF(AE$2=0,0,INDEX('Placebo Lags - Data'!$B:$BA,MATCH($Q32,'Placebo Lags - Data'!$A:$A,0),MATCH(AE$1,'Placebo Lags - Data'!$B$1:$BA$1,0)))*AE$5</f>
        <v>5.7012471370398998E-3</v>
      </c>
      <c r="AF32" s="2">
        <f>IF(AF$2=0,0,INDEX('Placebo Lags - Data'!$B:$BA,MATCH($Q32,'Placebo Lags - Data'!$A:$A,0),MATCH(AF$1,'Placebo Lags - Data'!$B$1:$BA$1,0)))*AF$5</f>
        <v>5.4786209017038345E-2</v>
      </c>
      <c r="AG32" s="2">
        <f>IF(AG$2=0,0,INDEX('Placebo Lags - Data'!$B:$BA,MATCH($Q32,'Placebo Lags - Data'!$A:$A,0),MATCH(AG$1,'Placebo Lags - Data'!$B$1:$BA$1,0)))*AG$5</f>
        <v>0</v>
      </c>
      <c r="AH32" s="2">
        <f>IF(AH$2=0,0,INDEX('Placebo Lags - Data'!$B:$BA,MATCH($Q32,'Placebo Lags - Data'!$A:$A,0),MATCH(AH$1,'Placebo Lags - Data'!$B$1:$BA$1,0)))*AH$5</f>
        <v>3.2021824270486832E-2</v>
      </c>
      <c r="AI32" s="2">
        <f>IF(AI$2=0,0,INDEX('Placebo Lags - Data'!$B:$BA,MATCH($Q32,'Placebo Lags - Data'!$A:$A,0),MATCH(AI$1,'Placebo Lags - Data'!$B$1:$BA$1,0)))*AI$5</f>
        <v>5.1728811115026474E-2</v>
      </c>
      <c r="AJ32" s="2">
        <f>IF(AJ$2=0,0,INDEX('Placebo Lags - Data'!$B:$BA,MATCH($Q32,'Placebo Lags - Data'!$A:$A,0),MATCH(AJ$1,'Placebo Lags - Data'!$B$1:$BA$1,0)))*AJ$5</f>
        <v>-1.5740759670734406E-2</v>
      </c>
      <c r="AK32" s="2">
        <f>IF(AK$2=0,0,INDEX('Placebo Lags - Data'!$B:$BA,MATCH($Q32,'Placebo Lags - Data'!$A:$A,0),MATCH(AK$1,'Placebo Lags - Data'!$B$1:$BA$1,0)))*AK$5</f>
        <v>0</v>
      </c>
      <c r="AL32" s="2">
        <f>IF(AL$2=0,0,INDEX('Placebo Lags - Data'!$B:$BA,MATCH($Q32,'Placebo Lags - Data'!$A:$A,0),MATCH(AL$1,'Placebo Lags - Data'!$B$1:$BA$1,0)))*AL$5</f>
        <v>6.2862173654139042E-3</v>
      </c>
      <c r="AM32" s="2">
        <f>IF(AM$2=0,0,INDEX('Placebo Lags - Data'!$B:$BA,MATCH($Q32,'Placebo Lags - Data'!$A:$A,0),MATCH(AM$1,'Placebo Lags - Data'!$B$1:$BA$1,0)))*AM$5</f>
        <v>8.2651404663920403E-3</v>
      </c>
      <c r="AN32" s="2">
        <f>IF(AN$2=0,0,INDEX('Placebo Lags - Data'!$B:$BA,MATCH($Q32,'Placebo Lags - Data'!$A:$A,0),MATCH(AN$1,'Placebo Lags - Data'!$B$1:$BA$1,0)))*AN$5</f>
        <v>0</v>
      </c>
      <c r="AO32" s="2">
        <f>IF(AO$2=0,0,INDEX('Placebo Lags - Data'!$B:$BA,MATCH($Q32,'Placebo Lags - Data'!$A:$A,0),MATCH(AO$1,'Placebo Lags - Data'!$B$1:$BA$1,0)))*AO$5</f>
        <v>-1.3582794927060604E-2</v>
      </c>
      <c r="AP32" s="2">
        <f>IF(AP$2=0,0,INDEX('Placebo Lags - Data'!$B:$BA,MATCH($Q32,'Placebo Lags - Data'!$A:$A,0),MATCH(AP$1,'Placebo Lags - Data'!$B$1:$BA$1,0)))*AP$5</f>
        <v>0</v>
      </c>
      <c r="AQ32" s="2">
        <f>IF(AQ$2=0,0,INDEX('Placebo Lags - Data'!$B:$BA,MATCH($Q32,'Placebo Lags - Data'!$A:$A,0),MATCH(AQ$1,'Placebo Lags - Data'!$B$1:$BA$1,0)))*AQ$5</f>
        <v>7.9001244157552719E-3</v>
      </c>
      <c r="AR32" s="2">
        <f>IF(AR$2=0,0,INDEX('Placebo Lags - Data'!$B:$BA,MATCH($Q32,'Placebo Lags - Data'!$A:$A,0),MATCH(AR$1,'Placebo Lags - Data'!$B$1:$BA$1,0)))*AR$5</f>
        <v>0</v>
      </c>
      <c r="AS32" s="2">
        <f>IF(AS$2=0,0,INDEX('Placebo Lags - Data'!$B:$BA,MATCH($Q32,'Placebo Lags - Data'!$A:$A,0),MATCH(AS$1,'Placebo Lags - Data'!$B$1:$BA$1,0)))*AS$5</f>
        <v>-5.6838635355234146E-2</v>
      </c>
      <c r="AT32" s="2">
        <f>IF(AT$2=0,0,INDEX('Placebo Lags - Data'!$B:$BA,MATCH($Q32,'Placebo Lags - Data'!$A:$A,0),MATCH(AT$1,'Placebo Lags - Data'!$B$1:$BA$1,0)))*AT$5</f>
        <v>0</v>
      </c>
      <c r="AU32" s="2">
        <f>IF(AU$2=0,0,INDEX('Placebo Lags - Data'!$B:$BA,MATCH($Q32,'Placebo Lags - Data'!$A:$A,0),MATCH(AU$1,'Placebo Lags - Data'!$B$1:$BA$1,0)))*AU$5</f>
        <v>0</v>
      </c>
      <c r="AV32" s="2">
        <f>IF(AV$2=0,0,INDEX('Placebo Lags - Data'!$B:$BA,MATCH($Q32,'Placebo Lags - Data'!$A:$A,0),MATCH(AV$1,'Placebo Lags - Data'!$B$1:$BA$1,0)))*AV$5</f>
        <v>0</v>
      </c>
      <c r="AW32" s="2">
        <f>IF(AW$2=0,0,INDEX('Placebo Lags - Data'!$B:$BA,MATCH($Q32,'Placebo Lags - Data'!$A:$A,0),MATCH(AW$1,'Placebo Lags - Data'!$B$1:$BA$1,0)))*AW$5</f>
        <v>0</v>
      </c>
      <c r="AX32" s="2">
        <f>IF(AX$2=0,0,INDEX('Placebo Lags - Data'!$B:$BA,MATCH($Q32,'Placebo Lags - Data'!$A:$A,0),MATCH(AX$1,'Placebo Lags - Data'!$B$1:$BA$1,0)))*AX$5</f>
        <v>0</v>
      </c>
      <c r="AY32" s="2">
        <f>IF(AY$2=0,0,INDEX('Placebo Lags - Data'!$B:$BA,MATCH($Q32,'Placebo Lags - Data'!$A:$A,0),MATCH(AY$1,'Placebo Lags - Data'!$B$1:$BA$1,0)))*AY$5</f>
        <v>0</v>
      </c>
      <c r="AZ32" s="2">
        <f>IF(AZ$2=0,0,INDEX('Placebo Lags - Data'!$B:$BA,MATCH($Q32,'Placebo Lags - Data'!$A:$A,0),MATCH(AZ$1,'Placebo Lags - Data'!$B$1:$BA$1,0)))*AZ$5</f>
        <v>-0.11931276321411133</v>
      </c>
      <c r="BA32" s="2">
        <f>IF(BA$2=0,0,INDEX('Placebo Lags - Data'!$B:$BA,MATCH($Q32,'Placebo Lags - Data'!$A:$A,0),MATCH(BA$1,'Placebo Lags - Data'!$B$1:$BA$1,0)))*BA$5</f>
        <v>0</v>
      </c>
      <c r="BB32" s="2">
        <f>IF(BB$2=0,0,INDEX('Placebo Lags - Data'!$B:$BA,MATCH($Q32,'Placebo Lags - Data'!$A:$A,0),MATCH(BB$1,'Placebo Lags - Data'!$B$1:$BA$1,0)))*BB$5</f>
        <v>0</v>
      </c>
      <c r="BC32" s="2">
        <f>IF(BC$2=0,0,INDEX('Placebo Lags - Data'!$B:$BA,MATCH($Q32,'Placebo Lags - Data'!$A:$A,0),MATCH(BC$1,'Placebo Lags - Data'!$B$1:$BA$1,0)))*BC$5</f>
        <v>0</v>
      </c>
      <c r="BD32" s="2">
        <f>IF(BD$2=0,0,INDEX('Placebo Lags - Data'!$B:$BA,MATCH($Q32,'Placebo Lags - Data'!$A:$A,0),MATCH(BD$1,'Placebo Lags - Data'!$B$1:$BA$1,0)))*BD$5</f>
        <v>0</v>
      </c>
      <c r="BE32" s="2">
        <f>IF(BE$2=0,0,INDEX('Placebo Lags - Data'!$B:$BA,MATCH($Q32,'Placebo Lags - Data'!$A:$A,0),MATCH(BE$1,'Placebo Lags - Data'!$B$1:$BA$1,0)))*BE$5</f>
        <v>0</v>
      </c>
      <c r="BF32" s="2">
        <f>IF(BF$2=0,0,INDEX('Placebo Lags - Data'!$B:$BA,MATCH($Q32,'Placebo Lags - Data'!$A:$A,0),MATCH(BF$1,'Placebo Lags - Data'!$B$1:$BA$1,0)))*BF$5</f>
        <v>-0.10067924857139587</v>
      </c>
      <c r="BG32" s="2">
        <f>IF(BG$2=0,0,INDEX('Placebo Lags - Data'!$B:$BA,MATCH($Q32,'Placebo Lags - Data'!$A:$A,0),MATCH(BG$1,'Placebo Lags - Data'!$B$1:$BA$1,0)))*BG$5</f>
        <v>3.392709419131279E-3</v>
      </c>
      <c r="BH32" s="2">
        <f>IF(BH$2=0,0,INDEX('Placebo Lags - Data'!$B:$BA,MATCH($Q32,'Placebo Lags - Data'!$A:$A,0),MATCH(BH$1,'Placebo Lags - Data'!$B$1:$BA$1,0)))*BH$5</f>
        <v>1.7420787364244461E-2</v>
      </c>
      <c r="BI32" s="2">
        <f>IF(BI$2=0,0,INDEX('Placebo Lags - Data'!$B:$BA,MATCH($Q32,'Placebo Lags - Data'!$A:$A,0),MATCH(BI$1,'Placebo Lags - Data'!$B$1:$BA$1,0)))*BI$5</f>
        <v>5.8158416301012039E-2</v>
      </c>
      <c r="BJ32" s="2">
        <f>IF(BJ$2=0,0,INDEX('Placebo Lags - Data'!$B:$BA,MATCH($Q32,'Placebo Lags - Data'!$A:$A,0),MATCH(BJ$1,'Placebo Lags - Data'!$B$1:$BA$1,0)))*BJ$5</f>
        <v>0</v>
      </c>
      <c r="BK32" s="2">
        <f>IF(BK$2=0,0,INDEX('Placebo Lags - Data'!$B:$BA,MATCH($Q32,'Placebo Lags - Data'!$A:$A,0),MATCH(BK$1,'Placebo Lags - Data'!$B$1:$BA$1,0)))*BK$5</f>
        <v>0</v>
      </c>
      <c r="BL32" s="2">
        <f>IF(BL$2=0,0,INDEX('Placebo Lags - Data'!$B:$BA,MATCH($Q32,'Placebo Lags - Data'!$A:$A,0),MATCH(BL$1,'Placebo Lags - Data'!$B$1:$BA$1,0)))*BL$5</f>
        <v>0</v>
      </c>
      <c r="BM32" s="2">
        <f>IF(BM$2=0,0,INDEX('Placebo Lags - Data'!$B:$BA,MATCH($Q32,'Placebo Lags - Data'!$A:$A,0),MATCH(BM$1,'Placebo Lags - Data'!$B$1:$BA$1,0)))*BM$5</f>
        <v>0</v>
      </c>
      <c r="BN32" s="2">
        <f>IF(BN$2=0,0,INDEX('Placebo Lags - Data'!$B:$BA,MATCH($Q32,'Placebo Lags - Data'!$A:$A,0),MATCH(BN$1,'Placebo Lags - Data'!$B$1:$BA$1,0)))*BN$5</f>
        <v>0</v>
      </c>
      <c r="BO32" s="2">
        <f>IF(BO$2=0,0,INDEX('Placebo Lags - Data'!$B:$BA,MATCH($Q32,'Placebo Lags - Data'!$A:$A,0),MATCH(BO$1,'Placebo Lags - Data'!$B$1:$BA$1,0)))*BO$5</f>
        <v>-4.5760419219732285E-2</v>
      </c>
      <c r="BP32" s="2">
        <f>IF(BP$2=0,0,INDEX('Placebo Lags - Data'!$B:$BA,MATCH($Q32,'Placebo Lags - Data'!$A:$A,0),MATCH(BP$1,'Placebo Lags - Data'!$B$1:$BA$1,0)))*BP$5</f>
        <v>0</v>
      </c>
      <c r="BQ32" s="2"/>
      <c r="BR32" s="2"/>
    </row>
    <row r="33" spans="1:70" x14ac:dyDescent="0.25">
      <c r="A33" t="s">
        <v>74</v>
      </c>
      <c r="B33" s="2">
        <f t="shared" si="0"/>
        <v>0</v>
      </c>
      <c r="Q33">
        <f>'Placebo Lags - Data'!A28</f>
        <v>2008</v>
      </c>
      <c r="R33" s="2">
        <f>IF(R$2=0,0,INDEX('Placebo Lags - Data'!$B:$BA,MATCH($Q33,'Placebo Lags - Data'!$A:$A,0),MATCH(R$1,'Placebo Lags - Data'!$B$1:$BA$1,0)))*R$5</f>
        <v>-1.4038994908332825E-2</v>
      </c>
      <c r="S33" s="2">
        <f>IF(S$2=0,0,INDEX('Placebo Lags - Data'!$B:$BA,MATCH($Q33,'Placebo Lags - Data'!$A:$A,0),MATCH(S$1,'Placebo Lags - Data'!$B$1:$BA$1,0)))*S$5</f>
        <v>0</v>
      </c>
      <c r="T33" s="2">
        <f>IF(T$2=0,0,INDEX('Placebo Lags - Data'!$B:$BA,MATCH($Q33,'Placebo Lags - Data'!$A:$A,0),MATCH(T$1,'Placebo Lags - Data'!$B$1:$BA$1,0)))*T$5</f>
        <v>0</v>
      </c>
      <c r="U33" s="2">
        <f>IF(U$2=0,0,INDEX('Placebo Lags - Data'!$B:$BA,MATCH($Q33,'Placebo Lags - Data'!$A:$A,0),MATCH(U$1,'Placebo Lags - Data'!$B$1:$BA$1,0)))*U$5</f>
        <v>7.909587025642395E-2</v>
      </c>
      <c r="V33" s="2">
        <f>IF(V$2=0,0,INDEX('Placebo Lags - Data'!$B:$BA,MATCH($Q33,'Placebo Lags - Data'!$A:$A,0),MATCH(V$1,'Placebo Lags - Data'!$B$1:$BA$1,0)))*V$5</f>
        <v>8.7838694453239441E-2</v>
      </c>
      <c r="W33" s="2">
        <f>IF(W$2=0,0,INDEX('Placebo Lags - Data'!$B:$BA,MATCH($Q33,'Placebo Lags - Data'!$A:$A,0),MATCH(W$1,'Placebo Lags - Data'!$B$1:$BA$1,0)))*W$5</f>
        <v>0</v>
      </c>
      <c r="X33" s="2">
        <f>IF(X$2=0,0,INDEX('Placebo Lags - Data'!$B:$BA,MATCH($Q33,'Placebo Lags - Data'!$A:$A,0),MATCH(X$1,'Placebo Lags - Data'!$B$1:$BA$1,0)))*X$5</f>
        <v>-3.3728323876857758E-2</v>
      </c>
      <c r="Y33" s="2">
        <f>IF(Y$2=0,0,INDEX('Placebo Lags - Data'!$B:$BA,MATCH($Q33,'Placebo Lags - Data'!$A:$A,0),MATCH(Y$1,'Placebo Lags - Data'!$B$1:$BA$1,0)))*Y$5</f>
        <v>0</v>
      </c>
      <c r="Z33" s="2">
        <f>IF(Z$2=0,0,INDEX('Placebo Lags - Data'!$B:$BA,MATCH($Q33,'Placebo Lags - Data'!$A:$A,0),MATCH(Z$1,'Placebo Lags - Data'!$B$1:$BA$1,0)))*Z$5</f>
        <v>0</v>
      </c>
      <c r="AA33" s="2">
        <f>IF(AA$2=0,0,INDEX('Placebo Lags - Data'!$B:$BA,MATCH($Q33,'Placebo Lags - Data'!$A:$A,0),MATCH(AA$1,'Placebo Lags - Data'!$B$1:$BA$1,0)))*AA$5</f>
        <v>0</v>
      </c>
      <c r="AB33" s="2">
        <f>IF(AB$2=0,0,INDEX('Placebo Lags - Data'!$B:$BA,MATCH($Q33,'Placebo Lags - Data'!$A:$A,0),MATCH(AB$1,'Placebo Lags - Data'!$B$1:$BA$1,0)))*AB$5</f>
        <v>0</v>
      </c>
      <c r="AC33" s="2">
        <f>IF(AC$2=0,0,INDEX('Placebo Lags - Data'!$B:$BA,MATCH($Q33,'Placebo Lags - Data'!$A:$A,0),MATCH(AC$1,'Placebo Lags - Data'!$B$1:$BA$1,0)))*AC$5</f>
        <v>-1.7911171307787299E-3</v>
      </c>
      <c r="AD33" s="2">
        <f>IF(AD$2=0,0,INDEX('Placebo Lags - Data'!$B:$BA,MATCH($Q33,'Placebo Lags - Data'!$A:$A,0),MATCH(AD$1,'Placebo Lags - Data'!$B$1:$BA$1,0)))*AD$5</f>
        <v>0</v>
      </c>
      <c r="AE33" s="2">
        <f>IF(AE$2=0,0,INDEX('Placebo Lags - Data'!$B:$BA,MATCH($Q33,'Placebo Lags - Data'!$A:$A,0),MATCH(AE$1,'Placebo Lags - Data'!$B$1:$BA$1,0)))*AE$5</f>
        <v>-8.952852338552475E-2</v>
      </c>
      <c r="AF33" s="2">
        <f>IF(AF$2=0,0,INDEX('Placebo Lags - Data'!$B:$BA,MATCH($Q33,'Placebo Lags - Data'!$A:$A,0),MATCH(AF$1,'Placebo Lags - Data'!$B$1:$BA$1,0)))*AF$5</f>
        <v>4.0464408695697784E-2</v>
      </c>
      <c r="AG33" s="2">
        <f>IF(AG$2=0,0,INDEX('Placebo Lags - Data'!$B:$BA,MATCH($Q33,'Placebo Lags - Data'!$A:$A,0),MATCH(AG$1,'Placebo Lags - Data'!$B$1:$BA$1,0)))*AG$5</f>
        <v>0</v>
      </c>
      <c r="AH33" s="2">
        <f>IF(AH$2=0,0,INDEX('Placebo Lags - Data'!$B:$BA,MATCH($Q33,'Placebo Lags - Data'!$A:$A,0),MATCH(AH$1,'Placebo Lags - Data'!$B$1:$BA$1,0)))*AH$5</f>
        <v>-5.9314258396625519E-2</v>
      </c>
      <c r="AI33" s="2">
        <f>IF(AI$2=0,0,INDEX('Placebo Lags - Data'!$B:$BA,MATCH($Q33,'Placebo Lags - Data'!$A:$A,0),MATCH(AI$1,'Placebo Lags - Data'!$B$1:$BA$1,0)))*AI$5</f>
        <v>6.9518260657787323E-2</v>
      </c>
      <c r="AJ33" s="2">
        <f>IF(AJ$2=0,0,INDEX('Placebo Lags - Data'!$B:$BA,MATCH($Q33,'Placebo Lags - Data'!$A:$A,0),MATCH(AJ$1,'Placebo Lags - Data'!$B$1:$BA$1,0)))*AJ$5</f>
        <v>-5.9835486114025116E-2</v>
      </c>
      <c r="AK33" s="2">
        <f>IF(AK$2=0,0,INDEX('Placebo Lags - Data'!$B:$BA,MATCH($Q33,'Placebo Lags - Data'!$A:$A,0),MATCH(AK$1,'Placebo Lags - Data'!$B$1:$BA$1,0)))*AK$5</f>
        <v>0</v>
      </c>
      <c r="AL33" s="2">
        <f>IF(AL$2=0,0,INDEX('Placebo Lags - Data'!$B:$BA,MATCH($Q33,'Placebo Lags - Data'!$A:$A,0),MATCH(AL$1,'Placebo Lags - Data'!$B$1:$BA$1,0)))*AL$5</f>
        <v>3.010515496134758E-2</v>
      </c>
      <c r="AM33" s="2">
        <f>IF(AM$2=0,0,INDEX('Placebo Lags - Data'!$B:$BA,MATCH($Q33,'Placebo Lags - Data'!$A:$A,0),MATCH(AM$1,'Placebo Lags - Data'!$B$1:$BA$1,0)))*AM$5</f>
        <v>-1.1973264627158642E-2</v>
      </c>
      <c r="AN33" s="2">
        <f>IF(AN$2=0,0,INDEX('Placebo Lags - Data'!$B:$BA,MATCH($Q33,'Placebo Lags - Data'!$A:$A,0),MATCH(AN$1,'Placebo Lags - Data'!$B$1:$BA$1,0)))*AN$5</f>
        <v>0</v>
      </c>
      <c r="AO33" s="2">
        <f>IF(AO$2=0,0,INDEX('Placebo Lags - Data'!$B:$BA,MATCH($Q33,'Placebo Lags - Data'!$A:$A,0),MATCH(AO$1,'Placebo Lags - Data'!$B$1:$BA$1,0)))*AO$5</f>
        <v>1.073069591075182E-2</v>
      </c>
      <c r="AP33" s="2">
        <f>IF(AP$2=0,0,INDEX('Placebo Lags - Data'!$B:$BA,MATCH($Q33,'Placebo Lags - Data'!$A:$A,0),MATCH(AP$1,'Placebo Lags - Data'!$B$1:$BA$1,0)))*AP$5</f>
        <v>0</v>
      </c>
      <c r="AQ33" s="2">
        <f>IF(AQ$2=0,0,INDEX('Placebo Lags - Data'!$B:$BA,MATCH($Q33,'Placebo Lags - Data'!$A:$A,0),MATCH(AQ$1,'Placebo Lags - Data'!$B$1:$BA$1,0)))*AQ$5</f>
        <v>-5.9782033786177635E-3</v>
      </c>
      <c r="AR33" s="2">
        <f>IF(AR$2=0,0,INDEX('Placebo Lags - Data'!$B:$BA,MATCH($Q33,'Placebo Lags - Data'!$A:$A,0),MATCH(AR$1,'Placebo Lags - Data'!$B$1:$BA$1,0)))*AR$5</f>
        <v>0</v>
      </c>
      <c r="AS33" s="2">
        <f>IF(AS$2=0,0,INDEX('Placebo Lags - Data'!$B:$BA,MATCH($Q33,'Placebo Lags - Data'!$A:$A,0),MATCH(AS$1,'Placebo Lags - Data'!$B$1:$BA$1,0)))*AS$5</f>
        <v>-2.7025856077671051E-2</v>
      </c>
      <c r="AT33" s="2">
        <f>IF(AT$2=0,0,INDEX('Placebo Lags - Data'!$B:$BA,MATCH($Q33,'Placebo Lags - Data'!$A:$A,0),MATCH(AT$1,'Placebo Lags - Data'!$B$1:$BA$1,0)))*AT$5</f>
        <v>0</v>
      </c>
      <c r="AU33" s="2">
        <f>IF(AU$2=0,0,INDEX('Placebo Lags - Data'!$B:$BA,MATCH($Q33,'Placebo Lags - Data'!$A:$A,0),MATCH(AU$1,'Placebo Lags - Data'!$B$1:$BA$1,0)))*AU$5</f>
        <v>0</v>
      </c>
      <c r="AV33" s="2">
        <f>IF(AV$2=0,0,INDEX('Placebo Lags - Data'!$B:$BA,MATCH($Q33,'Placebo Lags - Data'!$A:$A,0),MATCH(AV$1,'Placebo Lags - Data'!$B$1:$BA$1,0)))*AV$5</f>
        <v>0</v>
      </c>
      <c r="AW33" s="2">
        <f>IF(AW$2=0,0,INDEX('Placebo Lags - Data'!$B:$BA,MATCH($Q33,'Placebo Lags - Data'!$A:$A,0),MATCH(AW$1,'Placebo Lags - Data'!$B$1:$BA$1,0)))*AW$5</f>
        <v>0</v>
      </c>
      <c r="AX33" s="2">
        <f>IF(AX$2=0,0,INDEX('Placebo Lags - Data'!$B:$BA,MATCH($Q33,'Placebo Lags - Data'!$A:$A,0),MATCH(AX$1,'Placebo Lags - Data'!$B$1:$BA$1,0)))*AX$5</f>
        <v>0</v>
      </c>
      <c r="AY33" s="2">
        <f>IF(AY$2=0,0,INDEX('Placebo Lags - Data'!$B:$BA,MATCH($Q33,'Placebo Lags - Data'!$A:$A,0),MATCH(AY$1,'Placebo Lags - Data'!$B$1:$BA$1,0)))*AY$5</f>
        <v>0</v>
      </c>
      <c r="AZ33" s="2">
        <f>IF(AZ$2=0,0,INDEX('Placebo Lags - Data'!$B:$BA,MATCH($Q33,'Placebo Lags - Data'!$A:$A,0),MATCH(AZ$1,'Placebo Lags - Data'!$B$1:$BA$1,0)))*AZ$5</f>
        <v>-0.10194579511880875</v>
      </c>
      <c r="BA33" s="2">
        <f>IF(BA$2=0,0,INDEX('Placebo Lags - Data'!$B:$BA,MATCH($Q33,'Placebo Lags - Data'!$A:$A,0),MATCH(BA$1,'Placebo Lags - Data'!$B$1:$BA$1,0)))*BA$5</f>
        <v>0</v>
      </c>
      <c r="BB33" s="2">
        <f>IF(BB$2=0,0,INDEX('Placebo Lags - Data'!$B:$BA,MATCH($Q33,'Placebo Lags - Data'!$A:$A,0),MATCH(BB$1,'Placebo Lags - Data'!$B$1:$BA$1,0)))*BB$5</f>
        <v>0</v>
      </c>
      <c r="BC33" s="2">
        <f>IF(BC$2=0,0,INDEX('Placebo Lags - Data'!$B:$BA,MATCH($Q33,'Placebo Lags - Data'!$A:$A,0),MATCH(BC$1,'Placebo Lags - Data'!$B$1:$BA$1,0)))*BC$5</f>
        <v>0</v>
      </c>
      <c r="BD33" s="2">
        <f>IF(BD$2=0,0,INDEX('Placebo Lags - Data'!$B:$BA,MATCH($Q33,'Placebo Lags - Data'!$A:$A,0),MATCH(BD$1,'Placebo Lags - Data'!$B$1:$BA$1,0)))*BD$5</f>
        <v>0</v>
      </c>
      <c r="BE33" s="2">
        <f>IF(BE$2=0,0,INDEX('Placebo Lags - Data'!$B:$BA,MATCH($Q33,'Placebo Lags - Data'!$A:$A,0),MATCH(BE$1,'Placebo Lags - Data'!$B$1:$BA$1,0)))*BE$5</f>
        <v>0</v>
      </c>
      <c r="BF33" s="2">
        <f>IF(BF$2=0,0,INDEX('Placebo Lags - Data'!$B:$BA,MATCH($Q33,'Placebo Lags - Data'!$A:$A,0),MATCH(BF$1,'Placebo Lags - Data'!$B$1:$BA$1,0)))*BF$5</f>
        <v>-0.13458600640296936</v>
      </c>
      <c r="BG33" s="2">
        <f>IF(BG$2=0,0,INDEX('Placebo Lags - Data'!$B:$BA,MATCH($Q33,'Placebo Lags - Data'!$A:$A,0),MATCH(BG$1,'Placebo Lags - Data'!$B$1:$BA$1,0)))*BG$5</f>
        <v>-2.6184514164924622E-2</v>
      </c>
      <c r="BH33" s="2">
        <f>IF(BH$2=0,0,INDEX('Placebo Lags - Data'!$B:$BA,MATCH($Q33,'Placebo Lags - Data'!$A:$A,0),MATCH(BH$1,'Placebo Lags - Data'!$B$1:$BA$1,0)))*BH$5</f>
        <v>3.054162859916687E-2</v>
      </c>
      <c r="BI33" s="2">
        <f>IF(BI$2=0,0,INDEX('Placebo Lags - Data'!$B:$BA,MATCH($Q33,'Placebo Lags - Data'!$A:$A,0),MATCH(BI$1,'Placebo Lags - Data'!$B$1:$BA$1,0)))*BI$5</f>
        <v>2.4106509983539581E-2</v>
      </c>
      <c r="BJ33" s="2">
        <f>IF(BJ$2=0,0,INDEX('Placebo Lags - Data'!$B:$BA,MATCH($Q33,'Placebo Lags - Data'!$A:$A,0),MATCH(BJ$1,'Placebo Lags - Data'!$B$1:$BA$1,0)))*BJ$5</f>
        <v>0</v>
      </c>
      <c r="BK33" s="2">
        <f>IF(BK$2=0,0,INDEX('Placebo Lags - Data'!$B:$BA,MATCH($Q33,'Placebo Lags - Data'!$A:$A,0),MATCH(BK$1,'Placebo Lags - Data'!$B$1:$BA$1,0)))*BK$5</f>
        <v>0</v>
      </c>
      <c r="BL33" s="2">
        <f>IF(BL$2=0,0,INDEX('Placebo Lags - Data'!$B:$BA,MATCH($Q33,'Placebo Lags - Data'!$A:$A,0),MATCH(BL$1,'Placebo Lags - Data'!$B$1:$BA$1,0)))*BL$5</f>
        <v>0</v>
      </c>
      <c r="BM33" s="2">
        <f>IF(BM$2=0,0,INDEX('Placebo Lags - Data'!$B:$BA,MATCH($Q33,'Placebo Lags - Data'!$A:$A,0),MATCH(BM$1,'Placebo Lags - Data'!$B$1:$BA$1,0)))*BM$5</f>
        <v>0</v>
      </c>
      <c r="BN33" s="2">
        <f>IF(BN$2=0,0,INDEX('Placebo Lags - Data'!$B:$BA,MATCH($Q33,'Placebo Lags - Data'!$A:$A,0),MATCH(BN$1,'Placebo Lags - Data'!$B$1:$BA$1,0)))*BN$5</f>
        <v>0</v>
      </c>
      <c r="BO33" s="2">
        <f>IF(BO$2=0,0,INDEX('Placebo Lags - Data'!$B:$BA,MATCH($Q33,'Placebo Lags - Data'!$A:$A,0),MATCH(BO$1,'Placebo Lags - Data'!$B$1:$BA$1,0)))*BO$5</f>
        <v>8.5473693907260895E-3</v>
      </c>
      <c r="BP33" s="2">
        <f>IF(BP$2=0,0,INDEX('Placebo Lags - Data'!$B:$BA,MATCH($Q33,'Placebo Lags - Data'!$A:$A,0),MATCH(BP$1,'Placebo Lags - Data'!$B$1:$BA$1,0)))*BP$5</f>
        <v>0</v>
      </c>
      <c r="BQ33" s="2"/>
      <c r="BR33" s="2"/>
    </row>
    <row r="34" spans="1:70" x14ac:dyDescent="0.25">
      <c r="A34" t="s">
        <v>79</v>
      </c>
      <c r="B34" s="2">
        <f t="shared" ref="B34:B52" si="4">INDEX($R$2:$BP$2,1,MATCH($A34,$R$6:$BP$6,0))/INDEX($R$2:$BP$2,1,MATCH("IL",$R$6:$BP$6,0))</f>
        <v>0</v>
      </c>
      <c r="Q34">
        <f>'Placebo Lags - Data'!A29</f>
        <v>2009</v>
      </c>
      <c r="R34" s="2">
        <f>IF(R$2=0,0,INDEX('Placebo Lags - Data'!$B:$BA,MATCH($Q34,'Placebo Lags - Data'!$A:$A,0),MATCH(R$1,'Placebo Lags - Data'!$B$1:$BA$1,0)))*R$5</f>
        <v>5.0030928105115891E-4</v>
      </c>
      <c r="S34" s="2">
        <f>IF(S$2=0,0,INDEX('Placebo Lags - Data'!$B:$BA,MATCH($Q34,'Placebo Lags - Data'!$A:$A,0),MATCH(S$1,'Placebo Lags - Data'!$B$1:$BA$1,0)))*S$5</f>
        <v>0</v>
      </c>
      <c r="T34" s="2">
        <f>IF(T$2=0,0,INDEX('Placebo Lags - Data'!$B:$BA,MATCH($Q34,'Placebo Lags - Data'!$A:$A,0),MATCH(T$1,'Placebo Lags - Data'!$B$1:$BA$1,0)))*T$5</f>
        <v>0</v>
      </c>
      <c r="U34" s="2">
        <f>IF(U$2=0,0,INDEX('Placebo Lags - Data'!$B:$BA,MATCH($Q34,'Placebo Lags - Data'!$A:$A,0),MATCH(U$1,'Placebo Lags - Data'!$B$1:$BA$1,0)))*U$5</f>
        <v>5.0074297934770584E-2</v>
      </c>
      <c r="V34" s="2">
        <f>IF(V$2=0,0,INDEX('Placebo Lags - Data'!$B:$BA,MATCH($Q34,'Placebo Lags - Data'!$A:$A,0),MATCH(V$1,'Placebo Lags - Data'!$B$1:$BA$1,0)))*V$5</f>
        <v>0.10205742716789246</v>
      </c>
      <c r="W34" s="2">
        <f>IF(W$2=0,0,INDEX('Placebo Lags - Data'!$B:$BA,MATCH($Q34,'Placebo Lags - Data'!$A:$A,0),MATCH(W$1,'Placebo Lags - Data'!$B$1:$BA$1,0)))*W$5</f>
        <v>0</v>
      </c>
      <c r="X34" s="2">
        <f>IF(X$2=0,0,INDEX('Placebo Lags - Data'!$B:$BA,MATCH($Q34,'Placebo Lags - Data'!$A:$A,0),MATCH(X$1,'Placebo Lags - Data'!$B$1:$BA$1,0)))*X$5</f>
        <v>-4.0213193744421005E-2</v>
      </c>
      <c r="Y34" s="2">
        <f>IF(Y$2=0,0,INDEX('Placebo Lags - Data'!$B:$BA,MATCH($Q34,'Placebo Lags - Data'!$A:$A,0),MATCH(Y$1,'Placebo Lags - Data'!$B$1:$BA$1,0)))*Y$5</f>
        <v>0</v>
      </c>
      <c r="Z34" s="2">
        <f>IF(Z$2=0,0,INDEX('Placebo Lags - Data'!$B:$BA,MATCH($Q34,'Placebo Lags - Data'!$A:$A,0),MATCH(Z$1,'Placebo Lags - Data'!$B$1:$BA$1,0)))*Z$5</f>
        <v>0</v>
      </c>
      <c r="AA34" s="2">
        <f>IF(AA$2=0,0,INDEX('Placebo Lags - Data'!$B:$BA,MATCH($Q34,'Placebo Lags - Data'!$A:$A,0),MATCH(AA$1,'Placebo Lags - Data'!$B$1:$BA$1,0)))*AA$5</f>
        <v>0</v>
      </c>
      <c r="AB34" s="2">
        <f>IF(AB$2=0,0,INDEX('Placebo Lags - Data'!$B:$BA,MATCH($Q34,'Placebo Lags - Data'!$A:$A,0),MATCH(AB$1,'Placebo Lags - Data'!$B$1:$BA$1,0)))*AB$5</f>
        <v>0</v>
      </c>
      <c r="AC34" s="2">
        <f>IF(AC$2=0,0,INDEX('Placebo Lags - Data'!$B:$BA,MATCH($Q34,'Placebo Lags - Data'!$A:$A,0),MATCH(AC$1,'Placebo Lags - Data'!$B$1:$BA$1,0)))*AC$5</f>
        <v>4.5606318861246109E-2</v>
      </c>
      <c r="AD34" s="2">
        <f>IF(AD$2=0,0,INDEX('Placebo Lags - Data'!$B:$BA,MATCH($Q34,'Placebo Lags - Data'!$A:$A,0),MATCH(AD$1,'Placebo Lags - Data'!$B$1:$BA$1,0)))*AD$5</f>
        <v>0</v>
      </c>
      <c r="AE34" s="2">
        <f>IF(AE$2=0,0,INDEX('Placebo Lags - Data'!$B:$BA,MATCH($Q34,'Placebo Lags - Data'!$A:$A,0),MATCH(AE$1,'Placebo Lags - Data'!$B$1:$BA$1,0)))*AE$5</f>
        <v>-5.2742226980626583E-3</v>
      </c>
      <c r="AF34" s="2">
        <f>IF(AF$2=0,0,INDEX('Placebo Lags - Data'!$B:$BA,MATCH($Q34,'Placebo Lags - Data'!$A:$A,0),MATCH(AF$1,'Placebo Lags - Data'!$B$1:$BA$1,0)))*AF$5</f>
        <v>-1.774866133928299E-2</v>
      </c>
      <c r="AG34" s="2">
        <f>IF(AG$2=0,0,INDEX('Placebo Lags - Data'!$B:$BA,MATCH($Q34,'Placebo Lags - Data'!$A:$A,0),MATCH(AG$1,'Placebo Lags - Data'!$B$1:$BA$1,0)))*AG$5</f>
        <v>0</v>
      </c>
      <c r="AH34" s="2">
        <f>IF(AH$2=0,0,INDEX('Placebo Lags - Data'!$B:$BA,MATCH($Q34,'Placebo Lags - Data'!$A:$A,0),MATCH(AH$1,'Placebo Lags - Data'!$B$1:$BA$1,0)))*AH$5</f>
        <v>1.3215690851211548E-2</v>
      </c>
      <c r="AI34" s="2">
        <f>IF(AI$2=0,0,INDEX('Placebo Lags - Data'!$B:$BA,MATCH($Q34,'Placebo Lags - Data'!$A:$A,0),MATCH(AI$1,'Placebo Lags - Data'!$B$1:$BA$1,0)))*AI$5</f>
        <v>5.7135645300149918E-2</v>
      </c>
      <c r="AJ34" s="2">
        <f>IF(AJ$2=0,0,INDEX('Placebo Lags - Data'!$B:$BA,MATCH($Q34,'Placebo Lags - Data'!$A:$A,0),MATCH(AJ$1,'Placebo Lags - Data'!$B$1:$BA$1,0)))*AJ$5</f>
        <v>-4.3691288679838181E-2</v>
      </c>
      <c r="AK34" s="2">
        <f>IF(AK$2=0,0,INDEX('Placebo Lags - Data'!$B:$BA,MATCH($Q34,'Placebo Lags - Data'!$A:$A,0),MATCH(AK$1,'Placebo Lags - Data'!$B$1:$BA$1,0)))*AK$5</f>
        <v>0</v>
      </c>
      <c r="AL34" s="2">
        <f>IF(AL$2=0,0,INDEX('Placebo Lags - Data'!$B:$BA,MATCH($Q34,'Placebo Lags - Data'!$A:$A,0),MATCH(AL$1,'Placebo Lags - Data'!$B$1:$BA$1,0)))*AL$5</f>
        <v>-1.003230269998312E-2</v>
      </c>
      <c r="AM34" s="2">
        <f>IF(AM$2=0,0,INDEX('Placebo Lags - Data'!$B:$BA,MATCH($Q34,'Placebo Lags - Data'!$A:$A,0),MATCH(AM$1,'Placebo Lags - Data'!$B$1:$BA$1,0)))*AM$5</f>
        <v>1.7679790034890175E-2</v>
      </c>
      <c r="AN34" s="2">
        <f>IF(AN$2=0,0,INDEX('Placebo Lags - Data'!$B:$BA,MATCH($Q34,'Placebo Lags - Data'!$A:$A,0),MATCH(AN$1,'Placebo Lags - Data'!$B$1:$BA$1,0)))*AN$5</f>
        <v>0</v>
      </c>
      <c r="AO34" s="2">
        <f>IF(AO$2=0,0,INDEX('Placebo Lags - Data'!$B:$BA,MATCH($Q34,'Placebo Lags - Data'!$A:$A,0),MATCH(AO$1,'Placebo Lags - Data'!$B$1:$BA$1,0)))*AO$5</f>
        <v>5.6406140327453613E-2</v>
      </c>
      <c r="AP34" s="2">
        <f>IF(AP$2=0,0,INDEX('Placebo Lags - Data'!$B:$BA,MATCH($Q34,'Placebo Lags - Data'!$A:$A,0),MATCH(AP$1,'Placebo Lags - Data'!$B$1:$BA$1,0)))*AP$5</f>
        <v>0</v>
      </c>
      <c r="AQ34" s="2">
        <f>IF(AQ$2=0,0,INDEX('Placebo Lags - Data'!$B:$BA,MATCH($Q34,'Placebo Lags - Data'!$A:$A,0),MATCH(AQ$1,'Placebo Lags - Data'!$B$1:$BA$1,0)))*AQ$5</f>
        <v>-2.4436719715595245E-2</v>
      </c>
      <c r="AR34" s="2">
        <f>IF(AR$2=0,0,INDEX('Placebo Lags - Data'!$B:$BA,MATCH($Q34,'Placebo Lags - Data'!$A:$A,0),MATCH(AR$1,'Placebo Lags - Data'!$B$1:$BA$1,0)))*AR$5</f>
        <v>0</v>
      </c>
      <c r="AS34" s="2">
        <f>IF(AS$2=0,0,INDEX('Placebo Lags - Data'!$B:$BA,MATCH($Q34,'Placebo Lags - Data'!$A:$A,0),MATCH(AS$1,'Placebo Lags - Data'!$B$1:$BA$1,0)))*AS$5</f>
        <v>-5.5216153850778937E-4</v>
      </c>
      <c r="AT34" s="2">
        <f>IF(AT$2=0,0,INDEX('Placebo Lags - Data'!$B:$BA,MATCH($Q34,'Placebo Lags - Data'!$A:$A,0),MATCH(AT$1,'Placebo Lags - Data'!$B$1:$BA$1,0)))*AT$5</f>
        <v>0</v>
      </c>
      <c r="AU34" s="2">
        <f>IF(AU$2=0,0,INDEX('Placebo Lags - Data'!$B:$BA,MATCH($Q34,'Placebo Lags - Data'!$A:$A,0),MATCH(AU$1,'Placebo Lags - Data'!$B$1:$BA$1,0)))*AU$5</f>
        <v>0</v>
      </c>
      <c r="AV34" s="2">
        <f>IF(AV$2=0,0,INDEX('Placebo Lags - Data'!$B:$BA,MATCH($Q34,'Placebo Lags - Data'!$A:$A,0),MATCH(AV$1,'Placebo Lags - Data'!$B$1:$BA$1,0)))*AV$5</f>
        <v>0</v>
      </c>
      <c r="AW34" s="2">
        <f>IF(AW$2=0,0,INDEX('Placebo Lags - Data'!$B:$BA,MATCH($Q34,'Placebo Lags - Data'!$A:$A,0),MATCH(AW$1,'Placebo Lags - Data'!$B$1:$BA$1,0)))*AW$5</f>
        <v>0</v>
      </c>
      <c r="AX34" s="2">
        <f>IF(AX$2=0,0,INDEX('Placebo Lags - Data'!$B:$BA,MATCH($Q34,'Placebo Lags - Data'!$A:$A,0),MATCH(AX$1,'Placebo Lags - Data'!$B$1:$BA$1,0)))*AX$5</f>
        <v>0</v>
      </c>
      <c r="AY34" s="2">
        <f>IF(AY$2=0,0,INDEX('Placebo Lags - Data'!$B:$BA,MATCH($Q34,'Placebo Lags - Data'!$A:$A,0),MATCH(AY$1,'Placebo Lags - Data'!$B$1:$BA$1,0)))*AY$5</f>
        <v>0</v>
      </c>
      <c r="AZ34" s="2">
        <f>IF(AZ$2=0,0,INDEX('Placebo Lags - Data'!$B:$BA,MATCH($Q34,'Placebo Lags - Data'!$A:$A,0),MATCH(AZ$1,'Placebo Lags - Data'!$B$1:$BA$1,0)))*AZ$5</f>
        <v>-1.6944479197263718E-2</v>
      </c>
      <c r="BA34" s="2">
        <f>IF(BA$2=0,0,INDEX('Placebo Lags - Data'!$B:$BA,MATCH($Q34,'Placebo Lags - Data'!$A:$A,0),MATCH(BA$1,'Placebo Lags - Data'!$B$1:$BA$1,0)))*BA$5</f>
        <v>0</v>
      </c>
      <c r="BB34" s="2">
        <f>IF(BB$2=0,0,INDEX('Placebo Lags - Data'!$B:$BA,MATCH($Q34,'Placebo Lags - Data'!$A:$A,0),MATCH(BB$1,'Placebo Lags - Data'!$B$1:$BA$1,0)))*BB$5</f>
        <v>0</v>
      </c>
      <c r="BC34" s="2">
        <f>IF(BC$2=0,0,INDEX('Placebo Lags - Data'!$B:$BA,MATCH($Q34,'Placebo Lags - Data'!$A:$A,0),MATCH(BC$1,'Placebo Lags - Data'!$B$1:$BA$1,0)))*BC$5</f>
        <v>0</v>
      </c>
      <c r="BD34" s="2">
        <f>IF(BD$2=0,0,INDEX('Placebo Lags - Data'!$B:$BA,MATCH($Q34,'Placebo Lags - Data'!$A:$A,0),MATCH(BD$1,'Placebo Lags - Data'!$B$1:$BA$1,0)))*BD$5</f>
        <v>0</v>
      </c>
      <c r="BE34" s="2">
        <f>IF(BE$2=0,0,INDEX('Placebo Lags - Data'!$B:$BA,MATCH($Q34,'Placebo Lags - Data'!$A:$A,0),MATCH(BE$1,'Placebo Lags - Data'!$B$1:$BA$1,0)))*BE$5</f>
        <v>0</v>
      </c>
      <c r="BF34" s="2">
        <f>IF(BF$2=0,0,INDEX('Placebo Lags - Data'!$B:$BA,MATCH($Q34,'Placebo Lags - Data'!$A:$A,0),MATCH(BF$1,'Placebo Lags - Data'!$B$1:$BA$1,0)))*BF$5</f>
        <v>-9.5673948526382446E-2</v>
      </c>
      <c r="BG34" s="2">
        <f>IF(BG$2=0,0,INDEX('Placebo Lags - Data'!$B:$BA,MATCH($Q34,'Placebo Lags - Data'!$A:$A,0),MATCH(BG$1,'Placebo Lags - Data'!$B$1:$BA$1,0)))*BG$5</f>
        <v>-7.6017171144485474E-2</v>
      </c>
      <c r="BH34" s="2">
        <f>IF(BH$2=0,0,INDEX('Placebo Lags - Data'!$B:$BA,MATCH($Q34,'Placebo Lags - Data'!$A:$A,0),MATCH(BH$1,'Placebo Lags - Data'!$B$1:$BA$1,0)))*BH$5</f>
        <v>7.0405378937721252E-3</v>
      </c>
      <c r="BI34" s="2">
        <f>IF(BI$2=0,0,INDEX('Placebo Lags - Data'!$B:$BA,MATCH($Q34,'Placebo Lags - Data'!$A:$A,0),MATCH(BI$1,'Placebo Lags - Data'!$B$1:$BA$1,0)))*BI$5</f>
        <v>-1.6325151547789574E-2</v>
      </c>
      <c r="BJ34" s="2">
        <f>IF(BJ$2=0,0,INDEX('Placebo Lags - Data'!$B:$BA,MATCH($Q34,'Placebo Lags - Data'!$A:$A,0),MATCH(BJ$1,'Placebo Lags - Data'!$B$1:$BA$1,0)))*BJ$5</f>
        <v>0</v>
      </c>
      <c r="BK34" s="2">
        <f>IF(BK$2=0,0,INDEX('Placebo Lags - Data'!$B:$BA,MATCH($Q34,'Placebo Lags - Data'!$A:$A,0),MATCH(BK$1,'Placebo Lags - Data'!$B$1:$BA$1,0)))*BK$5</f>
        <v>0</v>
      </c>
      <c r="BL34" s="2">
        <f>IF(BL$2=0,0,INDEX('Placebo Lags - Data'!$B:$BA,MATCH($Q34,'Placebo Lags - Data'!$A:$A,0),MATCH(BL$1,'Placebo Lags - Data'!$B$1:$BA$1,0)))*BL$5</f>
        <v>0</v>
      </c>
      <c r="BM34" s="2">
        <f>IF(BM$2=0,0,INDEX('Placebo Lags - Data'!$B:$BA,MATCH($Q34,'Placebo Lags - Data'!$A:$A,0),MATCH(BM$1,'Placebo Lags - Data'!$B$1:$BA$1,0)))*BM$5</f>
        <v>0</v>
      </c>
      <c r="BN34" s="2">
        <f>IF(BN$2=0,0,INDEX('Placebo Lags - Data'!$B:$BA,MATCH($Q34,'Placebo Lags - Data'!$A:$A,0),MATCH(BN$1,'Placebo Lags - Data'!$B$1:$BA$1,0)))*BN$5</f>
        <v>0</v>
      </c>
      <c r="BO34" s="2">
        <f>IF(BO$2=0,0,INDEX('Placebo Lags - Data'!$B:$BA,MATCH($Q34,'Placebo Lags - Data'!$A:$A,0),MATCH(BO$1,'Placebo Lags - Data'!$B$1:$BA$1,0)))*BO$5</f>
        <v>-2.4289214983582497E-2</v>
      </c>
      <c r="BP34" s="2">
        <f>IF(BP$2=0,0,INDEX('Placebo Lags - Data'!$B:$BA,MATCH($Q34,'Placebo Lags - Data'!$A:$A,0),MATCH(BP$1,'Placebo Lags - Data'!$B$1:$BA$1,0)))*BP$5</f>
        <v>0</v>
      </c>
      <c r="BQ34" s="2"/>
      <c r="BR34" s="2"/>
    </row>
    <row r="35" spans="1:70" x14ac:dyDescent="0.25">
      <c r="A35" t="s">
        <v>84</v>
      </c>
      <c r="B35" s="2">
        <f t="shared" si="4"/>
        <v>0</v>
      </c>
      <c r="Q35">
        <f>'Placebo Lags - Data'!A30</f>
        <v>2010</v>
      </c>
      <c r="R35" s="2">
        <f>IF(R$2=0,0,INDEX('Placebo Lags - Data'!$B:$BA,MATCH($Q35,'Placebo Lags - Data'!$A:$A,0),MATCH(R$1,'Placebo Lags - Data'!$B$1:$BA$1,0)))*R$5</f>
        <v>6.2169212847948074E-2</v>
      </c>
      <c r="S35" s="2">
        <f>IF(S$2=0,0,INDEX('Placebo Lags - Data'!$B:$BA,MATCH($Q35,'Placebo Lags - Data'!$A:$A,0),MATCH(S$1,'Placebo Lags - Data'!$B$1:$BA$1,0)))*S$5</f>
        <v>0</v>
      </c>
      <c r="T35" s="2">
        <f>IF(T$2=0,0,INDEX('Placebo Lags - Data'!$B:$BA,MATCH($Q35,'Placebo Lags - Data'!$A:$A,0),MATCH(T$1,'Placebo Lags - Data'!$B$1:$BA$1,0)))*T$5</f>
        <v>0</v>
      </c>
      <c r="U35" s="2">
        <f>IF(U$2=0,0,INDEX('Placebo Lags - Data'!$B:$BA,MATCH($Q35,'Placebo Lags - Data'!$A:$A,0),MATCH(U$1,'Placebo Lags - Data'!$B$1:$BA$1,0)))*U$5</f>
        <v>5.6949775665998459E-2</v>
      </c>
      <c r="V35" s="2">
        <f>IF(V$2=0,0,INDEX('Placebo Lags - Data'!$B:$BA,MATCH($Q35,'Placebo Lags - Data'!$A:$A,0),MATCH(V$1,'Placebo Lags - Data'!$B$1:$BA$1,0)))*V$5</f>
        <v>2.1487178280949593E-2</v>
      </c>
      <c r="W35" s="2">
        <f>IF(W$2=0,0,INDEX('Placebo Lags - Data'!$B:$BA,MATCH($Q35,'Placebo Lags - Data'!$A:$A,0),MATCH(W$1,'Placebo Lags - Data'!$B$1:$BA$1,0)))*W$5</f>
        <v>0</v>
      </c>
      <c r="X35" s="2">
        <f>IF(X$2=0,0,INDEX('Placebo Lags - Data'!$B:$BA,MATCH($Q35,'Placebo Lags - Data'!$A:$A,0),MATCH(X$1,'Placebo Lags - Data'!$B$1:$BA$1,0)))*X$5</f>
        <v>4.0368381887674332E-2</v>
      </c>
      <c r="Y35" s="2">
        <f>IF(Y$2=0,0,INDEX('Placebo Lags - Data'!$B:$BA,MATCH($Q35,'Placebo Lags - Data'!$A:$A,0),MATCH(Y$1,'Placebo Lags - Data'!$B$1:$BA$1,0)))*Y$5</f>
        <v>0</v>
      </c>
      <c r="Z35" s="2">
        <f>IF(Z$2=0,0,INDEX('Placebo Lags - Data'!$B:$BA,MATCH($Q35,'Placebo Lags - Data'!$A:$A,0),MATCH(Z$1,'Placebo Lags - Data'!$B$1:$BA$1,0)))*Z$5</f>
        <v>0</v>
      </c>
      <c r="AA35" s="2">
        <f>IF(AA$2=0,0,INDEX('Placebo Lags - Data'!$B:$BA,MATCH($Q35,'Placebo Lags - Data'!$A:$A,0),MATCH(AA$1,'Placebo Lags - Data'!$B$1:$BA$1,0)))*AA$5</f>
        <v>0</v>
      </c>
      <c r="AB35" s="2">
        <f>IF(AB$2=0,0,INDEX('Placebo Lags - Data'!$B:$BA,MATCH($Q35,'Placebo Lags - Data'!$A:$A,0),MATCH(AB$1,'Placebo Lags - Data'!$B$1:$BA$1,0)))*AB$5</f>
        <v>0</v>
      </c>
      <c r="AC35" s="2">
        <f>IF(AC$2=0,0,INDEX('Placebo Lags - Data'!$B:$BA,MATCH($Q35,'Placebo Lags - Data'!$A:$A,0),MATCH(AC$1,'Placebo Lags - Data'!$B$1:$BA$1,0)))*AC$5</f>
        <v>4.5454069972038269E-2</v>
      </c>
      <c r="AD35" s="2">
        <f>IF(AD$2=0,0,INDEX('Placebo Lags - Data'!$B:$BA,MATCH($Q35,'Placebo Lags - Data'!$A:$A,0),MATCH(AD$1,'Placebo Lags - Data'!$B$1:$BA$1,0)))*AD$5</f>
        <v>0</v>
      </c>
      <c r="AE35" s="2">
        <f>IF(AE$2=0,0,INDEX('Placebo Lags - Data'!$B:$BA,MATCH($Q35,'Placebo Lags - Data'!$A:$A,0),MATCH(AE$1,'Placebo Lags - Data'!$B$1:$BA$1,0)))*AE$5</f>
        <v>-5.6286398321390152E-2</v>
      </c>
      <c r="AF35" s="2">
        <f>IF(AF$2=0,0,INDEX('Placebo Lags - Data'!$B:$BA,MATCH($Q35,'Placebo Lags - Data'!$A:$A,0),MATCH(AF$1,'Placebo Lags - Data'!$B$1:$BA$1,0)))*AF$5</f>
        <v>1.2593983672559261E-2</v>
      </c>
      <c r="AG35" s="2">
        <f>IF(AG$2=0,0,INDEX('Placebo Lags - Data'!$B:$BA,MATCH($Q35,'Placebo Lags - Data'!$A:$A,0),MATCH(AG$1,'Placebo Lags - Data'!$B$1:$BA$1,0)))*AG$5</f>
        <v>0</v>
      </c>
      <c r="AH35" s="2">
        <f>IF(AH$2=0,0,INDEX('Placebo Lags - Data'!$B:$BA,MATCH($Q35,'Placebo Lags - Data'!$A:$A,0),MATCH(AH$1,'Placebo Lags - Data'!$B$1:$BA$1,0)))*AH$5</f>
        <v>-2.2774999961256981E-2</v>
      </c>
      <c r="AI35" s="2">
        <f>IF(AI$2=0,0,INDEX('Placebo Lags - Data'!$B:$BA,MATCH($Q35,'Placebo Lags - Data'!$A:$A,0),MATCH(AI$1,'Placebo Lags - Data'!$B$1:$BA$1,0)))*AI$5</f>
        <v>6.2126047909259796E-2</v>
      </c>
      <c r="AJ35" s="2">
        <f>IF(AJ$2=0,0,INDEX('Placebo Lags - Data'!$B:$BA,MATCH($Q35,'Placebo Lags - Data'!$A:$A,0),MATCH(AJ$1,'Placebo Lags - Data'!$B$1:$BA$1,0)))*AJ$5</f>
        <v>-5.7826098054647446E-3</v>
      </c>
      <c r="AK35" s="2">
        <f>IF(AK$2=0,0,INDEX('Placebo Lags - Data'!$B:$BA,MATCH($Q35,'Placebo Lags - Data'!$A:$A,0),MATCH(AK$1,'Placebo Lags - Data'!$B$1:$BA$1,0)))*AK$5</f>
        <v>0</v>
      </c>
      <c r="AL35" s="2">
        <f>IF(AL$2=0,0,INDEX('Placebo Lags - Data'!$B:$BA,MATCH($Q35,'Placebo Lags - Data'!$A:$A,0),MATCH(AL$1,'Placebo Lags - Data'!$B$1:$BA$1,0)))*AL$5</f>
        <v>-3.6295663565397263E-2</v>
      </c>
      <c r="AM35" s="2">
        <f>IF(AM$2=0,0,INDEX('Placebo Lags - Data'!$B:$BA,MATCH($Q35,'Placebo Lags - Data'!$A:$A,0),MATCH(AM$1,'Placebo Lags - Data'!$B$1:$BA$1,0)))*AM$5</f>
        <v>5.099352914839983E-3</v>
      </c>
      <c r="AN35" s="2">
        <f>IF(AN$2=0,0,INDEX('Placebo Lags - Data'!$B:$BA,MATCH($Q35,'Placebo Lags - Data'!$A:$A,0),MATCH(AN$1,'Placebo Lags - Data'!$B$1:$BA$1,0)))*AN$5</f>
        <v>0</v>
      </c>
      <c r="AO35" s="2">
        <f>IF(AO$2=0,0,INDEX('Placebo Lags - Data'!$B:$BA,MATCH($Q35,'Placebo Lags - Data'!$A:$A,0),MATCH(AO$1,'Placebo Lags - Data'!$B$1:$BA$1,0)))*AO$5</f>
        <v>-8.4022721275687218E-3</v>
      </c>
      <c r="AP35" s="2">
        <f>IF(AP$2=0,0,INDEX('Placebo Lags - Data'!$B:$BA,MATCH($Q35,'Placebo Lags - Data'!$A:$A,0),MATCH(AP$1,'Placebo Lags - Data'!$B$1:$BA$1,0)))*AP$5</f>
        <v>0</v>
      </c>
      <c r="AQ35" s="2">
        <f>IF(AQ$2=0,0,INDEX('Placebo Lags - Data'!$B:$BA,MATCH($Q35,'Placebo Lags - Data'!$A:$A,0),MATCH(AQ$1,'Placebo Lags - Data'!$B$1:$BA$1,0)))*AQ$5</f>
        <v>-2.9725776985287666E-3</v>
      </c>
      <c r="AR35" s="2">
        <f>IF(AR$2=0,0,INDEX('Placebo Lags - Data'!$B:$BA,MATCH($Q35,'Placebo Lags - Data'!$A:$A,0),MATCH(AR$1,'Placebo Lags - Data'!$B$1:$BA$1,0)))*AR$5</f>
        <v>0</v>
      </c>
      <c r="AS35" s="2">
        <f>IF(AS$2=0,0,INDEX('Placebo Lags - Data'!$B:$BA,MATCH($Q35,'Placebo Lags - Data'!$A:$A,0),MATCH(AS$1,'Placebo Lags - Data'!$B$1:$BA$1,0)))*AS$5</f>
        <v>-6.1505413614213467E-3</v>
      </c>
      <c r="AT35" s="2">
        <f>IF(AT$2=0,0,INDEX('Placebo Lags - Data'!$B:$BA,MATCH($Q35,'Placebo Lags - Data'!$A:$A,0),MATCH(AT$1,'Placebo Lags - Data'!$B$1:$BA$1,0)))*AT$5</f>
        <v>0</v>
      </c>
      <c r="AU35" s="2">
        <f>IF(AU$2=0,0,INDEX('Placebo Lags - Data'!$B:$BA,MATCH($Q35,'Placebo Lags - Data'!$A:$A,0),MATCH(AU$1,'Placebo Lags - Data'!$B$1:$BA$1,0)))*AU$5</f>
        <v>0</v>
      </c>
      <c r="AV35" s="2">
        <f>IF(AV$2=0,0,INDEX('Placebo Lags - Data'!$B:$BA,MATCH($Q35,'Placebo Lags - Data'!$A:$A,0),MATCH(AV$1,'Placebo Lags - Data'!$B$1:$BA$1,0)))*AV$5</f>
        <v>0</v>
      </c>
      <c r="AW35" s="2">
        <f>IF(AW$2=0,0,INDEX('Placebo Lags - Data'!$B:$BA,MATCH($Q35,'Placebo Lags - Data'!$A:$A,0),MATCH(AW$1,'Placebo Lags - Data'!$B$1:$BA$1,0)))*AW$5</f>
        <v>0</v>
      </c>
      <c r="AX35" s="2">
        <f>IF(AX$2=0,0,INDEX('Placebo Lags - Data'!$B:$BA,MATCH($Q35,'Placebo Lags - Data'!$A:$A,0),MATCH(AX$1,'Placebo Lags - Data'!$B$1:$BA$1,0)))*AX$5</f>
        <v>0</v>
      </c>
      <c r="AY35" s="2">
        <f>IF(AY$2=0,0,INDEX('Placebo Lags - Data'!$B:$BA,MATCH($Q35,'Placebo Lags - Data'!$A:$A,0),MATCH(AY$1,'Placebo Lags - Data'!$B$1:$BA$1,0)))*AY$5</f>
        <v>0</v>
      </c>
      <c r="AZ35" s="2">
        <f>IF(AZ$2=0,0,INDEX('Placebo Lags - Data'!$B:$BA,MATCH($Q35,'Placebo Lags - Data'!$A:$A,0),MATCH(AZ$1,'Placebo Lags - Data'!$B$1:$BA$1,0)))*AZ$5</f>
        <v>-4.6794813126325607E-2</v>
      </c>
      <c r="BA35" s="2">
        <f>IF(BA$2=0,0,INDEX('Placebo Lags - Data'!$B:$BA,MATCH($Q35,'Placebo Lags - Data'!$A:$A,0),MATCH(BA$1,'Placebo Lags - Data'!$B$1:$BA$1,0)))*BA$5</f>
        <v>0</v>
      </c>
      <c r="BB35" s="2">
        <f>IF(BB$2=0,0,INDEX('Placebo Lags - Data'!$B:$BA,MATCH($Q35,'Placebo Lags - Data'!$A:$A,0),MATCH(BB$1,'Placebo Lags - Data'!$B$1:$BA$1,0)))*BB$5</f>
        <v>0</v>
      </c>
      <c r="BC35" s="2">
        <f>IF(BC$2=0,0,INDEX('Placebo Lags - Data'!$B:$BA,MATCH($Q35,'Placebo Lags - Data'!$A:$A,0),MATCH(BC$1,'Placebo Lags - Data'!$B$1:$BA$1,0)))*BC$5</f>
        <v>0</v>
      </c>
      <c r="BD35" s="2">
        <f>IF(BD$2=0,0,INDEX('Placebo Lags - Data'!$B:$BA,MATCH($Q35,'Placebo Lags - Data'!$A:$A,0),MATCH(BD$1,'Placebo Lags - Data'!$B$1:$BA$1,0)))*BD$5</f>
        <v>0</v>
      </c>
      <c r="BE35" s="2">
        <f>IF(BE$2=0,0,INDEX('Placebo Lags - Data'!$B:$BA,MATCH($Q35,'Placebo Lags - Data'!$A:$A,0),MATCH(BE$1,'Placebo Lags - Data'!$B$1:$BA$1,0)))*BE$5</f>
        <v>0</v>
      </c>
      <c r="BF35" s="2">
        <f>IF(BF$2=0,0,INDEX('Placebo Lags - Data'!$B:$BA,MATCH($Q35,'Placebo Lags - Data'!$A:$A,0),MATCH(BF$1,'Placebo Lags - Data'!$B$1:$BA$1,0)))*BF$5</f>
        <v>-8.794701099395752E-2</v>
      </c>
      <c r="BG35" s="2">
        <f>IF(BG$2=0,0,INDEX('Placebo Lags - Data'!$B:$BA,MATCH($Q35,'Placebo Lags - Data'!$A:$A,0),MATCH(BG$1,'Placebo Lags - Data'!$B$1:$BA$1,0)))*BG$5</f>
        <v>3.9629735052585602E-2</v>
      </c>
      <c r="BH35" s="2">
        <f>IF(BH$2=0,0,INDEX('Placebo Lags - Data'!$B:$BA,MATCH($Q35,'Placebo Lags - Data'!$A:$A,0),MATCH(BH$1,'Placebo Lags - Data'!$B$1:$BA$1,0)))*BH$5</f>
        <v>3.6099717020988464E-2</v>
      </c>
      <c r="BI35" s="2">
        <f>IF(BI$2=0,0,INDEX('Placebo Lags - Data'!$B:$BA,MATCH($Q35,'Placebo Lags - Data'!$A:$A,0),MATCH(BI$1,'Placebo Lags - Data'!$B$1:$BA$1,0)))*BI$5</f>
        <v>-1.8105123192071915E-2</v>
      </c>
      <c r="BJ35" s="2">
        <f>IF(BJ$2=0,0,INDEX('Placebo Lags - Data'!$B:$BA,MATCH($Q35,'Placebo Lags - Data'!$A:$A,0),MATCH(BJ$1,'Placebo Lags - Data'!$B$1:$BA$1,0)))*BJ$5</f>
        <v>0</v>
      </c>
      <c r="BK35" s="2">
        <f>IF(BK$2=0,0,INDEX('Placebo Lags - Data'!$B:$BA,MATCH($Q35,'Placebo Lags - Data'!$A:$A,0),MATCH(BK$1,'Placebo Lags - Data'!$B$1:$BA$1,0)))*BK$5</f>
        <v>0</v>
      </c>
      <c r="BL35" s="2">
        <f>IF(BL$2=0,0,INDEX('Placebo Lags - Data'!$B:$BA,MATCH($Q35,'Placebo Lags - Data'!$A:$A,0),MATCH(BL$1,'Placebo Lags - Data'!$B$1:$BA$1,0)))*BL$5</f>
        <v>0</v>
      </c>
      <c r="BM35" s="2">
        <f>IF(BM$2=0,0,INDEX('Placebo Lags - Data'!$B:$BA,MATCH($Q35,'Placebo Lags - Data'!$A:$A,0),MATCH(BM$1,'Placebo Lags - Data'!$B$1:$BA$1,0)))*BM$5</f>
        <v>0</v>
      </c>
      <c r="BN35" s="2">
        <f>IF(BN$2=0,0,INDEX('Placebo Lags - Data'!$B:$BA,MATCH($Q35,'Placebo Lags - Data'!$A:$A,0),MATCH(BN$1,'Placebo Lags - Data'!$B$1:$BA$1,0)))*BN$5</f>
        <v>0</v>
      </c>
      <c r="BO35" s="2">
        <f>IF(BO$2=0,0,INDEX('Placebo Lags - Data'!$B:$BA,MATCH($Q35,'Placebo Lags - Data'!$A:$A,0),MATCH(BO$1,'Placebo Lags - Data'!$B$1:$BA$1,0)))*BO$5</f>
        <v>1.1270496062934399E-2</v>
      </c>
      <c r="BP35" s="2">
        <f>IF(BP$2=0,0,INDEX('Placebo Lags - Data'!$B:$BA,MATCH($Q35,'Placebo Lags - Data'!$A:$A,0),MATCH(BP$1,'Placebo Lags - Data'!$B$1:$BA$1,0)))*BP$5</f>
        <v>0</v>
      </c>
      <c r="BQ35" s="2"/>
      <c r="BR35" s="2"/>
    </row>
    <row r="36" spans="1:70" x14ac:dyDescent="0.25">
      <c r="A36" t="s">
        <v>88</v>
      </c>
      <c r="B36" s="2">
        <f t="shared" si="4"/>
        <v>0</v>
      </c>
      <c r="Q36">
        <f>'Placebo Lags - Data'!A31</f>
        <v>2011</v>
      </c>
      <c r="R36" s="2">
        <f>IF(R$2=0,0,INDEX('Placebo Lags - Data'!$B:$BA,MATCH($Q36,'Placebo Lags - Data'!$A:$A,0),MATCH(R$1,'Placebo Lags - Data'!$B$1:$BA$1,0)))*R$5</f>
        <v>3.8695145398378372E-2</v>
      </c>
      <c r="S36" s="2">
        <f>IF(S$2=0,0,INDEX('Placebo Lags - Data'!$B:$BA,MATCH($Q36,'Placebo Lags - Data'!$A:$A,0),MATCH(S$1,'Placebo Lags - Data'!$B$1:$BA$1,0)))*S$5</f>
        <v>0</v>
      </c>
      <c r="T36" s="2">
        <f>IF(T$2=0,0,INDEX('Placebo Lags - Data'!$B:$BA,MATCH($Q36,'Placebo Lags - Data'!$A:$A,0),MATCH(T$1,'Placebo Lags - Data'!$B$1:$BA$1,0)))*T$5</f>
        <v>0</v>
      </c>
      <c r="U36" s="2">
        <f>IF(U$2=0,0,INDEX('Placebo Lags - Data'!$B:$BA,MATCH($Q36,'Placebo Lags - Data'!$A:$A,0),MATCH(U$1,'Placebo Lags - Data'!$B$1:$BA$1,0)))*U$5</f>
        <v>4.5459508895874023E-2</v>
      </c>
      <c r="V36" s="2">
        <f>IF(V$2=0,0,INDEX('Placebo Lags - Data'!$B:$BA,MATCH($Q36,'Placebo Lags - Data'!$A:$A,0),MATCH(V$1,'Placebo Lags - Data'!$B$1:$BA$1,0)))*V$5</f>
        <v>3.5854019224643707E-2</v>
      </c>
      <c r="W36" s="2">
        <f>IF(W$2=0,0,INDEX('Placebo Lags - Data'!$B:$BA,MATCH($Q36,'Placebo Lags - Data'!$A:$A,0),MATCH(W$1,'Placebo Lags - Data'!$B$1:$BA$1,0)))*W$5</f>
        <v>0</v>
      </c>
      <c r="X36" s="2">
        <f>IF(X$2=0,0,INDEX('Placebo Lags - Data'!$B:$BA,MATCH($Q36,'Placebo Lags - Data'!$A:$A,0),MATCH(X$1,'Placebo Lags - Data'!$B$1:$BA$1,0)))*X$5</f>
        <v>-4.7957159578800201E-2</v>
      </c>
      <c r="Y36" s="2">
        <f>IF(Y$2=0,0,INDEX('Placebo Lags - Data'!$B:$BA,MATCH($Q36,'Placebo Lags - Data'!$A:$A,0),MATCH(Y$1,'Placebo Lags - Data'!$B$1:$BA$1,0)))*Y$5</f>
        <v>0</v>
      </c>
      <c r="Z36" s="2">
        <f>IF(Z$2=0,0,INDEX('Placebo Lags - Data'!$B:$BA,MATCH($Q36,'Placebo Lags - Data'!$A:$A,0),MATCH(Z$1,'Placebo Lags - Data'!$B$1:$BA$1,0)))*Z$5</f>
        <v>0</v>
      </c>
      <c r="AA36" s="2">
        <f>IF(AA$2=0,0,INDEX('Placebo Lags - Data'!$B:$BA,MATCH($Q36,'Placebo Lags - Data'!$A:$A,0),MATCH(AA$1,'Placebo Lags - Data'!$B$1:$BA$1,0)))*AA$5</f>
        <v>0</v>
      </c>
      <c r="AB36" s="2">
        <f>IF(AB$2=0,0,INDEX('Placebo Lags - Data'!$B:$BA,MATCH($Q36,'Placebo Lags - Data'!$A:$A,0),MATCH(AB$1,'Placebo Lags - Data'!$B$1:$BA$1,0)))*AB$5</f>
        <v>0</v>
      </c>
      <c r="AC36" s="2">
        <f>IF(AC$2=0,0,INDEX('Placebo Lags - Data'!$B:$BA,MATCH($Q36,'Placebo Lags - Data'!$A:$A,0),MATCH(AC$1,'Placebo Lags - Data'!$B$1:$BA$1,0)))*AC$5</f>
        <v>7.2701126337051392E-2</v>
      </c>
      <c r="AD36" s="2">
        <f>IF(AD$2=0,0,INDEX('Placebo Lags - Data'!$B:$BA,MATCH($Q36,'Placebo Lags - Data'!$A:$A,0),MATCH(AD$1,'Placebo Lags - Data'!$B$1:$BA$1,0)))*AD$5</f>
        <v>0</v>
      </c>
      <c r="AE36" s="2">
        <f>IF(AE$2=0,0,INDEX('Placebo Lags - Data'!$B:$BA,MATCH($Q36,'Placebo Lags - Data'!$A:$A,0),MATCH(AE$1,'Placebo Lags - Data'!$B$1:$BA$1,0)))*AE$5</f>
        <v>-1.4549219980835915E-2</v>
      </c>
      <c r="AF36" s="2">
        <f>IF(AF$2=0,0,INDEX('Placebo Lags - Data'!$B:$BA,MATCH($Q36,'Placebo Lags - Data'!$A:$A,0),MATCH(AF$1,'Placebo Lags - Data'!$B$1:$BA$1,0)))*AF$5</f>
        <v>-2.646423876285553E-2</v>
      </c>
      <c r="AG36" s="2">
        <f>IF(AG$2=0,0,INDEX('Placebo Lags - Data'!$B:$BA,MATCH($Q36,'Placebo Lags - Data'!$A:$A,0),MATCH(AG$1,'Placebo Lags - Data'!$B$1:$BA$1,0)))*AG$5</f>
        <v>0</v>
      </c>
      <c r="AH36" s="2">
        <f>IF(AH$2=0,0,INDEX('Placebo Lags - Data'!$B:$BA,MATCH($Q36,'Placebo Lags - Data'!$A:$A,0),MATCH(AH$1,'Placebo Lags - Data'!$B$1:$BA$1,0)))*AH$5</f>
        <v>3.1438380479812622E-2</v>
      </c>
      <c r="AI36" s="2">
        <f>IF(AI$2=0,0,INDEX('Placebo Lags - Data'!$B:$BA,MATCH($Q36,'Placebo Lags - Data'!$A:$A,0),MATCH(AI$1,'Placebo Lags - Data'!$B$1:$BA$1,0)))*AI$5</f>
        <v>4.8800751566886902E-2</v>
      </c>
      <c r="AJ36" s="2">
        <f>IF(AJ$2=0,0,INDEX('Placebo Lags - Data'!$B:$BA,MATCH($Q36,'Placebo Lags - Data'!$A:$A,0),MATCH(AJ$1,'Placebo Lags - Data'!$B$1:$BA$1,0)))*AJ$5</f>
        <v>-5.9635830111801624E-3</v>
      </c>
      <c r="AK36" s="2">
        <f>IF(AK$2=0,0,INDEX('Placebo Lags - Data'!$B:$BA,MATCH($Q36,'Placebo Lags - Data'!$A:$A,0),MATCH(AK$1,'Placebo Lags - Data'!$B$1:$BA$1,0)))*AK$5</f>
        <v>0</v>
      </c>
      <c r="AL36" s="2">
        <f>IF(AL$2=0,0,INDEX('Placebo Lags - Data'!$B:$BA,MATCH($Q36,'Placebo Lags - Data'!$A:$A,0),MATCH(AL$1,'Placebo Lags - Data'!$B$1:$BA$1,0)))*AL$5</f>
        <v>-6.1687201261520386E-2</v>
      </c>
      <c r="AM36" s="2">
        <f>IF(AM$2=0,0,INDEX('Placebo Lags - Data'!$B:$BA,MATCH($Q36,'Placebo Lags - Data'!$A:$A,0),MATCH(AM$1,'Placebo Lags - Data'!$B$1:$BA$1,0)))*AM$5</f>
        <v>1.838101539760828E-3</v>
      </c>
      <c r="AN36" s="2">
        <f>IF(AN$2=0,0,INDEX('Placebo Lags - Data'!$B:$BA,MATCH($Q36,'Placebo Lags - Data'!$A:$A,0),MATCH(AN$1,'Placebo Lags - Data'!$B$1:$BA$1,0)))*AN$5</f>
        <v>0</v>
      </c>
      <c r="AO36" s="2">
        <f>IF(AO$2=0,0,INDEX('Placebo Lags - Data'!$B:$BA,MATCH($Q36,'Placebo Lags - Data'!$A:$A,0),MATCH(AO$1,'Placebo Lags - Data'!$B$1:$BA$1,0)))*AO$5</f>
        <v>-5.8456822298467159E-3</v>
      </c>
      <c r="AP36" s="2">
        <f>IF(AP$2=0,0,INDEX('Placebo Lags - Data'!$B:$BA,MATCH($Q36,'Placebo Lags - Data'!$A:$A,0),MATCH(AP$1,'Placebo Lags - Data'!$B$1:$BA$1,0)))*AP$5</f>
        <v>0</v>
      </c>
      <c r="AQ36" s="2">
        <f>IF(AQ$2=0,0,INDEX('Placebo Lags - Data'!$B:$BA,MATCH($Q36,'Placebo Lags - Data'!$A:$A,0),MATCH(AQ$1,'Placebo Lags - Data'!$B$1:$BA$1,0)))*AQ$5</f>
        <v>-2.9645273461937904E-2</v>
      </c>
      <c r="AR36" s="2">
        <f>IF(AR$2=0,0,INDEX('Placebo Lags - Data'!$B:$BA,MATCH($Q36,'Placebo Lags - Data'!$A:$A,0),MATCH(AR$1,'Placebo Lags - Data'!$B$1:$BA$1,0)))*AR$5</f>
        <v>0</v>
      </c>
      <c r="AS36" s="2">
        <f>IF(AS$2=0,0,INDEX('Placebo Lags - Data'!$B:$BA,MATCH($Q36,'Placebo Lags - Data'!$A:$A,0),MATCH(AS$1,'Placebo Lags - Data'!$B$1:$BA$1,0)))*AS$5</f>
        <v>2.3536950349807739E-2</v>
      </c>
      <c r="AT36" s="2">
        <f>IF(AT$2=0,0,INDEX('Placebo Lags - Data'!$B:$BA,MATCH($Q36,'Placebo Lags - Data'!$A:$A,0),MATCH(AT$1,'Placebo Lags - Data'!$B$1:$BA$1,0)))*AT$5</f>
        <v>0</v>
      </c>
      <c r="AU36" s="2">
        <f>IF(AU$2=0,0,INDEX('Placebo Lags - Data'!$B:$BA,MATCH($Q36,'Placebo Lags - Data'!$A:$A,0),MATCH(AU$1,'Placebo Lags - Data'!$B$1:$BA$1,0)))*AU$5</f>
        <v>0</v>
      </c>
      <c r="AV36" s="2">
        <f>IF(AV$2=0,0,INDEX('Placebo Lags - Data'!$B:$BA,MATCH($Q36,'Placebo Lags - Data'!$A:$A,0),MATCH(AV$1,'Placebo Lags - Data'!$B$1:$BA$1,0)))*AV$5</f>
        <v>0</v>
      </c>
      <c r="AW36" s="2">
        <f>IF(AW$2=0,0,INDEX('Placebo Lags - Data'!$B:$BA,MATCH($Q36,'Placebo Lags - Data'!$A:$A,0),MATCH(AW$1,'Placebo Lags - Data'!$B$1:$BA$1,0)))*AW$5</f>
        <v>0</v>
      </c>
      <c r="AX36" s="2">
        <f>IF(AX$2=0,0,INDEX('Placebo Lags - Data'!$B:$BA,MATCH($Q36,'Placebo Lags - Data'!$A:$A,0),MATCH(AX$1,'Placebo Lags - Data'!$B$1:$BA$1,0)))*AX$5</f>
        <v>0</v>
      </c>
      <c r="AY36" s="2">
        <f>IF(AY$2=0,0,INDEX('Placebo Lags - Data'!$B:$BA,MATCH($Q36,'Placebo Lags - Data'!$A:$A,0),MATCH(AY$1,'Placebo Lags - Data'!$B$1:$BA$1,0)))*AY$5</f>
        <v>0</v>
      </c>
      <c r="AZ36" s="2">
        <f>IF(AZ$2=0,0,INDEX('Placebo Lags - Data'!$B:$BA,MATCH($Q36,'Placebo Lags - Data'!$A:$A,0),MATCH(AZ$1,'Placebo Lags - Data'!$B$1:$BA$1,0)))*AZ$5</f>
        <v>-3.7650715559720993E-2</v>
      </c>
      <c r="BA36" s="2">
        <f>IF(BA$2=0,0,INDEX('Placebo Lags - Data'!$B:$BA,MATCH($Q36,'Placebo Lags - Data'!$A:$A,0),MATCH(BA$1,'Placebo Lags - Data'!$B$1:$BA$1,0)))*BA$5</f>
        <v>0</v>
      </c>
      <c r="BB36" s="2">
        <f>IF(BB$2=0,0,INDEX('Placebo Lags - Data'!$B:$BA,MATCH($Q36,'Placebo Lags - Data'!$A:$A,0),MATCH(BB$1,'Placebo Lags - Data'!$B$1:$BA$1,0)))*BB$5</f>
        <v>0</v>
      </c>
      <c r="BC36" s="2">
        <f>IF(BC$2=0,0,INDEX('Placebo Lags - Data'!$B:$BA,MATCH($Q36,'Placebo Lags - Data'!$A:$A,0),MATCH(BC$1,'Placebo Lags - Data'!$B$1:$BA$1,0)))*BC$5</f>
        <v>0</v>
      </c>
      <c r="BD36" s="2">
        <f>IF(BD$2=0,0,INDEX('Placebo Lags - Data'!$B:$BA,MATCH($Q36,'Placebo Lags - Data'!$A:$A,0),MATCH(BD$1,'Placebo Lags - Data'!$B$1:$BA$1,0)))*BD$5</f>
        <v>0</v>
      </c>
      <c r="BE36" s="2">
        <f>IF(BE$2=0,0,INDEX('Placebo Lags - Data'!$B:$BA,MATCH($Q36,'Placebo Lags - Data'!$A:$A,0),MATCH(BE$1,'Placebo Lags - Data'!$B$1:$BA$1,0)))*BE$5</f>
        <v>0</v>
      </c>
      <c r="BF36" s="2">
        <f>IF(BF$2=0,0,INDEX('Placebo Lags - Data'!$B:$BA,MATCH($Q36,'Placebo Lags - Data'!$A:$A,0),MATCH(BF$1,'Placebo Lags - Data'!$B$1:$BA$1,0)))*BF$5</f>
        <v>-4.1672889143228531E-2</v>
      </c>
      <c r="BG36" s="2">
        <f>IF(BG$2=0,0,INDEX('Placebo Lags - Data'!$B:$BA,MATCH($Q36,'Placebo Lags - Data'!$A:$A,0),MATCH(BG$1,'Placebo Lags - Data'!$B$1:$BA$1,0)))*BG$5</f>
        <v>3.524775430560112E-2</v>
      </c>
      <c r="BH36" s="2">
        <f>IF(BH$2=0,0,INDEX('Placebo Lags - Data'!$B:$BA,MATCH($Q36,'Placebo Lags - Data'!$A:$A,0),MATCH(BH$1,'Placebo Lags - Data'!$B$1:$BA$1,0)))*BH$5</f>
        <v>6.516081839799881E-2</v>
      </c>
      <c r="BI36" s="2">
        <f>IF(BI$2=0,0,INDEX('Placebo Lags - Data'!$B:$BA,MATCH($Q36,'Placebo Lags - Data'!$A:$A,0),MATCH(BI$1,'Placebo Lags - Data'!$B$1:$BA$1,0)))*BI$5</f>
        <v>-3.2460130751132965E-2</v>
      </c>
      <c r="BJ36" s="2">
        <f>IF(BJ$2=0,0,INDEX('Placebo Lags - Data'!$B:$BA,MATCH($Q36,'Placebo Lags - Data'!$A:$A,0),MATCH(BJ$1,'Placebo Lags - Data'!$B$1:$BA$1,0)))*BJ$5</f>
        <v>0</v>
      </c>
      <c r="BK36" s="2">
        <f>IF(BK$2=0,0,INDEX('Placebo Lags - Data'!$B:$BA,MATCH($Q36,'Placebo Lags - Data'!$A:$A,0),MATCH(BK$1,'Placebo Lags - Data'!$B$1:$BA$1,0)))*BK$5</f>
        <v>0</v>
      </c>
      <c r="BL36" s="2">
        <f>IF(BL$2=0,0,INDEX('Placebo Lags - Data'!$B:$BA,MATCH($Q36,'Placebo Lags - Data'!$A:$A,0),MATCH(BL$1,'Placebo Lags - Data'!$B$1:$BA$1,0)))*BL$5</f>
        <v>0</v>
      </c>
      <c r="BM36" s="2">
        <f>IF(BM$2=0,0,INDEX('Placebo Lags - Data'!$B:$BA,MATCH($Q36,'Placebo Lags - Data'!$A:$A,0),MATCH(BM$1,'Placebo Lags - Data'!$B$1:$BA$1,0)))*BM$5</f>
        <v>0</v>
      </c>
      <c r="BN36" s="2">
        <f>IF(BN$2=0,0,INDEX('Placebo Lags - Data'!$B:$BA,MATCH($Q36,'Placebo Lags - Data'!$A:$A,0),MATCH(BN$1,'Placebo Lags - Data'!$B$1:$BA$1,0)))*BN$5</f>
        <v>0</v>
      </c>
      <c r="BO36" s="2">
        <f>IF(BO$2=0,0,INDEX('Placebo Lags - Data'!$B:$BA,MATCH($Q36,'Placebo Lags - Data'!$A:$A,0),MATCH(BO$1,'Placebo Lags - Data'!$B$1:$BA$1,0)))*BO$5</f>
        <v>2.6204142719507217E-2</v>
      </c>
      <c r="BP36" s="2">
        <f>IF(BP$2=0,0,INDEX('Placebo Lags - Data'!$B:$BA,MATCH($Q36,'Placebo Lags - Data'!$A:$A,0),MATCH(BP$1,'Placebo Lags - Data'!$B$1:$BA$1,0)))*BP$5</f>
        <v>0</v>
      </c>
      <c r="BQ36" s="2"/>
      <c r="BR36" s="2"/>
    </row>
    <row r="37" spans="1:70" x14ac:dyDescent="0.25">
      <c r="A37" t="s">
        <v>91</v>
      </c>
      <c r="B37" s="2">
        <f t="shared" si="4"/>
        <v>0</v>
      </c>
      <c r="Q37">
        <f>'Placebo Lags - Data'!A32</f>
        <v>2012</v>
      </c>
      <c r="R37" s="2">
        <f>IF(R$2=0,0,INDEX('Placebo Lags - Data'!$B:$BA,MATCH($Q37,'Placebo Lags - Data'!$A:$A,0),MATCH(R$1,'Placebo Lags - Data'!$B$1:$BA$1,0)))*R$5</f>
        <v>-5.2721120417118073E-2</v>
      </c>
      <c r="S37" s="2">
        <f>IF(S$2=0,0,INDEX('Placebo Lags - Data'!$B:$BA,MATCH($Q37,'Placebo Lags - Data'!$A:$A,0),MATCH(S$1,'Placebo Lags - Data'!$B$1:$BA$1,0)))*S$5</f>
        <v>0</v>
      </c>
      <c r="T37" s="2">
        <f>IF(T$2=0,0,INDEX('Placebo Lags - Data'!$B:$BA,MATCH($Q37,'Placebo Lags - Data'!$A:$A,0),MATCH(T$1,'Placebo Lags - Data'!$B$1:$BA$1,0)))*T$5</f>
        <v>0</v>
      </c>
      <c r="U37" s="2">
        <f>IF(U$2=0,0,INDEX('Placebo Lags - Data'!$B:$BA,MATCH($Q37,'Placebo Lags - Data'!$A:$A,0),MATCH(U$1,'Placebo Lags - Data'!$B$1:$BA$1,0)))*U$5</f>
        <v>3.8870207965373993E-2</v>
      </c>
      <c r="V37" s="2">
        <f>IF(V$2=0,0,INDEX('Placebo Lags - Data'!$B:$BA,MATCH($Q37,'Placebo Lags - Data'!$A:$A,0),MATCH(V$1,'Placebo Lags - Data'!$B$1:$BA$1,0)))*V$5</f>
        <v>8.4158696234226227E-2</v>
      </c>
      <c r="W37" s="2">
        <f>IF(W$2=0,0,INDEX('Placebo Lags - Data'!$B:$BA,MATCH($Q37,'Placebo Lags - Data'!$A:$A,0),MATCH(W$1,'Placebo Lags - Data'!$B$1:$BA$1,0)))*W$5</f>
        <v>0</v>
      </c>
      <c r="X37" s="2">
        <f>IF(X$2=0,0,INDEX('Placebo Lags - Data'!$B:$BA,MATCH($Q37,'Placebo Lags - Data'!$A:$A,0),MATCH(X$1,'Placebo Lags - Data'!$B$1:$BA$1,0)))*X$5</f>
        <v>2.3579277098178864E-2</v>
      </c>
      <c r="Y37" s="2">
        <f>IF(Y$2=0,0,INDEX('Placebo Lags - Data'!$B:$BA,MATCH($Q37,'Placebo Lags - Data'!$A:$A,0),MATCH(Y$1,'Placebo Lags - Data'!$B$1:$BA$1,0)))*Y$5</f>
        <v>0</v>
      </c>
      <c r="Z37" s="2">
        <f>IF(Z$2=0,0,INDEX('Placebo Lags - Data'!$B:$BA,MATCH($Q37,'Placebo Lags - Data'!$A:$A,0),MATCH(Z$1,'Placebo Lags - Data'!$B$1:$BA$1,0)))*Z$5</f>
        <v>0</v>
      </c>
      <c r="AA37" s="2">
        <f>IF(AA$2=0,0,INDEX('Placebo Lags - Data'!$B:$BA,MATCH($Q37,'Placebo Lags - Data'!$A:$A,0),MATCH(AA$1,'Placebo Lags - Data'!$B$1:$BA$1,0)))*AA$5</f>
        <v>0</v>
      </c>
      <c r="AB37" s="2">
        <f>IF(AB$2=0,0,INDEX('Placebo Lags - Data'!$B:$BA,MATCH($Q37,'Placebo Lags - Data'!$A:$A,0),MATCH(AB$1,'Placebo Lags - Data'!$B$1:$BA$1,0)))*AB$5</f>
        <v>0</v>
      </c>
      <c r="AC37" s="2">
        <f>IF(AC$2=0,0,INDEX('Placebo Lags - Data'!$B:$BA,MATCH($Q37,'Placebo Lags - Data'!$A:$A,0),MATCH(AC$1,'Placebo Lags - Data'!$B$1:$BA$1,0)))*AC$5</f>
        <v>5.0445716828107834E-2</v>
      </c>
      <c r="AD37" s="2">
        <f>IF(AD$2=0,0,INDEX('Placebo Lags - Data'!$B:$BA,MATCH($Q37,'Placebo Lags - Data'!$A:$A,0),MATCH(AD$1,'Placebo Lags - Data'!$B$1:$BA$1,0)))*AD$5</f>
        <v>0</v>
      </c>
      <c r="AE37" s="2">
        <f>IF(AE$2=0,0,INDEX('Placebo Lags - Data'!$B:$BA,MATCH($Q37,'Placebo Lags - Data'!$A:$A,0),MATCH(AE$1,'Placebo Lags - Data'!$B$1:$BA$1,0)))*AE$5</f>
        <v>4.5342021621763706E-3</v>
      </c>
      <c r="AF37" s="2">
        <f>IF(AF$2=0,0,INDEX('Placebo Lags - Data'!$B:$BA,MATCH($Q37,'Placebo Lags - Data'!$A:$A,0),MATCH(AF$1,'Placebo Lags - Data'!$B$1:$BA$1,0)))*AF$5</f>
        <v>2.3712558671832085E-2</v>
      </c>
      <c r="AG37" s="2">
        <f>IF(AG$2=0,0,INDEX('Placebo Lags - Data'!$B:$BA,MATCH($Q37,'Placebo Lags - Data'!$A:$A,0),MATCH(AG$1,'Placebo Lags - Data'!$B$1:$BA$1,0)))*AG$5</f>
        <v>0</v>
      </c>
      <c r="AH37" s="2">
        <f>IF(AH$2=0,0,INDEX('Placebo Lags - Data'!$B:$BA,MATCH($Q37,'Placebo Lags - Data'!$A:$A,0),MATCH(AH$1,'Placebo Lags - Data'!$B$1:$BA$1,0)))*AH$5</f>
        <v>3.5333152860403061E-2</v>
      </c>
      <c r="AI37" s="2">
        <f>IF(AI$2=0,0,INDEX('Placebo Lags - Data'!$B:$BA,MATCH($Q37,'Placebo Lags - Data'!$A:$A,0),MATCH(AI$1,'Placebo Lags - Data'!$B$1:$BA$1,0)))*AI$5</f>
        <v>8.5310451686382294E-2</v>
      </c>
      <c r="AJ37" s="2">
        <f>IF(AJ$2=0,0,INDEX('Placebo Lags - Data'!$B:$BA,MATCH($Q37,'Placebo Lags - Data'!$A:$A,0),MATCH(AJ$1,'Placebo Lags - Data'!$B$1:$BA$1,0)))*AJ$5</f>
        <v>2.0947987213730812E-2</v>
      </c>
      <c r="AK37" s="2">
        <f>IF(AK$2=0,0,INDEX('Placebo Lags - Data'!$B:$BA,MATCH($Q37,'Placebo Lags - Data'!$A:$A,0),MATCH(AK$1,'Placebo Lags - Data'!$B$1:$BA$1,0)))*AK$5</f>
        <v>0</v>
      </c>
      <c r="AL37" s="2">
        <f>IF(AL$2=0,0,INDEX('Placebo Lags - Data'!$B:$BA,MATCH($Q37,'Placebo Lags - Data'!$A:$A,0),MATCH(AL$1,'Placebo Lags - Data'!$B$1:$BA$1,0)))*AL$5</f>
        <v>-5.63035998493433E-3</v>
      </c>
      <c r="AM37" s="2">
        <f>IF(AM$2=0,0,INDEX('Placebo Lags - Data'!$B:$BA,MATCH($Q37,'Placebo Lags - Data'!$A:$A,0),MATCH(AM$1,'Placebo Lags - Data'!$B$1:$BA$1,0)))*AM$5</f>
        <v>4.9156118184328079E-2</v>
      </c>
      <c r="AN37" s="2">
        <f>IF(AN$2=0,0,INDEX('Placebo Lags - Data'!$B:$BA,MATCH($Q37,'Placebo Lags - Data'!$A:$A,0),MATCH(AN$1,'Placebo Lags - Data'!$B$1:$BA$1,0)))*AN$5</f>
        <v>0</v>
      </c>
      <c r="AO37" s="2">
        <f>IF(AO$2=0,0,INDEX('Placebo Lags - Data'!$B:$BA,MATCH($Q37,'Placebo Lags - Data'!$A:$A,0),MATCH(AO$1,'Placebo Lags - Data'!$B$1:$BA$1,0)))*AO$5</f>
        <v>-1.2583864852786064E-2</v>
      </c>
      <c r="AP37" s="2">
        <f>IF(AP$2=0,0,INDEX('Placebo Lags - Data'!$B:$BA,MATCH($Q37,'Placebo Lags - Data'!$A:$A,0),MATCH(AP$1,'Placebo Lags - Data'!$B$1:$BA$1,0)))*AP$5</f>
        <v>0</v>
      </c>
      <c r="AQ37" s="2">
        <f>IF(AQ$2=0,0,INDEX('Placebo Lags - Data'!$B:$BA,MATCH($Q37,'Placebo Lags - Data'!$A:$A,0),MATCH(AQ$1,'Placebo Lags - Data'!$B$1:$BA$1,0)))*AQ$5</f>
        <v>-5.2802074700593948E-2</v>
      </c>
      <c r="AR37" s="2">
        <f>IF(AR$2=0,0,INDEX('Placebo Lags - Data'!$B:$BA,MATCH($Q37,'Placebo Lags - Data'!$A:$A,0),MATCH(AR$1,'Placebo Lags - Data'!$B$1:$BA$1,0)))*AR$5</f>
        <v>0</v>
      </c>
      <c r="AS37" s="2">
        <f>IF(AS$2=0,0,INDEX('Placebo Lags - Data'!$B:$BA,MATCH($Q37,'Placebo Lags - Data'!$A:$A,0),MATCH(AS$1,'Placebo Lags - Data'!$B$1:$BA$1,0)))*AS$5</f>
        <v>-7.9997099936008453E-2</v>
      </c>
      <c r="AT37" s="2">
        <f>IF(AT$2=0,0,INDEX('Placebo Lags - Data'!$B:$BA,MATCH($Q37,'Placebo Lags - Data'!$A:$A,0),MATCH(AT$1,'Placebo Lags - Data'!$B$1:$BA$1,0)))*AT$5</f>
        <v>0</v>
      </c>
      <c r="AU37" s="2">
        <f>IF(AU$2=0,0,INDEX('Placebo Lags - Data'!$B:$BA,MATCH($Q37,'Placebo Lags - Data'!$A:$A,0),MATCH(AU$1,'Placebo Lags - Data'!$B$1:$BA$1,0)))*AU$5</f>
        <v>0</v>
      </c>
      <c r="AV37" s="2">
        <f>IF(AV$2=0,0,INDEX('Placebo Lags - Data'!$B:$BA,MATCH($Q37,'Placebo Lags - Data'!$A:$A,0),MATCH(AV$1,'Placebo Lags - Data'!$B$1:$BA$1,0)))*AV$5</f>
        <v>0</v>
      </c>
      <c r="AW37" s="2">
        <f>IF(AW$2=0,0,INDEX('Placebo Lags - Data'!$B:$BA,MATCH($Q37,'Placebo Lags - Data'!$A:$A,0),MATCH(AW$1,'Placebo Lags - Data'!$B$1:$BA$1,0)))*AW$5</f>
        <v>0</v>
      </c>
      <c r="AX37" s="2">
        <f>IF(AX$2=0,0,INDEX('Placebo Lags - Data'!$B:$BA,MATCH($Q37,'Placebo Lags - Data'!$A:$A,0),MATCH(AX$1,'Placebo Lags - Data'!$B$1:$BA$1,0)))*AX$5</f>
        <v>0</v>
      </c>
      <c r="AY37" s="2">
        <f>IF(AY$2=0,0,INDEX('Placebo Lags - Data'!$B:$BA,MATCH($Q37,'Placebo Lags - Data'!$A:$A,0),MATCH(AY$1,'Placebo Lags - Data'!$B$1:$BA$1,0)))*AY$5</f>
        <v>0</v>
      </c>
      <c r="AZ37" s="2">
        <f>IF(AZ$2=0,0,INDEX('Placebo Lags - Data'!$B:$BA,MATCH($Q37,'Placebo Lags - Data'!$A:$A,0),MATCH(AZ$1,'Placebo Lags - Data'!$B$1:$BA$1,0)))*AZ$5</f>
        <v>-9.3188203871250153E-2</v>
      </c>
      <c r="BA37" s="2">
        <f>IF(BA$2=0,0,INDEX('Placebo Lags - Data'!$B:$BA,MATCH($Q37,'Placebo Lags - Data'!$A:$A,0),MATCH(BA$1,'Placebo Lags - Data'!$B$1:$BA$1,0)))*BA$5</f>
        <v>0</v>
      </c>
      <c r="BB37" s="2">
        <f>IF(BB$2=0,0,INDEX('Placebo Lags - Data'!$B:$BA,MATCH($Q37,'Placebo Lags - Data'!$A:$A,0),MATCH(BB$1,'Placebo Lags - Data'!$B$1:$BA$1,0)))*BB$5</f>
        <v>0</v>
      </c>
      <c r="BC37" s="2">
        <f>IF(BC$2=0,0,INDEX('Placebo Lags - Data'!$B:$BA,MATCH($Q37,'Placebo Lags - Data'!$A:$A,0),MATCH(BC$1,'Placebo Lags - Data'!$B$1:$BA$1,0)))*BC$5</f>
        <v>0</v>
      </c>
      <c r="BD37" s="2">
        <f>IF(BD$2=0,0,INDEX('Placebo Lags - Data'!$B:$BA,MATCH($Q37,'Placebo Lags - Data'!$A:$A,0),MATCH(BD$1,'Placebo Lags - Data'!$B$1:$BA$1,0)))*BD$5</f>
        <v>0</v>
      </c>
      <c r="BE37" s="2">
        <f>IF(BE$2=0,0,INDEX('Placebo Lags - Data'!$B:$BA,MATCH($Q37,'Placebo Lags - Data'!$A:$A,0),MATCH(BE$1,'Placebo Lags - Data'!$B$1:$BA$1,0)))*BE$5</f>
        <v>0</v>
      </c>
      <c r="BF37" s="2">
        <f>IF(BF$2=0,0,INDEX('Placebo Lags - Data'!$B:$BA,MATCH($Q37,'Placebo Lags - Data'!$A:$A,0),MATCH(BF$1,'Placebo Lags - Data'!$B$1:$BA$1,0)))*BF$5</f>
        <v>-7.6392315328121185E-2</v>
      </c>
      <c r="BG37" s="2">
        <f>IF(BG$2=0,0,INDEX('Placebo Lags - Data'!$B:$BA,MATCH($Q37,'Placebo Lags - Data'!$A:$A,0),MATCH(BG$1,'Placebo Lags - Data'!$B$1:$BA$1,0)))*BG$5</f>
        <v>-3.9666712284088135E-2</v>
      </c>
      <c r="BH37" s="2">
        <f>IF(BH$2=0,0,INDEX('Placebo Lags - Data'!$B:$BA,MATCH($Q37,'Placebo Lags - Data'!$A:$A,0),MATCH(BH$1,'Placebo Lags - Data'!$B$1:$BA$1,0)))*BH$5</f>
        <v>2.3049239069223404E-2</v>
      </c>
      <c r="BI37" s="2">
        <f>IF(BI$2=0,0,INDEX('Placebo Lags - Data'!$B:$BA,MATCH($Q37,'Placebo Lags - Data'!$A:$A,0),MATCH(BI$1,'Placebo Lags - Data'!$B$1:$BA$1,0)))*BI$5</f>
        <v>2.1890919655561447E-2</v>
      </c>
      <c r="BJ37" s="2">
        <f>IF(BJ$2=0,0,INDEX('Placebo Lags - Data'!$B:$BA,MATCH($Q37,'Placebo Lags - Data'!$A:$A,0),MATCH(BJ$1,'Placebo Lags - Data'!$B$1:$BA$1,0)))*BJ$5</f>
        <v>0</v>
      </c>
      <c r="BK37" s="2">
        <f>IF(BK$2=0,0,INDEX('Placebo Lags - Data'!$B:$BA,MATCH($Q37,'Placebo Lags - Data'!$A:$A,0),MATCH(BK$1,'Placebo Lags - Data'!$B$1:$BA$1,0)))*BK$5</f>
        <v>0</v>
      </c>
      <c r="BL37" s="2">
        <f>IF(BL$2=0,0,INDEX('Placebo Lags - Data'!$B:$BA,MATCH($Q37,'Placebo Lags - Data'!$A:$A,0),MATCH(BL$1,'Placebo Lags - Data'!$B$1:$BA$1,0)))*BL$5</f>
        <v>0</v>
      </c>
      <c r="BM37" s="2">
        <f>IF(BM$2=0,0,INDEX('Placebo Lags - Data'!$B:$BA,MATCH($Q37,'Placebo Lags - Data'!$A:$A,0),MATCH(BM$1,'Placebo Lags - Data'!$B$1:$BA$1,0)))*BM$5</f>
        <v>0</v>
      </c>
      <c r="BN37" s="2">
        <f>IF(BN$2=0,0,INDEX('Placebo Lags - Data'!$B:$BA,MATCH($Q37,'Placebo Lags - Data'!$A:$A,0),MATCH(BN$1,'Placebo Lags - Data'!$B$1:$BA$1,0)))*BN$5</f>
        <v>0</v>
      </c>
      <c r="BO37" s="2">
        <f>IF(BO$2=0,0,INDEX('Placebo Lags - Data'!$B:$BA,MATCH($Q37,'Placebo Lags - Data'!$A:$A,0),MATCH(BO$1,'Placebo Lags - Data'!$B$1:$BA$1,0)))*BO$5</f>
        <v>4.8054419457912445E-3</v>
      </c>
      <c r="BP37" s="2">
        <f>IF(BP$2=0,0,INDEX('Placebo Lags - Data'!$B:$BA,MATCH($Q37,'Placebo Lags - Data'!$A:$A,0),MATCH(BP$1,'Placebo Lags - Data'!$B$1:$BA$1,0)))*BP$5</f>
        <v>0</v>
      </c>
      <c r="BQ37" s="2"/>
      <c r="BR37" s="2"/>
    </row>
    <row r="38" spans="1:70" x14ac:dyDescent="0.25">
      <c r="A38" t="s">
        <v>94</v>
      </c>
      <c r="B38" s="2">
        <f t="shared" si="4"/>
        <v>0</v>
      </c>
      <c r="Q38">
        <f>'Placebo Lags - Data'!A33</f>
        <v>2013</v>
      </c>
      <c r="R38" s="2">
        <f>IF(R$2=0,0,INDEX('Placebo Lags - Data'!$B:$BA,MATCH($Q38,'Placebo Lags - Data'!$A:$A,0),MATCH(R$1,'Placebo Lags - Data'!$B$1:$BA$1,0)))*R$5</f>
        <v>-1.8655290827155113E-2</v>
      </c>
      <c r="S38" s="2">
        <f>IF(S$2=0,0,INDEX('Placebo Lags - Data'!$B:$BA,MATCH($Q38,'Placebo Lags - Data'!$A:$A,0),MATCH(S$1,'Placebo Lags - Data'!$B$1:$BA$1,0)))*S$5</f>
        <v>0</v>
      </c>
      <c r="T38" s="2">
        <f>IF(T$2=0,0,INDEX('Placebo Lags - Data'!$B:$BA,MATCH($Q38,'Placebo Lags - Data'!$A:$A,0),MATCH(T$1,'Placebo Lags - Data'!$B$1:$BA$1,0)))*T$5</f>
        <v>0</v>
      </c>
      <c r="U38" s="2">
        <f>IF(U$2=0,0,INDEX('Placebo Lags - Data'!$B:$BA,MATCH($Q38,'Placebo Lags - Data'!$A:$A,0),MATCH(U$1,'Placebo Lags - Data'!$B$1:$BA$1,0)))*U$5</f>
        <v>5.718626081943512E-2</v>
      </c>
      <c r="V38" s="2">
        <f>IF(V$2=0,0,INDEX('Placebo Lags - Data'!$B:$BA,MATCH($Q38,'Placebo Lags - Data'!$A:$A,0),MATCH(V$1,'Placebo Lags - Data'!$B$1:$BA$1,0)))*V$5</f>
        <v>8.9612364768981934E-2</v>
      </c>
      <c r="W38" s="2">
        <f>IF(W$2=0,0,INDEX('Placebo Lags - Data'!$B:$BA,MATCH($Q38,'Placebo Lags - Data'!$A:$A,0),MATCH(W$1,'Placebo Lags - Data'!$B$1:$BA$1,0)))*W$5</f>
        <v>0</v>
      </c>
      <c r="X38" s="2">
        <f>IF(X$2=0,0,INDEX('Placebo Lags - Data'!$B:$BA,MATCH($Q38,'Placebo Lags - Data'!$A:$A,0),MATCH(X$1,'Placebo Lags - Data'!$B$1:$BA$1,0)))*X$5</f>
        <v>-9.8364436998963356E-3</v>
      </c>
      <c r="Y38" s="2">
        <f>IF(Y$2=0,0,INDEX('Placebo Lags - Data'!$B:$BA,MATCH($Q38,'Placebo Lags - Data'!$A:$A,0),MATCH(Y$1,'Placebo Lags - Data'!$B$1:$BA$1,0)))*Y$5</f>
        <v>0</v>
      </c>
      <c r="Z38" s="2">
        <f>IF(Z$2=0,0,INDEX('Placebo Lags - Data'!$B:$BA,MATCH($Q38,'Placebo Lags - Data'!$A:$A,0),MATCH(Z$1,'Placebo Lags - Data'!$B$1:$BA$1,0)))*Z$5</f>
        <v>0</v>
      </c>
      <c r="AA38" s="2">
        <f>IF(AA$2=0,0,INDEX('Placebo Lags - Data'!$B:$BA,MATCH($Q38,'Placebo Lags - Data'!$A:$A,0),MATCH(AA$1,'Placebo Lags - Data'!$B$1:$BA$1,0)))*AA$5</f>
        <v>0</v>
      </c>
      <c r="AB38" s="2">
        <f>IF(AB$2=0,0,INDEX('Placebo Lags - Data'!$B:$BA,MATCH($Q38,'Placebo Lags - Data'!$A:$A,0),MATCH(AB$1,'Placebo Lags - Data'!$B$1:$BA$1,0)))*AB$5</f>
        <v>0</v>
      </c>
      <c r="AC38" s="2">
        <f>IF(AC$2=0,0,INDEX('Placebo Lags - Data'!$B:$BA,MATCH($Q38,'Placebo Lags - Data'!$A:$A,0),MATCH(AC$1,'Placebo Lags - Data'!$B$1:$BA$1,0)))*AC$5</f>
        <v>4.3412867933511734E-2</v>
      </c>
      <c r="AD38" s="2">
        <f>IF(AD$2=0,0,INDEX('Placebo Lags - Data'!$B:$BA,MATCH($Q38,'Placebo Lags - Data'!$A:$A,0),MATCH(AD$1,'Placebo Lags - Data'!$B$1:$BA$1,0)))*AD$5</f>
        <v>0</v>
      </c>
      <c r="AE38" s="2">
        <f>IF(AE$2=0,0,INDEX('Placebo Lags - Data'!$B:$BA,MATCH($Q38,'Placebo Lags - Data'!$A:$A,0),MATCH(AE$1,'Placebo Lags - Data'!$B$1:$BA$1,0)))*AE$5</f>
        <v>-3.7476912140846252E-2</v>
      </c>
      <c r="AF38" s="2">
        <f>IF(AF$2=0,0,INDEX('Placebo Lags - Data'!$B:$BA,MATCH($Q38,'Placebo Lags - Data'!$A:$A,0),MATCH(AF$1,'Placebo Lags - Data'!$B$1:$BA$1,0)))*AF$5</f>
        <v>2.3226035758852959E-2</v>
      </c>
      <c r="AG38" s="2">
        <f>IF(AG$2=0,0,INDEX('Placebo Lags - Data'!$B:$BA,MATCH($Q38,'Placebo Lags - Data'!$A:$A,0),MATCH(AG$1,'Placebo Lags - Data'!$B$1:$BA$1,0)))*AG$5</f>
        <v>0</v>
      </c>
      <c r="AH38" s="2">
        <f>IF(AH$2=0,0,INDEX('Placebo Lags - Data'!$B:$BA,MATCH($Q38,'Placebo Lags - Data'!$A:$A,0),MATCH(AH$1,'Placebo Lags - Data'!$B$1:$BA$1,0)))*AH$5</f>
        <v>-5.100504495203495E-3</v>
      </c>
      <c r="AI38" s="2">
        <f>IF(AI$2=0,0,INDEX('Placebo Lags - Data'!$B:$BA,MATCH($Q38,'Placebo Lags - Data'!$A:$A,0),MATCH(AI$1,'Placebo Lags - Data'!$B$1:$BA$1,0)))*AI$5</f>
        <v>2.7587631717324257E-2</v>
      </c>
      <c r="AJ38" s="2">
        <f>IF(AJ$2=0,0,INDEX('Placebo Lags - Data'!$B:$BA,MATCH($Q38,'Placebo Lags - Data'!$A:$A,0),MATCH(AJ$1,'Placebo Lags - Data'!$B$1:$BA$1,0)))*AJ$5</f>
        <v>-3.5648416727781296E-2</v>
      </c>
      <c r="AK38" s="2">
        <f>IF(AK$2=0,0,INDEX('Placebo Lags - Data'!$B:$BA,MATCH($Q38,'Placebo Lags - Data'!$A:$A,0),MATCH(AK$1,'Placebo Lags - Data'!$B$1:$BA$1,0)))*AK$5</f>
        <v>0</v>
      </c>
      <c r="AL38" s="2">
        <f>IF(AL$2=0,0,INDEX('Placebo Lags - Data'!$B:$BA,MATCH($Q38,'Placebo Lags - Data'!$A:$A,0),MATCH(AL$1,'Placebo Lags - Data'!$B$1:$BA$1,0)))*AL$5</f>
        <v>-1.6935622319579124E-2</v>
      </c>
      <c r="AM38" s="2">
        <f>IF(AM$2=0,0,INDEX('Placebo Lags - Data'!$B:$BA,MATCH($Q38,'Placebo Lags - Data'!$A:$A,0),MATCH(AM$1,'Placebo Lags - Data'!$B$1:$BA$1,0)))*AM$5</f>
        <v>-3.5802807658910751E-2</v>
      </c>
      <c r="AN38" s="2">
        <f>IF(AN$2=0,0,INDEX('Placebo Lags - Data'!$B:$BA,MATCH($Q38,'Placebo Lags - Data'!$A:$A,0),MATCH(AN$1,'Placebo Lags - Data'!$B$1:$BA$1,0)))*AN$5</f>
        <v>0</v>
      </c>
      <c r="AO38" s="2">
        <f>IF(AO$2=0,0,INDEX('Placebo Lags - Data'!$B:$BA,MATCH($Q38,'Placebo Lags - Data'!$A:$A,0),MATCH(AO$1,'Placebo Lags - Data'!$B$1:$BA$1,0)))*AO$5</f>
        <v>4.0309619158506393E-2</v>
      </c>
      <c r="AP38" s="2">
        <f>IF(AP$2=0,0,INDEX('Placebo Lags - Data'!$B:$BA,MATCH($Q38,'Placebo Lags - Data'!$A:$A,0),MATCH(AP$1,'Placebo Lags - Data'!$B$1:$BA$1,0)))*AP$5</f>
        <v>0</v>
      </c>
      <c r="AQ38" s="2">
        <f>IF(AQ$2=0,0,INDEX('Placebo Lags - Data'!$B:$BA,MATCH($Q38,'Placebo Lags - Data'!$A:$A,0),MATCH(AQ$1,'Placebo Lags - Data'!$B$1:$BA$1,0)))*AQ$5</f>
        <v>-2.1894952282309532E-2</v>
      </c>
      <c r="AR38" s="2">
        <f>IF(AR$2=0,0,INDEX('Placebo Lags - Data'!$B:$BA,MATCH($Q38,'Placebo Lags - Data'!$A:$A,0),MATCH(AR$1,'Placebo Lags - Data'!$B$1:$BA$1,0)))*AR$5</f>
        <v>0</v>
      </c>
      <c r="AS38" s="2">
        <f>IF(AS$2=0,0,INDEX('Placebo Lags - Data'!$B:$BA,MATCH($Q38,'Placebo Lags - Data'!$A:$A,0),MATCH(AS$1,'Placebo Lags - Data'!$B$1:$BA$1,0)))*AS$5</f>
        <v>-3.841819241642952E-2</v>
      </c>
      <c r="AT38" s="2">
        <f>IF(AT$2=0,0,INDEX('Placebo Lags - Data'!$B:$BA,MATCH($Q38,'Placebo Lags - Data'!$A:$A,0),MATCH(AT$1,'Placebo Lags - Data'!$B$1:$BA$1,0)))*AT$5</f>
        <v>0</v>
      </c>
      <c r="AU38" s="2">
        <f>IF(AU$2=0,0,INDEX('Placebo Lags - Data'!$B:$BA,MATCH($Q38,'Placebo Lags - Data'!$A:$A,0),MATCH(AU$1,'Placebo Lags - Data'!$B$1:$BA$1,0)))*AU$5</f>
        <v>0</v>
      </c>
      <c r="AV38" s="2">
        <f>IF(AV$2=0,0,INDEX('Placebo Lags - Data'!$B:$BA,MATCH($Q38,'Placebo Lags - Data'!$A:$A,0),MATCH(AV$1,'Placebo Lags - Data'!$B$1:$BA$1,0)))*AV$5</f>
        <v>0</v>
      </c>
      <c r="AW38" s="2">
        <f>IF(AW$2=0,0,INDEX('Placebo Lags - Data'!$B:$BA,MATCH($Q38,'Placebo Lags - Data'!$A:$A,0),MATCH(AW$1,'Placebo Lags - Data'!$B$1:$BA$1,0)))*AW$5</f>
        <v>0</v>
      </c>
      <c r="AX38" s="2">
        <f>IF(AX$2=0,0,INDEX('Placebo Lags - Data'!$B:$BA,MATCH($Q38,'Placebo Lags - Data'!$A:$A,0),MATCH(AX$1,'Placebo Lags - Data'!$B$1:$BA$1,0)))*AX$5</f>
        <v>0</v>
      </c>
      <c r="AY38" s="2">
        <f>IF(AY$2=0,0,INDEX('Placebo Lags - Data'!$B:$BA,MATCH($Q38,'Placebo Lags - Data'!$A:$A,0),MATCH(AY$1,'Placebo Lags - Data'!$B$1:$BA$1,0)))*AY$5</f>
        <v>0</v>
      </c>
      <c r="AZ38" s="2">
        <f>IF(AZ$2=0,0,INDEX('Placebo Lags - Data'!$B:$BA,MATCH($Q38,'Placebo Lags - Data'!$A:$A,0),MATCH(AZ$1,'Placebo Lags - Data'!$B$1:$BA$1,0)))*AZ$5</f>
        <v>-7.6027184724807739E-2</v>
      </c>
      <c r="BA38" s="2">
        <f>IF(BA$2=0,0,INDEX('Placebo Lags - Data'!$B:$BA,MATCH($Q38,'Placebo Lags - Data'!$A:$A,0),MATCH(BA$1,'Placebo Lags - Data'!$B$1:$BA$1,0)))*BA$5</f>
        <v>0</v>
      </c>
      <c r="BB38" s="2">
        <f>IF(BB$2=0,0,INDEX('Placebo Lags - Data'!$B:$BA,MATCH($Q38,'Placebo Lags - Data'!$A:$A,0),MATCH(BB$1,'Placebo Lags - Data'!$B$1:$BA$1,0)))*BB$5</f>
        <v>0</v>
      </c>
      <c r="BC38" s="2">
        <f>IF(BC$2=0,0,INDEX('Placebo Lags - Data'!$B:$BA,MATCH($Q38,'Placebo Lags - Data'!$A:$A,0),MATCH(BC$1,'Placebo Lags - Data'!$B$1:$BA$1,0)))*BC$5</f>
        <v>0</v>
      </c>
      <c r="BD38" s="2">
        <f>IF(BD$2=0,0,INDEX('Placebo Lags - Data'!$B:$BA,MATCH($Q38,'Placebo Lags - Data'!$A:$A,0),MATCH(BD$1,'Placebo Lags - Data'!$B$1:$BA$1,0)))*BD$5</f>
        <v>0</v>
      </c>
      <c r="BE38" s="2">
        <f>IF(BE$2=0,0,INDEX('Placebo Lags - Data'!$B:$BA,MATCH($Q38,'Placebo Lags - Data'!$A:$A,0),MATCH(BE$1,'Placebo Lags - Data'!$B$1:$BA$1,0)))*BE$5</f>
        <v>0</v>
      </c>
      <c r="BF38" s="2">
        <f>IF(BF$2=0,0,INDEX('Placebo Lags - Data'!$B:$BA,MATCH($Q38,'Placebo Lags - Data'!$A:$A,0),MATCH(BF$1,'Placebo Lags - Data'!$B$1:$BA$1,0)))*BF$5</f>
        <v>-0.11284191906452179</v>
      </c>
      <c r="BG38" s="2">
        <f>IF(BG$2=0,0,INDEX('Placebo Lags - Data'!$B:$BA,MATCH($Q38,'Placebo Lags - Data'!$A:$A,0),MATCH(BG$1,'Placebo Lags - Data'!$B$1:$BA$1,0)))*BG$5</f>
        <v>-6.4820656552910805E-3</v>
      </c>
      <c r="BH38" s="2">
        <f>IF(BH$2=0,0,INDEX('Placebo Lags - Data'!$B:$BA,MATCH($Q38,'Placebo Lags - Data'!$A:$A,0),MATCH(BH$1,'Placebo Lags - Data'!$B$1:$BA$1,0)))*BH$5</f>
        <v>2.5029845535755157E-2</v>
      </c>
      <c r="BI38" s="2">
        <f>IF(BI$2=0,0,INDEX('Placebo Lags - Data'!$B:$BA,MATCH($Q38,'Placebo Lags - Data'!$A:$A,0),MATCH(BI$1,'Placebo Lags - Data'!$B$1:$BA$1,0)))*BI$5</f>
        <v>-4.1554928757250309E-3</v>
      </c>
      <c r="BJ38" s="2">
        <f>IF(BJ$2=0,0,INDEX('Placebo Lags - Data'!$B:$BA,MATCH($Q38,'Placebo Lags - Data'!$A:$A,0),MATCH(BJ$1,'Placebo Lags - Data'!$B$1:$BA$1,0)))*BJ$5</f>
        <v>0</v>
      </c>
      <c r="BK38" s="2">
        <f>IF(BK$2=0,0,INDEX('Placebo Lags - Data'!$B:$BA,MATCH($Q38,'Placebo Lags - Data'!$A:$A,0),MATCH(BK$1,'Placebo Lags - Data'!$B$1:$BA$1,0)))*BK$5</f>
        <v>0</v>
      </c>
      <c r="BL38" s="2">
        <f>IF(BL$2=0,0,INDEX('Placebo Lags - Data'!$B:$BA,MATCH($Q38,'Placebo Lags - Data'!$A:$A,0),MATCH(BL$1,'Placebo Lags - Data'!$B$1:$BA$1,0)))*BL$5</f>
        <v>0</v>
      </c>
      <c r="BM38" s="2">
        <f>IF(BM$2=0,0,INDEX('Placebo Lags - Data'!$B:$BA,MATCH($Q38,'Placebo Lags - Data'!$A:$A,0),MATCH(BM$1,'Placebo Lags - Data'!$B$1:$BA$1,0)))*BM$5</f>
        <v>0</v>
      </c>
      <c r="BN38" s="2">
        <f>IF(BN$2=0,0,INDEX('Placebo Lags - Data'!$B:$BA,MATCH($Q38,'Placebo Lags - Data'!$A:$A,0),MATCH(BN$1,'Placebo Lags - Data'!$B$1:$BA$1,0)))*BN$5</f>
        <v>0</v>
      </c>
      <c r="BO38" s="2">
        <f>IF(BO$2=0,0,INDEX('Placebo Lags - Data'!$B:$BA,MATCH($Q38,'Placebo Lags - Data'!$A:$A,0),MATCH(BO$1,'Placebo Lags - Data'!$B$1:$BA$1,0)))*BO$5</f>
        <v>1.479801069945097E-2</v>
      </c>
      <c r="BP38" s="2">
        <f>IF(BP$2=0,0,INDEX('Placebo Lags - Data'!$B:$BA,MATCH($Q38,'Placebo Lags - Data'!$A:$A,0),MATCH(BP$1,'Placebo Lags - Data'!$B$1:$BA$1,0)))*BP$5</f>
        <v>0</v>
      </c>
      <c r="BQ38" s="2"/>
      <c r="BR38" s="2"/>
    </row>
    <row r="39" spans="1:70" x14ac:dyDescent="0.25">
      <c r="A39" t="s">
        <v>98</v>
      </c>
      <c r="B39" s="2">
        <f t="shared" si="4"/>
        <v>0</v>
      </c>
      <c r="Q39">
        <f>'Placebo Lags - Data'!A34</f>
        <v>2014</v>
      </c>
      <c r="R39" s="2">
        <f>IF(R$2=0,0,INDEX('Placebo Lags - Data'!$B:$BA,MATCH($Q39,'Placebo Lags - Data'!$A:$A,0),MATCH(R$1,'Placebo Lags - Data'!$B$1:$BA$1,0)))*R$5</f>
        <v>-5.6609255261719227E-3</v>
      </c>
      <c r="S39" s="2">
        <f>IF(S$2=0,0,INDEX('Placebo Lags - Data'!$B:$BA,MATCH($Q39,'Placebo Lags - Data'!$A:$A,0),MATCH(S$1,'Placebo Lags - Data'!$B$1:$BA$1,0)))*S$5</f>
        <v>0</v>
      </c>
      <c r="T39" s="2">
        <f>IF(T$2=0,0,INDEX('Placebo Lags - Data'!$B:$BA,MATCH($Q39,'Placebo Lags - Data'!$A:$A,0),MATCH(T$1,'Placebo Lags - Data'!$B$1:$BA$1,0)))*T$5</f>
        <v>0</v>
      </c>
      <c r="U39" s="2">
        <f>IF(U$2=0,0,INDEX('Placebo Lags - Data'!$B:$BA,MATCH($Q39,'Placebo Lags - Data'!$A:$A,0),MATCH(U$1,'Placebo Lags - Data'!$B$1:$BA$1,0)))*U$5</f>
        <v>5.6879587471485138E-2</v>
      </c>
      <c r="V39" s="2">
        <f>IF(V$2=0,0,INDEX('Placebo Lags - Data'!$B:$BA,MATCH($Q39,'Placebo Lags - Data'!$A:$A,0),MATCH(V$1,'Placebo Lags - Data'!$B$1:$BA$1,0)))*V$5</f>
        <v>4.9789939075708389E-2</v>
      </c>
      <c r="W39" s="2">
        <f>IF(W$2=0,0,INDEX('Placebo Lags - Data'!$B:$BA,MATCH($Q39,'Placebo Lags - Data'!$A:$A,0),MATCH(W$1,'Placebo Lags - Data'!$B$1:$BA$1,0)))*W$5</f>
        <v>0</v>
      </c>
      <c r="X39" s="2">
        <f>IF(X$2=0,0,INDEX('Placebo Lags - Data'!$B:$BA,MATCH($Q39,'Placebo Lags - Data'!$A:$A,0),MATCH(X$1,'Placebo Lags - Data'!$B$1:$BA$1,0)))*X$5</f>
        <v>-1.2243939563632011E-2</v>
      </c>
      <c r="Y39" s="2">
        <f>IF(Y$2=0,0,INDEX('Placebo Lags - Data'!$B:$BA,MATCH($Q39,'Placebo Lags - Data'!$A:$A,0),MATCH(Y$1,'Placebo Lags - Data'!$B$1:$BA$1,0)))*Y$5</f>
        <v>0</v>
      </c>
      <c r="Z39" s="2">
        <f>IF(Z$2=0,0,INDEX('Placebo Lags - Data'!$B:$BA,MATCH($Q39,'Placebo Lags - Data'!$A:$A,0),MATCH(Z$1,'Placebo Lags - Data'!$B$1:$BA$1,0)))*Z$5</f>
        <v>0</v>
      </c>
      <c r="AA39" s="2">
        <f>IF(AA$2=0,0,INDEX('Placebo Lags - Data'!$B:$BA,MATCH($Q39,'Placebo Lags - Data'!$A:$A,0),MATCH(AA$1,'Placebo Lags - Data'!$B$1:$BA$1,0)))*AA$5</f>
        <v>0</v>
      </c>
      <c r="AB39" s="2">
        <f>IF(AB$2=0,0,INDEX('Placebo Lags - Data'!$B:$BA,MATCH($Q39,'Placebo Lags - Data'!$A:$A,0),MATCH(AB$1,'Placebo Lags - Data'!$B$1:$BA$1,0)))*AB$5</f>
        <v>0</v>
      </c>
      <c r="AC39" s="2">
        <f>IF(AC$2=0,0,INDEX('Placebo Lags - Data'!$B:$BA,MATCH($Q39,'Placebo Lags - Data'!$A:$A,0),MATCH(AC$1,'Placebo Lags - Data'!$B$1:$BA$1,0)))*AC$5</f>
        <v>2.9811592772603035E-2</v>
      </c>
      <c r="AD39" s="2">
        <f>IF(AD$2=0,0,INDEX('Placebo Lags - Data'!$B:$BA,MATCH($Q39,'Placebo Lags - Data'!$A:$A,0),MATCH(AD$1,'Placebo Lags - Data'!$B$1:$BA$1,0)))*AD$5</f>
        <v>0</v>
      </c>
      <c r="AE39" s="2">
        <f>IF(AE$2=0,0,INDEX('Placebo Lags - Data'!$B:$BA,MATCH($Q39,'Placebo Lags - Data'!$A:$A,0),MATCH(AE$1,'Placebo Lags - Data'!$B$1:$BA$1,0)))*AE$5</f>
        <v>-4.3013952672481537E-2</v>
      </c>
      <c r="AF39" s="2">
        <f>IF(AF$2=0,0,INDEX('Placebo Lags - Data'!$B:$BA,MATCH($Q39,'Placebo Lags - Data'!$A:$A,0),MATCH(AF$1,'Placebo Lags - Data'!$B$1:$BA$1,0)))*AF$5</f>
        <v>7.8964002430438995E-2</v>
      </c>
      <c r="AG39" s="2">
        <f>IF(AG$2=0,0,INDEX('Placebo Lags - Data'!$B:$BA,MATCH($Q39,'Placebo Lags - Data'!$A:$A,0),MATCH(AG$1,'Placebo Lags - Data'!$B$1:$BA$1,0)))*AG$5</f>
        <v>0</v>
      </c>
      <c r="AH39" s="2">
        <f>IF(AH$2=0,0,INDEX('Placebo Lags - Data'!$B:$BA,MATCH($Q39,'Placebo Lags - Data'!$A:$A,0),MATCH(AH$1,'Placebo Lags - Data'!$B$1:$BA$1,0)))*AH$5</f>
        <v>3.5994669888168573E-3</v>
      </c>
      <c r="AI39" s="2">
        <f>IF(AI$2=0,0,INDEX('Placebo Lags - Data'!$B:$BA,MATCH($Q39,'Placebo Lags - Data'!$A:$A,0),MATCH(AI$1,'Placebo Lags - Data'!$B$1:$BA$1,0)))*AI$5</f>
        <v>4.363347589969635E-2</v>
      </c>
      <c r="AJ39" s="2">
        <f>IF(AJ$2=0,0,INDEX('Placebo Lags - Data'!$B:$BA,MATCH($Q39,'Placebo Lags - Data'!$A:$A,0),MATCH(AJ$1,'Placebo Lags - Data'!$B$1:$BA$1,0)))*AJ$5</f>
        <v>-4.2643353343009949E-2</v>
      </c>
      <c r="AK39" s="2">
        <f>IF(AK$2=0,0,INDEX('Placebo Lags - Data'!$B:$BA,MATCH($Q39,'Placebo Lags - Data'!$A:$A,0),MATCH(AK$1,'Placebo Lags - Data'!$B$1:$BA$1,0)))*AK$5</f>
        <v>0</v>
      </c>
      <c r="AL39" s="2">
        <f>IF(AL$2=0,0,INDEX('Placebo Lags - Data'!$B:$BA,MATCH($Q39,'Placebo Lags - Data'!$A:$A,0),MATCH(AL$1,'Placebo Lags - Data'!$B$1:$BA$1,0)))*AL$5</f>
        <v>-7.6199620962142944E-3</v>
      </c>
      <c r="AM39" s="2">
        <f>IF(AM$2=0,0,INDEX('Placebo Lags - Data'!$B:$BA,MATCH($Q39,'Placebo Lags - Data'!$A:$A,0),MATCH(AM$1,'Placebo Lags - Data'!$B$1:$BA$1,0)))*AM$5</f>
        <v>-7.960192859172821E-2</v>
      </c>
      <c r="AN39" s="2">
        <f>IF(AN$2=0,0,INDEX('Placebo Lags - Data'!$B:$BA,MATCH($Q39,'Placebo Lags - Data'!$A:$A,0),MATCH(AN$1,'Placebo Lags - Data'!$B$1:$BA$1,0)))*AN$5</f>
        <v>0</v>
      </c>
      <c r="AO39" s="2">
        <f>IF(AO$2=0,0,INDEX('Placebo Lags - Data'!$B:$BA,MATCH($Q39,'Placebo Lags - Data'!$A:$A,0),MATCH(AO$1,'Placebo Lags - Data'!$B$1:$BA$1,0)))*AO$5</f>
        <v>7.3093762621283531E-3</v>
      </c>
      <c r="AP39" s="2">
        <f>IF(AP$2=0,0,INDEX('Placebo Lags - Data'!$B:$BA,MATCH($Q39,'Placebo Lags - Data'!$A:$A,0),MATCH(AP$1,'Placebo Lags - Data'!$B$1:$BA$1,0)))*AP$5</f>
        <v>0</v>
      </c>
      <c r="AQ39" s="2">
        <f>IF(AQ$2=0,0,INDEX('Placebo Lags - Data'!$B:$BA,MATCH($Q39,'Placebo Lags - Data'!$A:$A,0),MATCH(AQ$1,'Placebo Lags - Data'!$B$1:$BA$1,0)))*AQ$5</f>
        <v>3.2308235764503479E-2</v>
      </c>
      <c r="AR39" s="2">
        <f>IF(AR$2=0,0,INDEX('Placebo Lags - Data'!$B:$BA,MATCH($Q39,'Placebo Lags - Data'!$A:$A,0),MATCH(AR$1,'Placebo Lags - Data'!$B$1:$BA$1,0)))*AR$5</f>
        <v>0</v>
      </c>
      <c r="AS39" s="2">
        <f>IF(AS$2=0,0,INDEX('Placebo Lags - Data'!$B:$BA,MATCH($Q39,'Placebo Lags - Data'!$A:$A,0),MATCH(AS$1,'Placebo Lags - Data'!$B$1:$BA$1,0)))*AS$5</f>
        <v>-8.3693578839302063E-2</v>
      </c>
      <c r="AT39" s="2">
        <f>IF(AT$2=0,0,INDEX('Placebo Lags - Data'!$B:$BA,MATCH($Q39,'Placebo Lags - Data'!$A:$A,0),MATCH(AT$1,'Placebo Lags - Data'!$B$1:$BA$1,0)))*AT$5</f>
        <v>0</v>
      </c>
      <c r="AU39" s="2">
        <f>IF(AU$2=0,0,INDEX('Placebo Lags - Data'!$B:$BA,MATCH($Q39,'Placebo Lags - Data'!$A:$A,0),MATCH(AU$1,'Placebo Lags - Data'!$B$1:$BA$1,0)))*AU$5</f>
        <v>0</v>
      </c>
      <c r="AV39" s="2">
        <f>IF(AV$2=0,0,INDEX('Placebo Lags - Data'!$B:$BA,MATCH($Q39,'Placebo Lags - Data'!$A:$A,0),MATCH(AV$1,'Placebo Lags - Data'!$B$1:$BA$1,0)))*AV$5</f>
        <v>0</v>
      </c>
      <c r="AW39" s="2">
        <f>IF(AW$2=0,0,INDEX('Placebo Lags - Data'!$B:$BA,MATCH($Q39,'Placebo Lags - Data'!$A:$A,0),MATCH(AW$1,'Placebo Lags - Data'!$B$1:$BA$1,0)))*AW$5</f>
        <v>0</v>
      </c>
      <c r="AX39" s="2">
        <f>IF(AX$2=0,0,INDEX('Placebo Lags - Data'!$B:$BA,MATCH($Q39,'Placebo Lags - Data'!$A:$A,0),MATCH(AX$1,'Placebo Lags - Data'!$B$1:$BA$1,0)))*AX$5</f>
        <v>0</v>
      </c>
      <c r="AY39" s="2">
        <f>IF(AY$2=0,0,INDEX('Placebo Lags - Data'!$B:$BA,MATCH($Q39,'Placebo Lags - Data'!$A:$A,0),MATCH(AY$1,'Placebo Lags - Data'!$B$1:$BA$1,0)))*AY$5</f>
        <v>0</v>
      </c>
      <c r="AZ39" s="2">
        <f>IF(AZ$2=0,0,INDEX('Placebo Lags - Data'!$B:$BA,MATCH($Q39,'Placebo Lags - Data'!$A:$A,0),MATCH(AZ$1,'Placebo Lags - Data'!$B$1:$BA$1,0)))*AZ$5</f>
        <v>-5.2351981401443481E-2</v>
      </c>
      <c r="BA39" s="2">
        <f>IF(BA$2=0,0,INDEX('Placebo Lags - Data'!$B:$BA,MATCH($Q39,'Placebo Lags - Data'!$A:$A,0),MATCH(BA$1,'Placebo Lags - Data'!$B$1:$BA$1,0)))*BA$5</f>
        <v>0</v>
      </c>
      <c r="BB39" s="2">
        <f>IF(BB$2=0,0,INDEX('Placebo Lags - Data'!$B:$BA,MATCH($Q39,'Placebo Lags - Data'!$A:$A,0),MATCH(BB$1,'Placebo Lags - Data'!$B$1:$BA$1,0)))*BB$5</f>
        <v>0</v>
      </c>
      <c r="BC39" s="2">
        <f>IF(BC$2=0,0,INDEX('Placebo Lags - Data'!$B:$BA,MATCH($Q39,'Placebo Lags - Data'!$A:$A,0),MATCH(BC$1,'Placebo Lags - Data'!$B$1:$BA$1,0)))*BC$5</f>
        <v>0</v>
      </c>
      <c r="BD39" s="2">
        <f>IF(BD$2=0,0,INDEX('Placebo Lags - Data'!$B:$BA,MATCH($Q39,'Placebo Lags - Data'!$A:$A,0),MATCH(BD$1,'Placebo Lags - Data'!$B$1:$BA$1,0)))*BD$5</f>
        <v>0</v>
      </c>
      <c r="BE39" s="2">
        <f>IF(BE$2=0,0,INDEX('Placebo Lags - Data'!$B:$BA,MATCH($Q39,'Placebo Lags - Data'!$A:$A,0),MATCH(BE$1,'Placebo Lags - Data'!$B$1:$BA$1,0)))*BE$5</f>
        <v>0</v>
      </c>
      <c r="BF39" s="2">
        <f>IF(BF$2=0,0,INDEX('Placebo Lags - Data'!$B:$BA,MATCH($Q39,'Placebo Lags - Data'!$A:$A,0),MATCH(BF$1,'Placebo Lags - Data'!$B$1:$BA$1,0)))*BF$5</f>
        <v>-8.325977623462677E-2</v>
      </c>
      <c r="BG39" s="2">
        <f>IF(BG$2=0,0,INDEX('Placebo Lags - Data'!$B:$BA,MATCH($Q39,'Placebo Lags - Data'!$A:$A,0),MATCH(BG$1,'Placebo Lags - Data'!$B$1:$BA$1,0)))*BG$5</f>
        <v>-6.3441857695579529E-2</v>
      </c>
      <c r="BH39" s="2">
        <f>IF(BH$2=0,0,INDEX('Placebo Lags - Data'!$B:$BA,MATCH($Q39,'Placebo Lags - Data'!$A:$A,0),MATCH(BH$1,'Placebo Lags - Data'!$B$1:$BA$1,0)))*BH$5</f>
        <v>4.300205409526825E-2</v>
      </c>
      <c r="BI39" s="2">
        <f>IF(BI$2=0,0,INDEX('Placebo Lags - Data'!$B:$BA,MATCH($Q39,'Placebo Lags - Data'!$A:$A,0),MATCH(BI$1,'Placebo Lags - Data'!$B$1:$BA$1,0)))*BI$5</f>
        <v>-7.6168198138475418E-3</v>
      </c>
      <c r="BJ39" s="2">
        <f>IF(BJ$2=0,0,INDEX('Placebo Lags - Data'!$B:$BA,MATCH($Q39,'Placebo Lags - Data'!$A:$A,0),MATCH(BJ$1,'Placebo Lags - Data'!$B$1:$BA$1,0)))*BJ$5</f>
        <v>0</v>
      </c>
      <c r="BK39" s="2">
        <f>IF(BK$2=0,0,INDEX('Placebo Lags - Data'!$B:$BA,MATCH($Q39,'Placebo Lags - Data'!$A:$A,0),MATCH(BK$1,'Placebo Lags - Data'!$B$1:$BA$1,0)))*BK$5</f>
        <v>0</v>
      </c>
      <c r="BL39" s="2">
        <f>IF(BL$2=0,0,INDEX('Placebo Lags - Data'!$B:$BA,MATCH($Q39,'Placebo Lags - Data'!$A:$A,0),MATCH(BL$1,'Placebo Lags - Data'!$B$1:$BA$1,0)))*BL$5</f>
        <v>0</v>
      </c>
      <c r="BM39" s="2">
        <f>IF(BM$2=0,0,INDEX('Placebo Lags - Data'!$B:$BA,MATCH($Q39,'Placebo Lags - Data'!$A:$A,0),MATCH(BM$1,'Placebo Lags - Data'!$B$1:$BA$1,0)))*BM$5</f>
        <v>0</v>
      </c>
      <c r="BN39" s="2">
        <f>IF(BN$2=0,0,INDEX('Placebo Lags - Data'!$B:$BA,MATCH($Q39,'Placebo Lags - Data'!$A:$A,0),MATCH(BN$1,'Placebo Lags - Data'!$B$1:$BA$1,0)))*BN$5</f>
        <v>0</v>
      </c>
      <c r="BO39" s="2">
        <f>IF(BO$2=0,0,INDEX('Placebo Lags - Data'!$B:$BA,MATCH($Q39,'Placebo Lags - Data'!$A:$A,0),MATCH(BO$1,'Placebo Lags - Data'!$B$1:$BA$1,0)))*BO$5</f>
        <v>1.8860168755054474E-2</v>
      </c>
      <c r="BP39" s="2">
        <f>IF(BP$2=0,0,INDEX('Placebo Lags - Data'!$B:$BA,MATCH($Q39,'Placebo Lags - Data'!$A:$A,0),MATCH(BP$1,'Placebo Lags - Data'!$B$1:$BA$1,0)))*BP$5</f>
        <v>0</v>
      </c>
    </row>
    <row r="40" spans="1:70" x14ac:dyDescent="0.25">
      <c r="A40" t="s">
        <v>101</v>
      </c>
      <c r="B40" s="2">
        <f t="shared" si="4"/>
        <v>0</v>
      </c>
      <c r="Q40">
        <f>'Placebo Lags - Data'!A35</f>
        <v>2015</v>
      </c>
      <c r="R40" s="2">
        <f>IF(R$2=0,0,INDEX('Placebo Lags - Data'!$B:$BA,MATCH($Q40,'Placebo Lags - Data'!$A:$A,0),MATCH(R$1,'Placebo Lags - Data'!$B$1:$BA$1,0)))*R$5</f>
        <v>-3.2949406653642654E-2</v>
      </c>
      <c r="S40" s="2">
        <f>IF(S$2=0,0,INDEX('Placebo Lags - Data'!$B:$BA,MATCH($Q40,'Placebo Lags - Data'!$A:$A,0),MATCH(S$1,'Placebo Lags - Data'!$B$1:$BA$1,0)))*S$5</f>
        <v>0</v>
      </c>
      <c r="T40" s="2">
        <f>IF(T$2=0,0,INDEX('Placebo Lags - Data'!$B:$BA,MATCH($Q40,'Placebo Lags - Data'!$A:$A,0),MATCH(T$1,'Placebo Lags - Data'!$B$1:$BA$1,0)))*T$5</f>
        <v>0</v>
      </c>
      <c r="U40" s="2">
        <f>IF(U$2=0,0,INDEX('Placebo Lags - Data'!$B:$BA,MATCH($Q40,'Placebo Lags - Data'!$A:$A,0),MATCH(U$1,'Placebo Lags - Data'!$B$1:$BA$1,0)))*U$5</f>
        <v>-4.3375948444008827E-3</v>
      </c>
      <c r="V40" s="2">
        <f>IF(V$2=0,0,INDEX('Placebo Lags - Data'!$B:$BA,MATCH($Q40,'Placebo Lags - Data'!$A:$A,0),MATCH(V$1,'Placebo Lags - Data'!$B$1:$BA$1,0)))*V$5</f>
        <v>6.7709170281887054E-2</v>
      </c>
      <c r="W40" s="2">
        <f>IF(W$2=0,0,INDEX('Placebo Lags - Data'!$B:$BA,MATCH($Q40,'Placebo Lags - Data'!$A:$A,0),MATCH(W$1,'Placebo Lags - Data'!$B$1:$BA$1,0)))*W$5</f>
        <v>0</v>
      </c>
      <c r="X40" s="2">
        <f>IF(X$2=0,0,INDEX('Placebo Lags - Data'!$B:$BA,MATCH($Q40,'Placebo Lags - Data'!$A:$A,0),MATCH(X$1,'Placebo Lags - Data'!$B$1:$BA$1,0)))*X$5</f>
        <v>2.2454194724559784E-2</v>
      </c>
      <c r="Y40" s="2">
        <f>IF(Y$2=0,0,INDEX('Placebo Lags - Data'!$B:$BA,MATCH($Q40,'Placebo Lags - Data'!$A:$A,0),MATCH(Y$1,'Placebo Lags - Data'!$B$1:$BA$1,0)))*Y$5</f>
        <v>0</v>
      </c>
      <c r="Z40" s="2">
        <f>IF(Z$2=0,0,INDEX('Placebo Lags - Data'!$B:$BA,MATCH($Q40,'Placebo Lags - Data'!$A:$A,0),MATCH(Z$1,'Placebo Lags - Data'!$B$1:$BA$1,0)))*Z$5</f>
        <v>0</v>
      </c>
      <c r="AA40" s="2">
        <f>IF(AA$2=0,0,INDEX('Placebo Lags - Data'!$B:$BA,MATCH($Q40,'Placebo Lags - Data'!$A:$A,0),MATCH(AA$1,'Placebo Lags - Data'!$B$1:$BA$1,0)))*AA$5</f>
        <v>0</v>
      </c>
      <c r="AB40" s="2">
        <f>IF(AB$2=0,0,INDEX('Placebo Lags - Data'!$B:$BA,MATCH($Q40,'Placebo Lags - Data'!$A:$A,0),MATCH(AB$1,'Placebo Lags - Data'!$B$1:$BA$1,0)))*AB$5</f>
        <v>0</v>
      </c>
      <c r="AC40" s="2">
        <f>IF(AC$2=0,0,INDEX('Placebo Lags - Data'!$B:$BA,MATCH($Q40,'Placebo Lags - Data'!$A:$A,0),MATCH(AC$1,'Placebo Lags - Data'!$B$1:$BA$1,0)))*AC$5</f>
        <v>2.2160302847623825E-2</v>
      </c>
      <c r="AD40" s="2">
        <f>IF(AD$2=0,0,INDEX('Placebo Lags - Data'!$B:$BA,MATCH($Q40,'Placebo Lags - Data'!$A:$A,0),MATCH(AD$1,'Placebo Lags - Data'!$B$1:$BA$1,0)))*AD$5</f>
        <v>0</v>
      </c>
      <c r="AE40" s="2">
        <f>IF(AE$2=0,0,INDEX('Placebo Lags - Data'!$B:$BA,MATCH($Q40,'Placebo Lags - Data'!$A:$A,0),MATCH(AE$1,'Placebo Lags - Data'!$B$1:$BA$1,0)))*AE$5</f>
        <v>-2.3447057232260704E-2</v>
      </c>
      <c r="AF40" s="2">
        <f>IF(AF$2=0,0,INDEX('Placebo Lags - Data'!$B:$BA,MATCH($Q40,'Placebo Lags - Data'!$A:$A,0),MATCH(AF$1,'Placebo Lags - Data'!$B$1:$BA$1,0)))*AF$5</f>
        <v>7.3048777878284454E-2</v>
      </c>
      <c r="AG40" s="2">
        <f>IF(AG$2=0,0,INDEX('Placebo Lags - Data'!$B:$BA,MATCH($Q40,'Placebo Lags - Data'!$A:$A,0),MATCH(AG$1,'Placebo Lags - Data'!$B$1:$BA$1,0)))*AG$5</f>
        <v>0</v>
      </c>
      <c r="AH40" s="2">
        <f>IF(AH$2=0,0,INDEX('Placebo Lags - Data'!$B:$BA,MATCH($Q40,'Placebo Lags - Data'!$A:$A,0),MATCH(AH$1,'Placebo Lags - Data'!$B$1:$BA$1,0)))*AH$5</f>
        <v>2.4317899718880653E-2</v>
      </c>
      <c r="AI40" s="2">
        <f>IF(AI$2=0,0,INDEX('Placebo Lags - Data'!$B:$BA,MATCH($Q40,'Placebo Lags - Data'!$A:$A,0),MATCH(AI$1,'Placebo Lags - Data'!$B$1:$BA$1,0)))*AI$5</f>
        <v>1.5843193978071213E-2</v>
      </c>
      <c r="AJ40" s="2">
        <f>IF(AJ$2=0,0,INDEX('Placebo Lags - Data'!$B:$BA,MATCH($Q40,'Placebo Lags - Data'!$A:$A,0),MATCH(AJ$1,'Placebo Lags - Data'!$B$1:$BA$1,0)))*AJ$5</f>
        <v>-4.3118316680192947E-2</v>
      </c>
      <c r="AK40" s="2">
        <f>IF(AK$2=0,0,INDEX('Placebo Lags - Data'!$B:$BA,MATCH($Q40,'Placebo Lags - Data'!$A:$A,0),MATCH(AK$1,'Placebo Lags - Data'!$B$1:$BA$1,0)))*AK$5</f>
        <v>0</v>
      </c>
      <c r="AL40" s="2">
        <f>IF(AL$2=0,0,INDEX('Placebo Lags - Data'!$B:$BA,MATCH($Q40,'Placebo Lags - Data'!$A:$A,0),MATCH(AL$1,'Placebo Lags - Data'!$B$1:$BA$1,0)))*AL$5</f>
        <v>-2.6962600648403168E-2</v>
      </c>
      <c r="AM40" s="2">
        <f>IF(AM$2=0,0,INDEX('Placebo Lags - Data'!$B:$BA,MATCH($Q40,'Placebo Lags - Data'!$A:$A,0),MATCH(AM$1,'Placebo Lags - Data'!$B$1:$BA$1,0)))*AM$5</f>
        <v>3.2838031649589539E-2</v>
      </c>
      <c r="AN40" s="2">
        <f>IF(AN$2=0,0,INDEX('Placebo Lags - Data'!$B:$BA,MATCH($Q40,'Placebo Lags - Data'!$A:$A,0),MATCH(AN$1,'Placebo Lags - Data'!$B$1:$BA$1,0)))*AN$5</f>
        <v>0</v>
      </c>
      <c r="AO40" s="2">
        <f>IF(AO$2=0,0,INDEX('Placebo Lags - Data'!$B:$BA,MATCH($Q40,'Placebo Lags - Data'!$A:$A,0),MATCH(AO$1,'Placebo Lags - Data'!$B$1:$BA$1,0)))*AO$5</f>
        <v>2.5287622585892677E-2</v>
      </c>
      <c r="AP40" s="2">
        <f>IF(AP$2=0,0,INDEX('Placebo Lags - Data'!$B:$BA,MATCH($Q40,'Placebo Lags - Data'!$A:$A,0),MATCH(AP$1,'Placebo Lags - Data'!$B$1:$BA$1,0)))*AP$5</f>
        <v>0</v>
      </c>
      <c r="AQ40" s="2">
        <f>IF(AQ$2=0,0,INDEX('Placebo Lags - Data'!$B:$BA,MATCH($Q40,'Placebo Lags - Data'!$A:$A,0),MATCH(AQ$1,'Placebo Lags - Data'!$B$1:$BA$1,0)))*AQ$5</f>
        <v>5.0579208880662918E-2</v>
      </c>
      <c r="AR40" s="2">
        <f>IF(AR$2=0,0,INDEX('Placebo Lags - Data'!$B:$BA,MATCH($Q40,'Placebo Lags - Data'!$A:$A,0),MATCH(AR$1,'Placebo Lags - Data'!$B$1:$BA$1,0)))*AR$5</f>
        <v>0</v>
      </c>
      <c r="AS40" s="2">
        <f>IF(AS$2=0,0,INDEX('Placebo Lags - Data'!$B:$BA,MATCH($Q40,'Placebo Lags - Data'!$A:$A,0),MATCH(AS$1,'Placebo Lags - Data'!$B$1:$BA$1,0)))*AS$5</f>
        <v>-5.4656196385622025E-2</v>
      </c>
      <c r="AT40" s="2">
        <f>IF(AT$2=0,0,INDEX('Placebo Lags - Data'!$B:$BA,MATCH($Q40,'Placebo Lags - Data'!$A:$A,0),MATCH(AT$1,'Placebo Lags - Data'!$B$1:$BA$1,0)))*AT$5</f>
        <v>0</v>
      </c>
      <c r="AU40" s="2">
        <f>IF(AU$2=0,0,INDEX('Placebo Lags - Data'!$B:$BA,MATCH($Q40,'Placebo Lags - Data'!$A:$A,0),MATCH(AU$1,'Placebo Lags - Data'!$B$1:$BA$1,0)))*AU$5</f>
        <v>0</v>
      </c>
      <c r="AV40" s="2">
        <f>IF(AV$2=0,0,INDEX('Placebo Lags - Data'!$B:$BA,MATCH($Q40,'Placebo Lags - Data'!$A:$A,0),MATCH(AV$1,'Placebo Lags - Data'!$B$1:$BA$1,0)))*AV$5</f>
        <v>0</v>
      </c>
      <c r="AW40" s="2">
        <f>IF(AW$2=0,0,INDEX('Placebo Lags - Data'!$B:$BA,MATCH($Q40,'Placebo Lags - Data'!$A:$A,0),MATCH(AW$1,'Placebo Lags - Data'!$B$1:$BA$1,0)))*AW$5</f>
        <v>0</v>
      </c>
      <c r="AX40" s="2">
        <f>IF(AX$2=0,0,INDEX('Placebo Lags - Data'!$B:$BA,MATCH($Q40,'Placebo Lags - Data'!$A:$A,0),MATCH(AX$1,'Placebo Lags - Data'!$B$1:$BA$1,0)))*AX$5</f>
        <v>0</v>
      </c>
      <c r="AY40" s="2">
        <f>IF(AY$2=0,0,INDEX('Placebo Lags - Data'!$B:$BA,MATCH($Q40,'Placebo Lags - Data'!$A:$A,0),MATCH(AY$1,'Placebo Lags - Data'!$B$1:$BA$1,0)))*AY$5</f>
        <v>0</v>
      </c>
      <c r="AZ40" s="2">
        <f>IF(AZ$2=0,0,INDEX('Placebo Lags - Data'!$B:$BA,MATCH($Q40,'Placebo Lags - Data'!$A:$A,0),MATCH(AZ$1,'Placebo Lags - Data'!$B$1:$BA$1,0)))*AZ$5</f>
        <v>-6.2285684049129486E-2</v>
      </c>
      <c r="BA40" s="2">
        <f>IF(BA$2=0,0,INDEX('Placebo Lags - Data'!$B:$BA,MATCH($Q40,'Placebo Lags - Data'!$A:$A,0),MATCH(BA$1,'Placebo Lags - Data'!$B$1:$BA$1,0)))*BA$5</f>
        <v>0</v>
      </c>
      <c r="BB40" s="2">
        <f>IF(BB$2=0,0,INDEX('Placebo Lags - Data'!$B:$BA,MATCH($Q40,'Placebo Lags - Data'!$A:$A,0),MATCH(BB$1,'Placebo Lags - Data'!$B$1:$BA$1,0)))*BB$5</f>
        <v>0</v>
      </c>
      <c r="BC40" s="2">
        <f>IF(BC$2=0,0,INDEX('Placebo Lags - Data'!$B:$BA,MATCH($Q40,'Placebo Lags - Data'!$A:$A,0),MATCH(BC$1,'Placebo Lags - Data'!$B$1:$BA$1,0)))*BC$5</f>
        <v>0</v>
      </c>
      <c r="BD40" s="2">
        <f>IF(BD$2=0,0,INDEX('Placebo Lags - Data'!$B:$BA,MATCH($Q40,'Placebo Lags - Data'!$A:$A,0),MATCH(BD$1,'Placebo Lags - Data'!$B$1:$BA$1,0)))*BD$5</f>
        <v>0</v>
      </c>
      <c r="BE40" s="2">
        <f>IF(BE$2=0,0,INDEX('Placebo Lags - Data'!$B:$BA,MATCH($Q40,'Placebo Lags - Data'!$A:$A,0),MATCH(BE$1,'Placebo Lags - Data'!$B$1:$BA$1,0)))*BE$5</f>
        <v>0</v>
      </c>
      <c r="BF40" s="2">
        <f>IF(BF$2=0,0,INDEX('Placebo Lags - Data'!$B:$BA,MATCH($Q40,'Placebo Lags - Data'!$A:$A,0),MATCH(BF$1,'Placebo Lags - Data'!$B$1:$BA$1,0)))*BF$5</f>
        <v>-1.6738684847950935E-2</v>
      </c>
      <c r="BG40" s="2">
        <f>IF(BG$2=0,0,INDEX('Placebo Lags - Data'!$B:$BA,MATCH($Q40,'Placebo Lags - Data'!$A:$A,0),MATCH(BG$1,'Placebo Lags - Data'!$B$1:$BA$1,0)))*BG$5</f>
        <v>-5.7270415127277374E-2</v>
      </c>
      <c r="BH40" s="2">
        <f>IF(BH$2=0,0,INDEX('Placebo Lags - Data'!$B:$BA,MATCH($Q40,'Placebo Lags - Data'!$A:$A,0),MATCH(BH$1,'Placebo Lags - Data'!$B$1:$BA$1,0)))*BH$5</f>
        <v>2.3244466632604599E-2</v>
      </c>
      <c r="BI40" s="2">
        <f>IF(BI$2=0,0,INDEX('Placebo Lags - Data'!$B:$BA,MATCH($Q40,'Placebo Lags - Data'!$A:$A,0),MATCH(BI$1,'Placebo Lags - Data'!$B$1:$BA$1,0)))*BI$5</f>
        <v>1.8451536307111382E-3</v>
      </c>
      <c r="BJ40" s="2">
        <f>IF(BJ$2=0,0,INDEX('Placebo Lags - Data'!$B:$BA,MATCH($Q40,'Placebo Lags - Data'!$A:$A,0),MATCH(BJ$1,'Placebo Lags - Data'!$B$1:$BA$1,0)))*BJ$5</f>
        <v>0</v>
      </c>
      <c r="BK40" s="2">
        <f>IF(BK$2=0,0,INDEX('Placebo Lags - Data'!$B:$BA,MATCH($Q40,'Placebo Lags - Data'!$A:$A,0),MATCH(BK$1,'Placebo Lags - Data'!$B$1:$BA$1,0)))*BK$5</f>
        <v>0</v>
      </c>
      <c r="BL40" s="2">
        <f>IF(BL$2=0,0,INDEX('Placebo Lags - Data'!$B:$BA,MATCH($Q40,'Placebo Lags - Data'!$A:$A,0),MATCH(BL$1,'Placebo Lags - Data'!$B$1:$BA$1,0)))*BL$5</f>
        <v>0</v>
      </c>
      <c r="BM40" s="2">
        <f>IF(BM$2=0,0,INDEX('Placebo Lags - Data'!$B:$BA,MATCH($Q40,'Placebo Lags - Data'!$A:$A,0),MATCH(BM$1,'Placebo Lags - Data'!$B$1:$BA$1,0)))*BM$5</f>
        <v>0</v>
      </c>
      <c r="BN40" s="2">
        <f>IF(BN$2=0,0,INDEX('Placebo Lags - Data'!$B:$BA,MATCH($Q40,'Placebo Lags - Data'!$A:$A,0),MATCH(BN$1,'Placebo Lags - Data'!$B$1:$BA$1,0)))*BN$5</f>
        <v>0</v>
      </c>
      <c r="BO40" s="2">
        <f>IF(BO$2=0,0,INDEX('Placebo Lags - Data'!$B:$BA,MATCH($Q40,'Placebo Lags - Data'!$A:$A,0),MATCH(BO$1,'Placebo Lags - Data'!$B$1:$BA$1,0)))*BO$5</f>
        <v>4.1834339499473572E-3</v>
      </c>
      <c r="BP40" s="2">
        <f>IF(BP$2=0,0,INDEX('Placebo Lags - Data'!$B:$BA,MATCH($Q40,'Placebo Lags - Data'!$A:$A,0),MATCH(BP$1,'Placebo Lags - Data'!$B$1:$BA$1,0)))*BP$5</f>
        <v>0</v>
      </c>
    </row>
    <row r="41" spans="1:70" x14ac:dyDescent="0.25">
      <c r="A41" t="s">
        <v>103</v>
      </c>
      <c r="B41" s="2">
        <f t="shared" si="4"/>
        <v>0</v>
      </c>
    </row>
    <row r="42" spans="1:70" x14ac:dyDescent="0.25">
      <c r="A42" t="s">
        <v>105</v>
      </c>
      <c r="B42" s="2">
        <f t="shared" si="4"/>
        <v>0</v>
      </c>
    </row>
    <row r="43" spans="1:70" x14ac:dyDescent="0.25">
      <c r="A43" t="s">
        <v>108</v>
      </c>
      <c r="B43" s="2">
        <f t="shared" si="4"/>
        <v>0</v>
      </c>
    </row>
    <row r="44" spans="1:70" x14ac:dyDescent="0.25">
      <c r="A44" t="s">
        <v>111</v>
      </c>
      <c r="B44" s="2">
        <f t="shared" si="4"/>
        <v>0</v>
      </c>
    </row>
    <row r="45" spans="1:70" x14ac:dyDescent="0.25">
      <c r="A45" t="s">
        <v>113</v>
      </c>
      <c r="B45" s="2">
        <f t="shared" si="4"/>
        <v>0</v>
      </c>
    </row>
    <row r="46" spans="1:70" x14ac:dyDescent="0.25">
      <c r="A46" t="s">
        <v>115</v>
      </c>
      <c r="B46" s="2">
        <f t="shared" si="4"/>
        <v>0</v>
      </c>
    </row>
    <row r="47" spans="1:70" x14ac:dyDescent="0.25">
      <c r="A47" t="s">
        <v>121</v>
      </c>
      <c r="B47" s="2">
        <f t="shared" si="4"/>
        <v>0</v>
      </c>
    </row>
    <row r="48" spans="1:70" x14ac:dyDescent="0.25">
      <c r="A48" t="s">
        <v>123</v>
      </c>
      <c r="B48" s="2">
        <f t="shared" si="4"/>
        <v>0</v>
      </c>
    </row>
    <row r="49" spans="1:2" x14ac:dyDescent="0.25">
      <c r="A49" t="s">
        <v>125</v>
      </c>
      <c r="B49" s="2">
        <f t="shared" si="4"/>
        <v>0</v>
      </c>
    </row>
    <row r="50" spans="1:2" x14ac:dyDescent="0.25">
      <c r="A50" t="s">
        <v>127</v>
      </c>
      <c r="B50" s="2">
        <f t="shared" si="4"/>
        <v>0</v>
      </c>
    </row>
    <row r="51" spans="1:2" x14ac:dyDescent="0.25">
      <c r="A51" t="s">
        <v>129</v>
      </c>
      <c r="B51" s="2">
        <f t="shared" si="4"/>
        <v>0</v>
      </c>
    </row>
    <row r="52" spans="1:2" x14ac:dyDescent="0.25">
      <c r="A52" t="s">
        <v>132</v>
      </c>
      <c r="B52" s="2">
        <f t="shared" si="4"/>
        <v>0</v>
      </c>
    </row>
  </sheetData>
  <sortState ref="A2:B52">
    <sortCondition descending="1" ref="B2:B52"/>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abSelected="1" topLeftCell="A40" workbookViewId="0">
      <selection activeCell="U18" sqref="U18"/>
    </sheetView>
  </sheetViews>
  <sheetFormatPr defaultColWidth="8.85546875" defaultRowHeight="15" x14ac:dyDescent="0.25"/>
  <sheetData>
    <row r="1" spans="1:6" x14ac:dyDescent="0.25">
      <c r="A1" t="s">
        <v>166</v>
      </c>
      <c r="B1" t="s">
        <v>167</v>
      </c>
      <c r="C1" t="s">
        <v>193</v>
      </c>
      <c r="D1" t="s">
        <v>194</v>
      </c>
      <c r="E1" t="s">
        <v>195</v>
      </c>
      <c r="F1" t="s">
        <v>196</v>
      </c>
    </row>
    <row r="2" spans="1:6" x14ac:dyDescent="0.25">
      <c r="A2">
        <v>1982</v>
      </c>
      <c r="B2">
        <f>INDEX('Pre-Treatment Test - Data'!B$2:B$35,MATCH($A2,'Pre-Treatment Test - Data'!$A$2:$A$35,0))</f>
        <v>0.46242773532867432</v>
      </c>
      <c r="C2">
        <f>INDEX('Pre-Treatment Test - Data'!C$2:C$35,MATCH($A2,'Pre-Treatment Test - Data'!$A$2:$A$35,0))</f>
        <v>0.46463243541121491</v>
      </c>
      <c r="D2">
        <f>INDEX('Pre-Treatment Test - Data'!D$2:D$35,MATCH($A2,'Pre-Treatment Test - Data'!$A$2:$A$35,0))</f>
        <v>0.47635571724176412</v>
      </c>
      <c r="E2">
        <f>INDEX('Pre-Treatment Test - Data'!E$2:E$35,MATCH($A2,'Pre-Treatment Test - Data'!$A$2:$A$35,0))</f>
        <v>0.47823309671878811</v>
      </c>
      <c r="F2">
        <f>INDEX('Pre-Treatment Test - Data'!F$2:F$35,MATCH($A2,'Pre-Treatment Test - Data'!$A$2:$A$35,0))</f>
        <v>0.4763456661701202</v>
      </c>
    </row>
    <row r="3" spans="1:6" x14ac:dyDescent="0.25">
      <c r="A3">
        <v>1983</v>
      </c>
      <c r="B3">
        <f>INDEX('Pre-Treatment Test - Data'!B$2:B$35,MATCH($A3,'Pre-Treatment Test - Data'!$A$2:$A$35,0))</f>
        <v>0.45858585834503174</v>
      </c>
      <c r="C3">
        <f>INDEX('Pre-Treatment Test - Data'!C$2:C$35,MATCH($A3,'Pre-Treatment Test - Data'!$A$2:$A$35,0))</f>
        <v>0.46239566856622694</v>
      </c>
      <c r="D3">
        <f>INDEX('Pre-Treatment Test - Data'!D$2:D$35,MATCH($A3,'Pre-Treatment Test - Data'!$A$2:$A$35,0))</f>
        <v>0.47579487657546993</v>
      </c>
      <c r="E3">
        <f>INDEX('Pre-Treatment Test - Data'!E$2:E$35,MATCH($A3,'Pre-Treatment Test - Data'!$A$2:$A$35,0))</f>
        <v>0.46223255619406695</v>
      </c>
      <c r="F3">
        <f>INDEX('Pre-Treatment Test - Data'!F$2:F$35,MATCH($A3,'Pre-Treatment Test - Data'!$A$2:$A$35,0))</f>
        <v>0.47496595811843867</v>
      </c>
    </row>
    <row r="4" spans="1:6" x14ac:dyDescent="0.25">
      <c r="A4">
        <v>1984</v>
      </c>
      <c r="B4">
        <f>INDEX('Pre-Treatment Test - Data'!B$2:B$35,MATCH($A4,'Pre-Treatment Test - Data'!$A$2:$A$35,0))</f>
        <v>0.41060903668403625</v>
      </c>
      <c r="C4">
        <f>INDEX('Pre-Treatment Test - Data'!C$2:C$35,MATCH($A4,'Pre-Treatment Test - Data'!$A$2:$A$35,0))</f>
        <v>0.42267135569453246</v>
      </c>
      <c r="D4">
        <f>INDEX('Pre-Treatment Test - Data'!D$2:D$35,MATCH($A4,'Pre-Treatment Test - Data'!$A$2:$A$35,0))</f>
        <v>0.44433487862348553</v>
      </c>
      <c r="E4">
        <f>INDEX('Pre-Treatment Test - Data'!E$2:E$35,MATCH($A4,'Pre-Treatment Test - Data'!$A$2:$A$35,0))</f>
        <v>0.44415630361437802</v>
      </c>
      <c r="F4">
        <f>INDEX('Pre-Treatment Test - Data'!F$2:F$35,MATCH($A4,'Pre-Treatment Test - Data'!$A$2:$A$35,0))</f>
        <v>0.45066562345623973</v>
      </c>
    </row>
    <row r="5" spans="1:6" x14ac:dyDescent="0.25">
      <c r="A5">
        <v>1985</v>
      </c>
      <c r="B5">
        <f>INDEX('Pre-Treatment Test - Data'!B$2:B$35,MATCH($A5,'Pre-Treatment Test - Data'!$A$2:$A$35,0))</f>
        <v>0.39177489280700684</v>
      </c>
      <c r="C5">
        <f>INDEX('Pre-Treatment Test - Data'!C$2:C$35,MATCH($A5,'Pre-Treatment Test - Data'!$A$2:$A$35,0))</f>
        <v>0.39308097013831134</v>
      </c>
      <c r="D5">
        <f>INDEX('Pre-Treatment Test - Data'!D$2:D$35,MATCH($A5,'Pre-Treatment Test - Data'!$A$2:$A$35,0))</f>
        <v>0.39361388701200484</v>
      </c>
      <c r="E5">
        <f>INDEX('Pre-Treatment Test - Data'!E$2:E$35,MATCH($A5,'Pre-Treatment Test - Data'!$A$2:$A$35,0))</f>
        <v>0.40166713410615923</v>
      </c>
      <c r="F5">
        <f>INDEX('Pre-Treatment Test - Data'!F$2:F$35,MATCH($A5,'Pre-Treatment Test - Data'!$A$2:$A$35,0))</f>
        <v>0.36274564781785013</v>
      </c>
    </row>
    <row r="6" spans="1:6" x14ac:dyDescent="0.25">
      <c r="A6">
        <v>1986</v>
      </c>
      <c r="B6">
        <f>INDEX('Pre-Treatment Test - Data'!B$2:B$35,MATCH($A6,'Pre-Treatment Test - Data'!$A$2:$A$35,0))</f>
        <v>0.42994242906570435</v>
      </c>
      <c r="C6">
        <f>INDEX('Pre-Treatment Test - Data'!C$2:C$35,MATCH($A6,'Pre-Treatment Test - Data'!$A$2:$A$35,0))</f>
        <v>0.41816194286942487</v>
      </c>
      <c r="D6">
        <f>INDEX('Pre-Treatment Test - Data'!D$2:D$35,MATCH($A6,'Pre-Treatment Test - Data'!$A$2:$A$35,0))</f>
        <v>0.42217508906126028</v>
      </c>
      <c r="E6">
        <f>INDEX('Pre-Treatment Test - Data'!E$2:E$35,MATCH($A6,'Pre-Treatment Test - Data'!$A$2:$A$35,0))</f>
        <v>0.40654074263572693</v>
      </c>
      <c r="F6">
        <f>INDEX('Pre-Treatment Test - Data'!F$2:F$35,MATCH($A6,'Pre-Treatment Test - Data'!$A$2:$A$35,0))</f>
        <v>0.39640395939350132</v>
      </c>
    </row>
    <row r="7" spans="1:6" x14ac:dyDescent="0.25">
      <c r="A7">
        <v>1987</v>
      </c>
      <c r="B7">
        <f>INDEX('Pre-Treatment Test - Data'!B$2:B$35,MATCH($A7,'Pre-Treatment Test - Data'!$A$2:$A$35,0))</f>
        <v>0.38387715816497803</v>
      </c>
      <c r="C7">
        <f>INDEX('Pre-Treatment Test - Data'!C$2:C$35,MATCH($A7,'Pre-Treatment Test - Data'!$A$2:$A$35,0))</f>
        <v>0.38076898071169857</v>
      </c>
      <c r="D7">
        <f>INDEX('Pre-Treatment Test - Data'!D$2:D$35,MATCH($A7,'Pre-Treatment Test - Data'!$A$2:$A$35,0))</f>
        <v>0.37885246202349671</v>
      </c>
      <c r="E7">
        <f>INDEX('Pre-Treatment Test - Data'!E$2:E$35,MATCH($A7,'Pre-Treatment Test - Data'!$A$2:$A$35,0))</f>
        <v>0.37938414466381076</v>
      </c>
      <c r="F7">
        <f>INDEX('Pre-Treatment Test - Data'!F$2:F$35,MATCH($A7,'Pre-Treatment Test - Data'!$A$2:$A$35,0))</f>
        <v>0.37470156121253961</v>
      </c>
    </row>
    <row r="8" spans="1:6" x14ac:dyDescent="0.25">
      <c r="A8">
        <v>1988</v>
      </c>
      <c r="B8">
        <f>INDEX('Pre-Treatment Test - Data'!B$2:B$35,MATCH($A8,'Pre-Treatment Test - Data'!$A$2:$A$35,0))</f>
        <v>0.38562092185020447</v>
      </c>
      <c r="C8">
        <f>INDEX('Pre-Treatment Test - Data'!C$2:C$35,MATCH($A8,'Pre-Treatment Test - Data'!$A$2:$A$35,0))</f>
        <v>0.38428446805477146</v>
      </c>
      <c r="D8">
        <f>INDEX('Pre-Treatment Test - Data'!D$2:D$35,MATCH($A8,'Pre-Treatment Test - Data'!$A$2:$A$35,0))</f>
        <v>0.38356254145503049</v>
      </c>
      <c r="E8">
        <f>INDEX('Pre-Treatment Test - Data'!E$2:E$35,MATCH($A8,'Pre-Treatment Test - Data'!$A$2:$A$35,0))</f>
        <v>0.37662307772040371</v>
      </c>
      <c r="F8">
        <f>INDEX('Pre-Treatment Test - Data'!F$2:F$35,MATCH($A8,'Pre-Treatment Test - Data'!$A$2:$A$35,0))</f>
        <v>0.3572029677927494</v>
      </c>
    </row>
    <row r="9" spans="1:6" x14ac:dyDescent="0.25">
      <c r="A9">
        <v>1989</v>
      </c>
      <c r="B9">
        <f>INDEX('Pre-Treatment Test - Data'!B$2:B$35,MATCH($A9,'Pre-Treatment Test - Data'!$A$2:$A$35,0))</f>
        <v>0.3767605721950531</v>
      </c>
      <c r="C9">
        <f>INDEX('Pre-Treatment Test - Data'!C$2:C$35,MATCH($A9,'Pre-Treatment Test - Data'!$A$2:$A$35,0))</f>
        <v>0.38058811500668527</v>
      </c>
      <c r="D9">
        <f>INDEX('Pre-Treatment Test - Data'!D$2:D$35,MATCH($A9,'Pre-Treatment Test - Data'!$A$2:$A$35,0))</f>
        <v>0.38042417460680011</v>
      </c>
      <c r="E9">
        <f>INDEX('Pre-Treatment Test - Data'!E$2:E$35,MATCH($A9,'Pre-Treatment Test - Data'!$A$2:$A$35,0))</f>
        <v>0.3982942410707474</v>
      </c>
      <c r="F9">
        <f>INDEX('Pre-Treatment Test - Data'!F$2:F$35,MATCH($A9,'Pre-Treatment Test - Data'!$A$2:$A$35,0))</f>
        <v>0.38408978098630908</v>
      </c>
    </row>
    <row r="10" spans="1:6" x14ac:dyDescent="0.25">
      <c r="A10">
        <v>1990</v>
      </c>
      <c r="B10">
        <f>INDEX('Pre-Treatment Test - Data'!B$2:B$35,MATCH($A10,'Pre-Treatment Test - Data'!$A$2:$A$35,0))</f>
        <v>0.37627813220024109</v>
      </c>
      <c r="C10">
        <f>INDEX('Pre-Treatment Test - Data'!C$2:C$35,MATCH($A10,'Pre-Treatment Test - Data'!$A$2:$A$35,0))</f>
        <v>0.38548077112436296</v>
      </c>
      <c r="D10">
        <f>INDEX('Pre-Treatment Test - Data'!D$2:D$35,MATCH($A10,'Pre-Treatment Test - Data'!$A$2:$A$35,0))</f>
        <v>0.38724783417582503</v>
      </c>
      <c r="E10">
        <f>INDEX('Pre-Treatment Test - Data'!E$2:E$35,MATCH($A10,'Pre-Treatment Test - Data'!$A$2:$A$35,0))</f>
        <v>0.38004216372966765</v>
      </c>
      <c r="F10">
        <f>INDEX('Pre-Treatment Test - Data'!F$2:F$35,MATCH($A10,'Pre-Treatment Test - Data'!$A$2:$A$35,0))</f>
        <v>0.36278243643045427</v>
      </c>
    </row>
    <row r="11" spans="1:6" x14ac:dyDescent="0.25">
      <c r="A11">
        <v>1991</v>
      </c>
      <c r="B11">
        <f>INDEX('Pre-Treatment Test - Data'!B$2:B$35,MATCH($A11,'Pre-Treatment Test - Data'!$A$2:$A$35,0))</f>
        <v>0.3919999897480011</v>
      </c>
      <c r="C11">
        <f>INDEX('Pre-Treatment Test - Data'!C$2:C$35,MATCH($A11,'Pre-Treatment Test - Data'!$A$2:$A$35,0))</f>
        <v>0.38894015577435492</v>
      </c>
      <c r="D11">
        <f>INDEX('Pre-Treatment Test - Data'!D$2:D$35,MATCH($A11,'Pre-Treatment Test - Data'!$A$2:$A$35,0))</f>
        <v>0.38743817558884625</v>
      </c>
      <c r="E11">
        <f>INDEX('Pre-Treatment Test - Data'!E$2:E$35,MATCH($A11,'Pre-Treatment Test - Data'!$A$2:$A$35,0))</f>
        <v>0.38126582732796666</v>
      </c>
      <c r="F11">
        <f>INDEX('Pre-Treatment Test - Data'!F$2:F$35,MATCH($A11,'Pre-Treatment Test - Data'!$A$2:$A$35,0))</f>
        <v>0.34676097539067263</v>
      </c>
    </row>
    <row r="12" spans="1:6" x14ac:dyDescent="0.25">
      <c r="A12">
        <v>1992</v>
      </c>
      <c r="B12">
        <f>INDEX('Pre-Treatment Test - Data'!B$2:B$35,MATCH($A12,'Pre-Treatment Test - Data'!$A$2:$A$35,0))</f>
        <v>0.35546037554740906</v>
      </c>
      <c r="C12">
        <f>INDEX('Pre-Treatment Test - Data'!C$2:C$35,MATCH($A12,'Pre-Treatment Test - Data'!$A$2:$A$35,0))</f>
        <v>0.35201881408691404</v>
      </c>
      <c r="D12">
        <f>INDEX('Pre-Treatment Test - Data'!D$2:D$35,MATCH($A12,'Pre-Treatment Test - Data'!$A$2:$A$35,0))</f>
        <v>0.35584818166494364</v>
      </c>
      <c r="E12">
        <f>INDEX('Pre-Treatment Test - Data'!E$2:E$35,MATCH($A12,'Pre-Treatment Test - Data'!$A$2:$A$35,0))</f>
        <v>0.35723275786638259</v>
      </c>
      <c r="F12">
        <f>INDEX('Pre-Treatment Test - Data'!F$2:F$35,MATCH($A12,'Pre-Treatment Test - Data'!$A$2:$A$35,0))</f>
        <v>0.36078626859188079</v>
      </c>
    </row>
    <row r="13" spans="1:6" x14ac:dyDescent="0.25">
      <c r="A13">
        <v>1993</v>
      </c>
      <c r="B13">
        <f>INDEX('Pre-Treatment Test - Data'!B$2:B$35,MATCH($A13,'Pre-Treatment Test - Data'!$A$2:$A$35,0))</f>
        <v>0.32978722453117371</v>
      </c>
      <c r="C13">
        <f>INDEX('Pre-Treatment Test - Data'!C$2:C$35,MATCH($A13,'Pre-Treatment Test - Data'!$A$2:$A$35,0))</f>
        <v>0.32861190199851992</v>
      </c>
      <c r="D13">
        <f>INDEX('Pre-Treatment Test - Data'!D$2:D$35,MATCH($A13,'Pre-Treatment Test - Data'!$A$2:$A$35,0))</f>
        <v>0.33343535655736922</v>
      </c>
      <c r="E13">
        <f>INDEX('Pre-Treatment Test - Data'!E$2:E$35,MATCH($A13,'Pre-Treatment Test - Data'!$A$2:$A$35,0))</f>
        <v>0.32690274733304975</v>
      </c>
      <c r="F13">
        <f>INDEX('Pre-Treatment Test - Data'!F$2:F$35,MATCH($A13,'Pre-Treatment Test - Data'!$A$2:$A$35,0))</f>
        <v>0.33698743927478791</v>
      </c>
    </row>
    <row r="14" spans="1:6" x14ac:dyDescent="0.25">
      <c r="A14">
        <v>1994</v>
      </c>
      <c r="B14">
        <f>INDEX('Pre-Treatment Test - Data'!B$2:B$35,MATCH($A14,'Pre-Treatment Test - Data'!$A$2:$A$35,0))</f>
        <v>0.33273056149482727</v>
      </c>
      <c r="C14">
        <f>INDEX('Pre-Treatment Test - Data'!C$2:C$35,MATCH($A14,'Pre-Treatment Test - Data'!$A$2:$A$35,0))</f>
        <v>0.33448190596699712</v>
      </c>
      <c r="D14">
        <f>INDEX('Pre-Treatment Test - Data'!D$2:D$35,MATCH($A14,'Pre-Treatment Test - Data'!$A$2:$A$35,0))</f>
        <v>0.33350978094339373</v>
      </c>
      <c r="E14">
        <f>INDEX('Pre-Treatment Test - Data'!E$2:E$35,MATCH($A14,'Pre-Treatment Test - Data'!$A$2:$A$35,0))</f>
        <v>0.33720887583494186</v>
      </c>
      <c r="F14">
        <f>INDEX('Pre-Treatment Test - Data'!F$2:F$35,MATCH($A14,'Pre-Treatment Test - Data'!$A$2:$A$35,0))</f>
        <v>0.32968781772255901</v>
      </c>
    </row>
    <row r="15" spans="1:6" x14ac:dyDescent="0.25">
      <c r="A15">
        <v>1995</v>
      </c>
      <c r="B15">
        <f>INDEX('Pre-Treatment Test - Data'!B$2:B$35,MATCH($A15,'Pre-Treatment Test - Data'!$A$2:$A$35,0))</f>
        <v>0.35067436099052429</v>
      </c>
      <c r="C15">
        <f>INDEX('Pre-Treatment Test - Data'!C$2:C$35,MATCH($A15,'Pre-Treatment Test - Data'!$A$2:$A$35,0))</f>
        <v>0.33916521200537686</v>
      </c>
      <c r="D15">
        <f>INDEX('Pre-Treatment Test - Data'!D$2:D$35,MATCH($A15,'Pre-Treatment Test - Data'!$A$2:$A$35,0))</f>
        <v>0.34043026350438593</v>
      </c>
      <c r="E15">
        <f>INDEX('Pre-Treatment Test - Data'!E$2:E$35,MATCH($A15,'Pre-Treatment Test - Data'!$A$2:$A$35,0))</f>
        <v>0.34519807547330861</v>
      </c>
      <c r="F15">
        <f>INDEX('Pre-Treatment Test - Data'!F$2:F$35,MATCH($A15,'Pre-Treatment Test - Data'!$A$2:$A$35,0))</f>
        <v>0.35009389719367029</v>
      </c>
    </row>
    <row r="16" spans="1:6" x14ac:dyDescent="0.25">
      <c r="A16">
        <v>1996</v>
      </c>
      <c r="B16">
        <f>INDEX('Pre-Treatment Test - Data'!B$2:B$35,MATCH($A16,'Pre-Treatment Test - Data'!$A$2:$A$35,0))</f>
        <v>0.30434781312942505</v>
      </c>
      <c r="C16">
        <f>INDEX('Pre-Treatment Test - Data'!C$2:C$35,MATCH($A16,'Pre-Treatment Test - Data'!$A$2:$A$35,0))</f>
        <v>0.31161030751466751</v>
      </c>
      <c r="D16">
        <f>INDEX('Pre-Treatment Test - Data'!D$2:D$35,MATCH($A16,'Pre-Treatment Test - Data'!$A$2:$A$35,0))</f>
        <v>0.31113722297549251</v>
      </c>
      <c r="E16">
        <f>INDEX('Pre-Treatment Test - Data'!E$2:E$35,MATCH($A16,'Pre-Treatment Test - Data'!$A$2:$A$35,0))</f>
        <v>0.30444228741526602</v>
      </c>
      <c r="F16">
        <f>INDEX('Pre-Treatment Test - Data'!F$2:F$35,MATCH($A16,'Pre-Treatment Test - Data'!$A$2:$A$35,0))</f>
        <v>0.30825272855162622</v>
      </c>
    </row>
    <row r="17" spans="1:6" x14ac:dyDescent="0.25">
      <c r="A17">
        <v>1997</v>
      </c>
      <c r="B17">
        <f>INDEX('Pre-Treatment Test - Data'!B$2:B$35,MATCH($A17,'Pre-Treatment Test - Data'!$A$2:$A$35,0))</f>
        <v>0.26956522464752197</v>
      </c>
      <c r="C17">
        <f>INDEX('Pre-Treatment Test - Data'!C$2:C$35,MATCH($A17,'Pre-Treatment Test - Data'!$A$2:$A$35,0))</f>
        <v>0.28561069601774214</v>
      </c>
      <c r="D17">
        <f>INDEX('Pre-Treatment Test - Data'!D$2:D$35,MATCH($A17,'Pre-Treatment Test - Data'!$A$2:$A$35,0))</f>
        <v>0.28608495038747783</v>
      </c>
      <c r="E17">
        <f>INDEX('Pre-Treatment Test - Data'!E$2:E$35,MATCH($A17,'Pre-Treatment Test - Data'!$A$2:$A$35,0))</f>
        <v>0.28591579952836033</v>
      </c>
      <c r="F17">
        <f>INDEX('Pre-Treatment Test - Data'!F$2:F$35,MATCH($A17,'Pre-Treatment Test - Data'!$A$2:$A$35,0))</f>
        <v>0.27216788786649704</v>
      </c>
    </row>
    <row r="18" spans="1:6" x14ac:dyDescent="0.25">
      <c r="A18">
        <v>1998</v>
      </c>
      <c r="B18">
        <f>INDEX('Pre-Treatment Test - Data'!B$2:B$35,MATCH($A18,'Pre-Treatment Test - Data'!$A$2:$A$35,0))</f>
        <v>0.3430493175983429</v>
      </c>
      <c r="C18">
        <f>INDEX('Pre-Treatment Test - Data'!C$2:C$35,MATCH($A18,'Pre-Treatment Test - Data'!$A$2:$A$35,0))</f>
        <v>0.30829048407077786</v>
      </c>
      <c r="D18">
        <f>INDEX('Pre-Treatment Test - Data'!D$2:D$35,MATCH($A18,'Pre-Treatment Test - Data'!$A$2:$A$35,0))</f>
        <v>0.31558365423977375</v>
      </c>
      <c r="E18">
        <f>INDEX('Pre-Treatment Test - Data'!E$2:E$35,MATCH($A18,'Pre-Treatment Test - Data'!$A$2:$A$35,0))</f>
        <v>0.31986846503615374</v>
      </c>
      <c r="F18">
        <f>INDEX('Pre-Treatment Test - Data'!F$2:F$35,MATCH($A18,'Pre-Treatment Test - Data'!$A$2:$A$35,0))</f>
        <v>0.31958991271257398</v>
      </c>
    </row>
    <row r="19" spans="1:6" x14ac:dyDescent="0.25">
      <c r="A19">
        <v>1999</v>
      </c>
      <c r="B19">
        <f>INDEX('Pre-Treatment Test - Data'!B$2:B$35,MATCH($A19,'Pre-Treatment Test - Data'!$A$2:$A$35,0))</f>
        <v>0.25872689485549927</v>
      </c>
      <c r="C19">
        <f>INDEX('Pre-Treatment Test - Data'!C$2:C$35,MATCH($A19,'Pre-Treatment Test - Data'!$A$2:$A$35,0))</f>
        <v>0.28849287116527556</v>
      </c>
      <c r="D19">
        <f>INDEX('Pre-Treatment Test - Data'!D$2:D$35,MATCH($A19,'Pre-Treatment Test - Data'!$A$2:$A$35,0))</f>
        <v>0.28994994947314268</v>
      </c>
      <c r="E19">
        <f>INDEX('Pre-Treatment Test - Data'!E$2:E$35,MATCH($A19,'Pre-Treatment Test - Data'!$A$2:$A$35,0))</f>
        <v>0.29238954478502271</v>
      </c>
      <c r="F19">
        <f>INDEX('Pre-Treatment Test - Data'!F$2:F$35,MATCH($A19,'Pre-Treatment Test - Data'!$A$2:$A$35,0))</f>
        <v>0.27173114067316056</v>
      </c>
    </row>
    <row r="20" spans="1:6" x14ac:dyDescent="0.25">
      <c r="A20">
        <v>2000</v>
      </c>
      <c r="B20">
        <f>INDEX('Pre-Treatment Test - Data'!B$2:B$35,MATCH($A20,'Pre-Treatment Test - Data'!$A$2:$A$35,0))</f>
        <v>0.30885529518127441</v>
      </c>
      <c r="C20">
        <f>INDEX('Pre-Treatment Test - Data'!C$2:C$35,MATCH($A20,'Pre-Treatment Test - Data'!$A$2:$A$35,0))</f>
        <v>0.30117375594377521</v>
      </c>
      <c r="D20">
        <f>INDEX('Pre-Treatment Test - Data'!D$2:D$35,MATCH($A20,'Pre-Treatment Test - Data'!$A$2:$A$35,0))</f>
        <v>0.3033705842792988</v>
      </c>
      <c r="E20">
        <f>INDEX('Pre-Treatment Test - Data'!E$2:E$35,MATCH($A20,'Pre-Treatment Test - Data'!$A$2:$A$35,0))</f>
        <v>0.31814931437373162</v>
      </c>
      <c r="F20">
        <f>INDEX('Pre-Treatment Test - Data'!F$2:F$35,MATCH($A20,'Pre-Treatment Test - Data'!$A$2:$A$35,0))</f>
        <v>0.33551009425520895</v>
      </c>
    </row>
    <row r="21" spans="1:6" x14ac:dyDescent="0.25">
      <c r="A21">
        <v>2001</v>
      </c>
      <c r="B21">
        <f>INDEX('Pre-Treatment Test - Data'!B$2:B$35,MATCH($A21,'Pre-Treatment Test - Data'!$A$2:$A$35,0))</f>
        <v>0.2932790219783783</v>
      </c>
      <c r="C21">
        <f>INDEX('Pre-Treatment Test - Data'!C$2:C$35,MATCH($A21,'Pre-Treatment Test - Data'!$A$2:$A$35,0))</f>
        <v>0.30630487024784092</v>
      </c>
      <c r="D21">
        <f>INDEX('Pre-Treatment Test - Data'!D$2:D$35,MATCH($A21,'Pre-Treatment Test - Data'!$A$2:$A$35,0))</f>
        <v>0.30226076062023638</v>
      </c>
      <c r="E21">
        <f>INDEX('Pre-Treatment Test - Data'!E$2:E$35,MATCH($A21,'Pre-Treatment Test - Data'!$A$2:$A$35,0))</f>
        <v>0.30644276234507561</v>
      </c>
      <c r="F21">
        <f>INDEX('Pre-Treatment Test - Data'!F$2:F$35,MATCH($A21,'Pre-Treatment Test - Data'!$A$2:$A$35,0))</f>
        <v>0.29872844070196147</v>
      </c>
    </row>
    <row r="22" spans="1:6" x14ac:dyDescent="0.25">
      <c r="A22">
        <v>2002</v>
      </c>
      <c r="B22">
        <f>INDEX('Pre-Treatment Test - Data'!B$2:B$35,MATCH($A22,'Pre-Treatment Test - Data'!$A$2:$A$35,0))</f>
        <v>0.33266532421112061</v>
      </c>
      <c r="C22">
        <f>INDEX('Pre-Treatment Test - Data'!C$2:C$35,MATCH($A22,'Pre-Treatment Test - Data'!$A$2:$A$35,0))</f>
        <v>0.31005335111916066</v>
      </c>
      <c r="D22">
        <f>INDEX('Pre-Treatment Test - Data'!D$2:D$35,MATCH($A22,'Pre-Treatment Test - Data'!$A$2:$A$35,0))</f>
        <v>0.30737879672646529</v>
      </c>
      <c r="E22">
        <f>INDEX('Pre-Treatment Test - Data'!E$2:E$35,MATCH($A22,'Pre-Treatment Test - Data'!$A$2:$A$35,0))</f>
        <v>0.31666177836060522</v>
      </c>
      <c r="F22">
        <f>INDEX('Pre-Treatment Test - Data'!F$2:F$35,MATCH($A22,'Pre-Treatment Test - Data'!$A$2:$A$35,0))</f>
        <v>0.30427543345093727</v>
      </c>
    </row>
    <row r="23" spans="1:6" x14ac:dyDescent="0.25">
      <c r="A23">
        <v>2003</v>
      </c>
      <c r="B23">
        <f>INDEX('Pre-Treatment Test - Data'!B$2:B$35,MATCH($A23,'Pre-Treatment Test - Data'!$A$2:$A$35,0))</f>
        <v>0.29126214981079102</v>
      </c>
      <c r="C23">
        <f>INDEX('Pre-Treatment Test - Data'!C$2:C$35,MATCH($A23,'Pre-Treatment Test - Data'!$A$2:$A$35,0))</f>
        <v>0.29908007827401162</v>
      </c>
      <c r="D23">
        <f>INDEX('Pre-Treatment Test - Data'!D$2:D$35,MATCH($A23,'Pre-Treatment Test - Data'!$A$2:$A$35,0))</f>
        <v>0.29385381263494492</v>
      </c>
      <c r="E23">
        <f>INDEX('Pre-Treatment Test - Data'!E$2:E$35,MATCH($A23,'Pre-Treatment Test - Data'!$A$2:$A$35,0))</f>
        <v>0.31038808012008667</v>
      </c>
      <c r="F23">
        <f>INDEX('Pre-Treatment Test - Data'!F$2:F$35,MATCH($A23,'Pre-Treatment Test - Data'!$A$2:$A$35,0))</f>
        <v>0.31667639565467837</v>
      </c>
    </row>
    <row r="24" spans="1:6" x14ac:dyDescent="0.25">
      <c r="A24">
        <v>2004</v>
      </c>
      <c r="B24">
        <f>INDEX('Pre-Treatment Test - Data'!B$2:B$35,MATCH($A24,'Pre-Treatment Test - Data'!$A$2:$A$35,0))</f>
        <v>0.30158731341362</v>
      </c>
      <c r="C24">
        <f>INDEX('Pre-Treatment Test - Data'!C$2:C$35,MATCH($A24,'Pre-Treatment Test - Data'!$A$2:$A$35,0))</f>
        <v>0.26931587603688245</v>
      </c>
      <c r="D24">
        <f>INDEX('Pre-Treatment Test - Data'!D$2:D$35,MATCH($A24,'Pre-Treatment Test - Data'!$A$2:$A$35,0))</f>
        <v>0.26855599141120912</v>
      </c>
      <c r="E24">
        <f>INDEX('Pre-Treatment Test - Data'!E$2:E$35,MATCH($A24,'Pre-Treatment Test - Data'!$A$2:$A$35,0))</f>
        <v>0.27627349966764447</v>
      </c>
      <c r="F24">
        <f>INDEX('Pre-Treatment Test - Data'!F$2:F$35,MATCH($A24,'Pre-Treatment Test - Data'!$A$2:$A$35,0))</f>
        <v>0.27068879780173299</v>
      </c>
    </row>
    <row r="25" spans="1:6" x14ac:dyDescent="0.25">
      <c r="A25">
        <v>2005</v>
      </c>
      <c r="B25">
        <f>INDEX('Pre-Treatment Test - Data'!B$2:B$35,MATCH($A25,'Pre-Treatment Test - Data'!$A$2:$A$35,0))</f>
        <v>0.29263156652450562</v>
      </c>
      <c r="C25">
        <f>INDEX('Pre-Treatment Test - Data'!C$2:C$35,MATCH($A25,'Pre-Treatment Test - Data'!$A$2:$A$35,0))</f>
        <v>0.2907555701583624</v>
      </c>
      <c r="D25">
        <f>INDEX('Pre-Treatment Test - Data'!D$2:D$35,MATCH($A25,'Pre-Treatment Test - Data'!$A$2:$A$35,0))</f>
        <v>0.28989422863721842</v>
      </c>
      <c r="E25">
        <f>INDEX('Pre-Treatment Test - Data'!E$2:E$35,MATCH($A25,'Pre-Treatment Test - Data'!$A$2:$A$35,0))</f>
        <v>0.29904001821577547</v>
      </c>
      <c r="F25">
        <f>INDEX('Pre-Treatment Test - Data'!F$2:F$35,MATCH($A25,'Pre-Treatment Test - Data'!$A$2:$A$35,0))</f>
        <v>0.29191181212663647</v>
      </c>
    </row>
    <row r="26" spans="1:6" x14ac:dyDescent="0.25">
      <c r="A26">
        <v>2006</v>
      </c>
      <c r="B26">
        <f>INDEX('Pre-Treatment Test - Data'!B$2:B$35,MATCH($A26,'Pre-Treatment Test - Data'!$A$2:$A$35,0))</f>
        <v>0.31662869453430176</v>
      </c>
      <c r="C26">
        <f>INDEX('Pre-Treatment Test - Data'!C$2:C$35,MATCH($A26,'Pre-Treatment Test - Data'!$A$2:$A$35,0))</f>
        <v>0.29707164429128174</v>
      </c>
      <c r="D26">
        <f>INDEX('Pre-Treatment Test - Data'!D$2:D$35,MATCH($A26,'Pre-Treatment Test - Data'!$A$2:$A$35,0))</f>
        <v>0.29613139933347704</v>
      </c>
      <c r="E26">
        <f>INDEX('Pre-Treatment Test - Data'!E$2:E$35,MATCH($A26,'Pre-Treatment Test - Data'!$A$2:$A$35,0))</f>
        <v>0.30371382421255111</v>
      </c>
      <c r="F26">
        <f>INDEX('Pre-Treatment Test - Data'!F$2:F$35,MATCH($A26,'Pre-Treatment Test - Data'!$A$2:$A$35,0))</f>
        <v>0.29010265490412718</v>
      </c>
    </row>
    <row r="27" spans="1:6" x14ac:dyDescent="0.25">
      <c r="A27">
        <v>2007</v>
      </c>
      <c r="B27">
        <f>INDEX('Pre-Treatment Test - Data'!B$2:B$35,MATCH($A27,'Pre-Treatment Test - Data'!$A$2:$A$35,0))</f>
        <v>0.32378855347633362</v>
      </c>
      <c r="C27">
        <f>INDEX('Pre-Treatment Test - Data'!C$2:C$35,MATCH($A27,'Pre-Treatment Test - Data'!$A$2:$A$35,0))</f>
        <v>0.2896358491182327</v>
      </c>
      <c r="D27">
        <f>INDEX('Pre-Treatment Test - Data'!D$2:D$35,MATCH($A27,'Pre-Treatment Test - Data'!$A$2:$A$35,0))</f>
        <v>0.28961920616030695</v>
      </c>
      <c r="E27">
        <f>INDEX('Pre-Treatment Test - Data'!E$2:E$35,MATCH($A27,'Pre-Treatment Test - Data'!$A$2:$A$35,0))</f>
        <v>0.29505784128606322</v>
      </c>
      <c r="F27">
        <f>INDEX('Pre-Treatment Test - Data'!F$2:F$35,MATCH($A27,'Pre-Treatment Test - Data'!$A$2:$A$35,0))</f>
        <v>0.31733434504270552</v>
      </c>
    </row>
    <row r="28" spans="1:6" x14ac:dyDescent="0.25">
      <c r="A28">
        <v>2008</v>
      </c>
      <c r="B28">
        <f>INDEX('Pre-Treatment Test - Data'!B$2:B$35,MATCH($A28,'Pre-Treatment Test - Data'!$A$2:$A$35,0))</f>
        <v>0.308270663022995</v>
      </c>
      <c r="C28">
        <f>INDEX('Pre-Treatment Test - Data'!C$2:C$35,MATCH($A28,'Pre-Treatment Test - Data'!$A$2:$A$35,0))</f>
        <v>0.29423166786134247</v>
      </c>
      <c r="D28">
        <f>INDEX('Pre-Treatment Test - Data'!D$2:D$35,MATCH($A28,'Pre-Treatment Test - Data'!$A$2:$A$35,0))</f>
        <v>0.29122113528847687</v>
      </c>
      <c r="E28">
        <f>INDEX('Pre-Treatment Test - Data'!E$2:E$35,MATCH($A28,'Pre-Treatment Test - Data'!$A$2:$A$35,0))</f>
        <v>0.28574418304860588</v>
      </c>
      <c r="F28">
        <f>INDEX('Pre-Treatment Test - Data'!F$2:F$35,MATCH($A28,'Pre-Treatment Test - Data'!$A$2:$A$35,0))</f>
        <v>0.28750469923019412</v>
      </c>
    </row>
    <row r="29" spans="1:6" x14ac:dyDescent="0.25">
      <c r="A29">
        <v>2009</v>
      </c>
      <c r="B29">
        <f>INDEX('Pre-Treatment Test - Data'!B$2:B$35,MATCH($A29,'Pre-Treatment Test - Data'!$A$2:$A$35,0))</f>
        <v>0.30421686172485352</v>
      </c>
      <c r="C29">
        <f>INDEX('Pre-Treatment Test - Data'!C$2:C$35,MATCH($A29,'Pre-Treatment Test - Data'!$A$2:$A$35,0))</f>
        <v>0.30471717099845408</v>
      </c>
      <c r="D29">
        <f>INDEX('Pre-Treatment Test - Data'!D$2:D$35,MATCH($A29,'Pre-Treatment Test - Data'!$A$2:$A$35,0))</f>
        <v>0.30565170189738272</v>
      </c>
      <c r="E29">
        <f>INDEX('Pre-Treatment Test - Data'!E$2:E$35,MATCH($A29,'Pre-Treatment Test - Data'!$A$2:$A$35,0))</f>
        <v>0.30001277916133401</v>
      </c>
      <c r="F29">
        <f>INDEX('Pre-Treatment Test - Data'!F$2:F$35,MATCH($A29,'Pre-Treatment Test - Data'!$A$2:$A$35,0))</f>
        <v>0.25644491010904313</v>
      </c>
    </row>
    <row r="30" spans="1:6" x14ac:dyDescent="0.25">
      <c r="A30">
        <v>2010</v>
      </c>
      <c r="B30">
        <f>INDEX('Pre-Treatment Test - Data'!B$2:B$35,MATCH($A30,'Pre-Treatment Test - Data'!$A$2:$A$35,0))</f>
        <v>0.22096318006515503</v>
      </c>
      <c r="C30">
        <f>INDEX('Pre-Treatment Test - Data'!C$2:C$35,MATCH($A30,'Pre-Treatment Test - Data'!$A$2:$A$35,0))</f>
        <v>0.28313239191472528</v>
      </c>
      <c r="D30">
        <f>INDEX('Pre-Treatment Test - Data'!D$2:D$35,MATCH($A30,'Pre-Treatment Test - Data'!$A$2:$A$35,0))</f>
        <v>0.29171071577072138</v>
      </c>
      <c r="E30">
        <f>INDEX('Pre-Treatment Test - Data'!E$2:E$35,MATCH($A30,'Pre-Treatment Test - Data'!$A$2:$A$35,0))</f>
        <v>0.27807356221973895</v>
      </c>
      <c r="F30">
        <f>INDEX('Pre-Treatment Test - Data'!F$2:F$35,MATCH($A30,'Pre-Treatment Test - Data'!$A$2:$A$35,0))</f>
        <v>0.29160748782753942</v>
      </c>
    </row>
    <row r="31" spans="1:6" x14ac:dyDescent="0.25">
      <c r="A31">
        <v>2011</v>
      </c>
      <c r="B31">
        <f>INDEX('Pre-Treatment Test - Data'!B$2:B$35,MATCH($A31,'Pre-Treatment Test - Data'!$A$2:$A$35,0))</f>
        <v>0.25301206111907959</v>
      </c>
      <c r="C31">
        <f>INDEX('Pre-Treatment Test - Data'!C$2:C$35,MATCH($A31,'Pre-Treatment Test - Data'!$A$2:$A$35,0))</f>
        <v>0.29170720785856252</v>
      </c>
      <c r="D31">
        <f>INDEX('Pre-Treatment Test - Data'!D$2:D$35,MATCH($A31,'Pre-Treatment Test - Data'!$A$2:$A$35,0))</f>
        <v>0.30032102635502811</v>
      </c>
      <c r="E31">
        <f>INDEX('Pre-Treatment Test - Data'!E$2:E$35,MATCH($A31,'Pre-Treatment Test - Data'!$A$2:$A$35,0))</f>
        <v>0.28632389786839485</v>
      </c>
      <c r="F31">
        <f>INDEX('Pre-Treatment Test - Data'!F$2:F$35,MATCH($A31,'Pre-Treatment Test - Data'!$A$2:$A$35,0))</f>
        <v>0.29009032157063486</v>
      </c>
    </row>
    <row r="32" spans="1:6" x14ac:dyDescent="0.25">
      <c r="A32">
        <v>2012</v>
      </c>
      <c r="B32">
        <f>INDEX('Pre-Treatment Test - Data'!B$2:B$35,MATCH($A32,'Pre-Treatment Test - Data'!$A$2:$A$35,0))</f>
        <v>0.34337350726127625</v>
      </c>
      <c r="C32">
        <f>INDEX('Pre-Treatment Test - Data'!C$2:C$35,MATCH($A32,'Pre-Treatment Test - Data'!$A$2:$A$35,0))</f>
        <v>0.2906523864865303</v>
      </c>
      <c r="D32">
        <f>INDEX('Pre-Treatment Test - Data'!D$2:D$35,MATCH($A32,'Pre-Treatment Test - Data'!$A$2:$A$35,0))</f>
        <v>0.28718665196001525</v>
      </c>
      <c r="E32">
        <f>INDEX('Pre-Treatment Test - Data'!E$2:E$35,MATCH($A32,'Pre-Treatment Test - Data'!$A$2:$A$35,0))</f>
        <v>0.29251802012324335</v>
      </c>
      <c r="F32">
        <f>INDEX('Pre-Treatment Test - Data'!F$2:F$35,MATCH($A32,'Pre-Treatment Test - Data'!$A$2:$A$35,0))</f>
        <v>0.29069625678658484</v>
      </c>
    </row>
    <row r="33" spans="1:6" x14ac:dyDescent="0.25">
      <c r="A33">
        <v>2013</v>
      </c>
      <c r="B33">
        <f>INDEX('Pre-Treatment Test - Data'!B$2:B$35,MATCH($A33,'Pre-Treatment Test - Data'!$A$2:$A$35,0))</f>
        <v>0.29325512051582336</v>
      </c>
      <c r="C33">
        <f>INDEX('Pre-Treatment Test - Data'!C$2:C$35,MATCH($A33,'Pre-Treatment Test - Data'!$A$2:$A$35,0))</f>
        <v>0.27459983029961588</v>
      </c>
      <c r="D33">
        <f>INDEX('Pre-Treatment Test - Data'!D$2:D$35,MATCH($A33,'Pre-Treatment Test - Data'!$A$2:$A$35,0))</f>
        <v>0.27443836170434949</v>
      </c>
      <c r="E33">
        <f>INDEX('Pre-Treatment Test - Data'!E$2:E$35,MATCH($A33,'Pre-Treatment Test - Data'!$A$2:$A$35,0))</f>
        <v>0.26039036351442335</v>
      </c>
      <c r="F33">
        <f>INDEX('Pre-Treatment Test - Data'!F$2:F$35,MATCH($A33,'Pre-Treatment Test - Data'!$A$2:$A$35,0))</f>
        <v>0.24664144051074979</v>
      </c>
    </row>
    <row r="34" spans="1:6" x14ac:dyDescent="0.25">
      <c r="A34">
        <v>2014</v>
      </c>
      <c r="B34">
        <f>INDEX('Pre-Treatment Test - Data'!B$2:B$35,MATCH($A34,'Pre-Treatment Test - Data'!$A$2:$A$35,0))</f>
        <v>0.27272728085517883</v>
      </c>
      <c r="C34">
        <f>INDEX('Pre-Treatment Test - Data'!C$2:C$35,MATCH($A34,'Pre-Treatment Test - Data'!$A$2:$A$35,0))</f>
        <v>0.267066355407238</v>
      </c>
      <c r="D34">
        <f>INDEX('Pre-Treatment Test - Data'!D$2:D$35,MATCH($A34,'Pre-Treatment Test - Data'!$A$2:$A$35,0))</f>
        <v>0.26726597338914876</v>
      </c>
      <c r="E34">
        <f>INDEX('Pre-Treatment Test - Data'!E$2:E$35,MATCH($A34,'Pre-Treatment Test - Data'!$A$2:$A$35,0))</f>
        <v>0.27547615706920625</v>
      </c>
      <c r="F34">
        <f>INDEX('Pre-Treatment Test - Data'!F$2:F$35,MATCH($A34,'Pre-Treatment Test - Data'!$A$2:$A$35,0))</f>
        <v>0.27005793535709383</v>
      </c>
    </row>
    <row r="35" spans="1:6" x14ac:dyDescent="0.25">
      <c r="A35">
        <v>2015</v>
      </c>
      <c r="B35">
        <f>INDEX('Pre-Treatment Test - Data'!B$2:B$35,MATCH($A35,'Pre-Treatment Test - Data'!$A$2:$A$35,0))</f>
        <v>0.28020566701889038</v>
      </c>
      <c r="C35">
        <f>INDEX('Pre-Treatment Test - Data'!C$2:C$35,MATCH($A35,'Pre-Treatment Test - Data'!$A$2:$A$35,0))</f>
        <v>0.24725626192986966</v>
      </c>
      <c r="D35">
        <f>INDEX('Pre-Treatment Test - Data'!D$2:D$35,MATCH($A35,'Pre-Treatment Test - Data'!$A$2:$A$35,0))</f>
        <v>0.24383404611051088</v>
      </c>
      <c r="E35">
        <f>INDEX('Pre-Treatment Test - Data'!E$2:E$35,MATCH($A35,'Pre-Treatment Test - Data'!$A$2:$A$35,0))</f>
        <v>0.25431364785134791</v>
      </c>
      <c r="F35">
        <f>INDEX('Pre-Treatment Test - Data'!F$2:F$35,MATCH($A35,'Pre-Treatment Test - Data'!$A$2:$A$35,0))</f>
        <v>0.24504105508327484</v>
      </c>
    </row>
    <row r="37" spans="1:6" x14ac:dyDescent="0.25">
      <c r="A37" t="s">
        <v>166</v>
      </c>
      <c r="B37" t="str">
        <f>C1</f>
        <v>Synthetic 1982-1998</v>
      </c>
      <c r="C37" t="str">
        <f t="shared" ref="C37:E37" si="0">D1</f>
        <v>1985-1998</v>
      </c>
      <c r="D37" t="str">
        <f t="shared" si="0"/>
        <v>1990-1998</v>
      </c>
      <c r="E37" t="str">
        <f t="shared" si="0"/>
        <v>1995-1998</v>
      </c>
    </row>
    <row r="38" spans="1:6" x14ac:dyDescent="0.25">
      <c r="A38">
        <v>1982</v>
      </c>
      <c r="B38" s="9">
        <f>(C2-$B2)/C2</f>
        <v>4.745041272440134E-3</v>
      </c>
      <c r="C38" s="9">
        <f t="shared" ref="C38:E38" si="1">(D2-$B2)/D2</f>
        <v>2.9238616036219328E-2</v>
      </c>
      <c r="D38" s="9">
        <f t="shared" si="1"/>
        <v>3.3049493016180147E-2</v>
      </c>
      <c r="E38" s="9">
        <f t="shared" si="1"/>
        <v>2.9218132608086509E-2</v>
      </c>
    </row>
    <row r="39" spans="1:6" x14ac:dyDescent="0.25">
      <c r="A39">
        <v>1983</v>
      </c>
      <c r="B39" s="9">
        <f t="shared" ref="B39:E54" si="2">(C3-$B3)/C3</f>
        <v>8.2392861356345836E-3</v>
      </c>
      <c r="C39" s="9">
        <f t="shared" si="2"/>
        <v>3.6168986001488643E-2</v>
      </c>
      <c r="D39" s="9">
        <f t="shared" si="2"/>
        <v>7.8893141561931709E-3</v>
      </c>
      <c r="E39" s="9">
        <f t="shared" si="2"/>
        <v>3.448689215179996E-2</v>
      </c>
    </row>
    <row r="40" spans="1:6" x14ac:dyDescent="0.25">
      <c r="A40">
        <v>1984</v>
      </c>
      <c r="B40" s="9">
        <f t="shared" si="2"/>
        <v>2.853829304490112E-2</v>
      </c>
      <c r="C40" s="9">
        <f t="shared" si="2"/>
        <v>7.5901855924363354E-2</v>
      </c>
      <c r="D40" s="9">
        <f t="shared" si="2"/>
        <v>7.5530318172559174E-2</v>
      </c>
      <c r="E40" s="9">
        <f t="shared" si="2"/>
        <v>8.8883164562235634E-2</v>
      </c>
    </row>
    <row r="41" spans="1:6" x14ac:dyDescent="0.25">
      <c r="A41">
        <v>1985</v>
      </c>
      <c r="B41" s="9">
        <f t="shared" si="2"/>
        <v>3.3226674159396162E-3</v>
      </c>
      <c r="C41" s="9">
        <f t="shared" si="2"/>
        <v>4.6720765340830406E-3</v>
      </c>
      <c r="D41" s="9">
        <f t="shared" si="2"/>
        <v>2.4627957976113397E-2</v>
      </c>
      <c r="E41" s="9">
        <f t="shared" si="2"/>
        <v>-8.0026445978846089E-2</v>
      </c>
    </row>
    <row r="42" spans="1:6" x14ac:dyDescent="0.25">
      <c r="A42">
        <v>1986</v>
      </c>
      <c r="B42" s="9">
        <f t="shared" si="2"/>
        <v>-2.8172066820432873E-2</v>
      </c>
      <c r="C42" s="9">
        <f t="shared" si="2"/>
        <v>-1.8398385422776515E-2</v>
      </c>
      <c r="D42" s="9">
        <f t="shared" si="2"/>
        <v>-5.7562954891697174E-2</v>
      </c>
      <c r="E42" s="9">
        <f t="shared" si="2"/>
        <v>-8.4606797882435233E-2</v>
      </c>
    </row>
    <row r="43" spans="1:6" x14ac:dyDescent="0.25">
      <c r="A43">
        <v>1987</v>
      </c>
      <c r="B43" s="9">
        <f t="shared" si="2"/>
        <v>-8.1628956420503E-3</v>
      </c>
      <c r="C43" s="9">
        <f t="shared" si="2"/>
        <v>-1.3262936486261204E-2</v>
      </c>
      <c r="D43" s="9">
        <f t="shared" si="2"/>
        <v>-1.1842913217021035E-2</v>
      </c>
      <c r="E43" s="9">
        <f t="shared" si="2"/>
        <v>-2.4487746789060742E-2</v>
      </c>
    </row>
    <row r="44" spans="1:6" x14ac:dyDescent="0.25">
      <c r="A44">
        <v>1988</v>
      </c>
      <c r="B44" s="9">
        <f t="shared" si="2"/>
        <v>-3.4777720843053427E-3</v>
      </c>
      <c r="C44" s="9">
        <f t="shared" si="2"/>
        <v>-5.3664791858078339E-3</v>
      </c>
      <c r="D44" s="9">
        <f t="shared" si="2"/>
        <v>-2.3890846477762975E-2</v>
      </c>
      <c r="E44" s="9">
        <f t="shared" si="2"/>
        <v>-7.9556881156550963E-2</v>
      </c>
    </row>
    <row r="45" spans="1:6" x14ac:dyDescent="0.25">
      <c r="A45">
        <v>1989</v>
      </c>
      <c r="B45" s="9">
        <f t="shared" si="2"/>
        <v>1.0056916284852811E-2</v>
      </c>
      <c r="C45" s="9">
        <f t="shared" si="2"/>
        <v>9.6303091556514519E-3</v>
      </c>
      <c r="D45" s="9">
        <f t="shared" si="2"/>
        <v>5.4064725660618734E-2</v>
      </c>
      <c r="E45" s="9">
        <f t="shared" si="2"/>
        <v>1.9082019762242077E-2</v>
      </c>
    </row>
    <row r="46" spans="1:6" x14ac:dyDescent="0.25">
      <c r="A46">
        <v>1990</v>
      </c>
      <c r="B46" s="9">
        <f t="shared" si="2"/>
        <v>2.3873146505543699E-2</v>
      </c>
      <c r="C46" s="9">
        <f t="shared" si="2"/>
        <v>2.8327342356686467E-2</v>
      </c>
      <c r="D46" s="9">
        <f t="shared" si="2"/>
        <v>9.9042471826994369E-3</v>
      </c>
      <c r="E46" s="9">
        <f t="shared" si="2"/>
        <v>-3.7200521344351124E-2</v>
      </c>
    </row>
    <row r="47" spans="1:6" x14ac:dyDescent="0.25">
      <c r="A47">
        <v>1991</v>
      </c>
      <c r="B47" s="9">
        <f t="shared" si="2"/>
        <v>-7.8671073897068865E-3</v>
      </c>
      <c r="C47" s="9">
        <f t="shared" si="2"/>
        <v>-1.177430218955992E-2</v>
      </c>
      <c r="D47" s="9">
        <f t="shared" si="2"/>
        <v>-2.8154011323970208E-2</v>
      </c>
      <c r="E47" s="9">
        <f t="shared" si="2"/>
        <v>-0.13046166543498922</v>
      </c>
    </row>
    <row r="48" spans="1:6" x14ac:dyDescent="0.25">
      <c r="A48">
        <v>1992</v>
      </c>
      <c r="B48" s="9">
        <f t="shared" si="2"/>
        <v>-9.7766406872937354E-3</v>
      </c>
      <c r="C48" s="9">
        <f t="shared" si="2"/>
        <v>1.0898077818470651E-3</v>
      </c>
      <c r="D48" s="9">
        <f t="shared" si="2"/>
        <v>4.9614215940310359E-3</v>
      </c>
      <c r="E48" s="9">
        <f t="shared" si="2"/>
        <v>1.4761906170260453E-2</v>
      </c>
    </row>
    <row r="49" spans="1:5" x14ac:dyDescent="0.25">
      <c r="A49">
        <v>1993</v>
      </c>
      <c r="B49" s="9">
        <f t="shared" si="2"/>
        <v>-3.5766280086199746E-3</v>
      </c>
      <c r="C49" s="9">
        <f t="shared" si="2"/>
        <v>1.0941047355809842E-2</v>
      </c>
      <c r="D49" s="9">
        <f t="shared" si="2"/>
        <v>-8.8236554194059489E-3</v>
      </c>
      <c r="E49" s="9">
        <f t="shared" si="2"/>
        <v>2.1366418757652789E-2</v>
      </c>
    </row>
    <row r="50" spans="1:5" x14ac:dyDescent="0.25">
      <c r="A50">
        <v>1994</v>
      </c>
      <c r="B50" s="9">
        <f t="shared" si="2"/>
        <v>5.2359916662955445E-3</v>
      </c>
      <c r="C50" s="9">
        <f t="shared" si="2"/>
        <v>2.3364215776889479E-3</v>
      </c>
      <c r="D50" s="9">
        <f t="shared" si="2"/>
        <v>1.3280535184686677E-2</v>
      </c>
      <c r="E50" s="9">
        <f t="shared" si="2"/>
        <v>-9.2291665287699918E-3</v>
      </c>
    </row>
    <row r="51" spans="1:5" x14ac:dyDescent="0.25">
      <c r="A51">
        <v>1995</v>
      </c>
      <c r="B51" s="9">
        <f t="shared" si="2"/>
        <v>-3.3933754340834274E-2</v>
      </c>
      <c r="C51" s="9">
        <f t="shared" si="2"/>
        <v>-3.0091618120803115E-2</v>
      </c>
      <c r="D51" s="9">
        <f t="shared" si="2"/>
        <v>-1.5864183222073384E-2</v>
      </c>
      <c r="E51" s="9">
        <f t="shared" si="2"/>
        <v>-1.6580231803723585E-3</v>
      </c>
    </row>
    <row r="52" spans="1:5" x14ac:dyDescent="0.25">
      <c r="A52">
        <v>1996</v>
      </c>
      <c r="B52" s="9">
        <f t="shared" si="2"/>
        <v>2.3306335541871032E-2</v>
      </c>
      <c r="C52" s="9">
        <f t="shared" si="2"/>
        <v>2.1821271595659407E-2</v>
      </c>
      <c r="D52" s="9">
        <f t="shared" si="2"/>
        <v>3.1031919594043796E-4</v>
      </c>
      <c r="E52" s="9">
        <f t="shared" si="2"/>
        <v>1.2667902213060786E-2</v>
      </c>
    </row>
    <row r="53" spans="1:5" x14ac:dyDescent="0.25">
      <c r="A53">
        <v>1997</v>
      </c>
      <c r="B53" s="9">
        <f t="shared" si="2"/>
        <v>5.6179518463214069E-2</v>
      </c>
      <c r="C53" s="9">
        <f t="shared" si="2"/>
        <v>5.7744127111829163E-2</v>
      </c>
      <c r="D53" s="9">
        <f t="shared" si="2"/>
        <v>5.7186678413049787E-2</v>
      </c>
      <c r="E53" s="9">
        <f t="shared" si="2"/>
        <v>9.5627123367754384E-3</v>
      </c>
    </row>
    <row r="54" spans="1:5" x14ac:dyDescent="0.25">
      <c r="A54">
        <v>1998</v>
      </c>
      <c r="B54" s="9">
        <f t="shared" si="2"/>
        <v>-0.11274702050026637</v>
      </c>
      <c r="C54" s="9">
        <f t="shared" si="2"/>
        <v>-8.7031324308391847E-2</v>
      </c>
      <c r="D54" s="9">
        <f t="shared" si="2"/>
        <v>-7.2469952796281739E-2</v>
      </c>
      <c r="E54" s="9">
        <f t="shared" si="2"/>
        <v>-7.3404710075650428E-2</v>
      </c>
    </row>
    <row r="55" spans="1:5" x14ac:dyDescent="0.25">
      <c r="A55">
        <v>1999</v>
      </c>
      <c r="B55" s="9">
        <f t="shared" ref="B55:E70" si="3">(C19-$B19)/C19</f>
        <v>0.1031775107285877</v>
      </c>
      <c r="C55" s="9">
        <f t="shared" si="3"/>
        <v>0.10768429059697257</v>
      </c>
      <c r="D55" s="9">
        <f t="shared" si="3"/>
        <v>0.1151294583883759</v>
      </c>
      <c r="E55" s="9">
        <f t="shared" si="3"/>
        <v>4.7857031716886884E-2</v>
      </c>
    </row>
    <row r="56" spans="1:5" x14ac:dyDescent="0.25">
      <c r="A56">
        <v>2000</v>
      </c>
      <c r="B56" s="9">
        <f t="shared" si="3"/>
        <v>-2.550534064107908E-2</v>
      </c>
      <c r="C56" s="9">
        <f t="shared" si="3"/>
        <v>-1.8079244284693395E-2</v>
      </c>
      <c r="D56" s="9">
        <f t="shared" si="3"/>
        <v>2.9212758829143575E-2</v>
      </c>
      <c r="E56" s="9">
        <f t="shared" si="3"/>
        <v>7.9445595021827589E-2</v>
      </c>
    </row>
    <row r="57" spans="1:5" x14ac:dyDescent="0.25">
      <c r="A57">
        <v>2001</v>
      </c>
      <c r="B57" s="9">
        <f t="shared" si="3"/>
        <v>4.2525762841847732E-2</v>
      </c>
      <c r="C57" s="9">
        <f t="shared" si="3"/>
        <v>2.9715198967367237E-2</v>
      </c>
      <c r="D57" s="9">
        <f t="shared" si="3"/>
        <v>4.2956603921596434E-2</v>
      </c>
      <c r="E57" s="9">
        <f t="shared" si="3"/>
        <v>1.8242048566845397E-2</v>
      </c>
    </row>
    <row r="58" spans="1:5" x14ac:dyDescent="0.25">
      <c r="A58">
        <v>2002</v>
      </c>
      <c r="B58" s="9">
        <f t="shared" si="3"/>
        <v>-7.2929297523604719E-2</v>
      </c>
      <c r="C58" s="9">
        <f t="shared" si="3"/>
        <v>-8.2265035044553389E-2</v>
      </c>
      <c r="D58" s="9">
        <f t="shared" si="3"/>
        <v>-5.0538293359456268E-2</v>
      </c>
      <c r="E58" s="9">
        <f t="shared" si="3"/>
        <v>-9.3303262896381828E-2</v>
      </c>
    </row>
    <row r="59" spans="1:5" x14ac:dyDescent="0.25">
      <c r="A59">
        <v>2003</v>
      </c>
      <c r="B59" s="9">
        <f t="shared" si="3"/>
        <v>2.6139917136366275E-2</v>
      </c>
      <c r="C59" s="9">
        <f t="shared" si="3"/>
        <v>8.8195650786860244E-3</v>
      </c>
      <c r="D59" s="9">
        <f t="shared" si="3"/>
        <v>6.1619409810763311E-2</v>
      </c>
      <c r="E59" s="9">
        <f t="shared" si="3"/>
        <v>8.0253047567209482E-2</v>
      </c>
    </row>
    <row r="60" spans="1:5" x14ac:dyDescent="0.25">
      <c r="A60">
        <v>2004</v>
      </c>
      <c r="B60" s="9">
        <f t="shared" si="3"/>
        <v>-0.11982746005036114</v>
      </c>
      <c r="C60" s="9">
        <f t="shared" si="3"/>
        <v>-0.12299603456559563</v>
      </c>
      <c r="D60" s="9">
        <f t="shared" si="3"/>
        <v>-9.1625920605587954E-2</v>
      </c>
      <c r="E60" s="9">
        <f t="shared" si="3"/>
        <v>-0.11414774406186817</v>
      </c>
    </row>
    <row r="61" spans="1:5" x14ac:dyDescent="0.25">
      <c r="A61">
        <v>2005</v>
      </c>
      <c r="B61" s="9">
        <f t="shared" si="3"/>
        <v>-6.4521424821592961E-3</v>
      </c>
      <c r="C61" s="9">
        <f t="shared" si="3"/>
        <v>-9.4425401297408163E-3</v>
      </c>
      <c r="D61" s="9">
        <f t="shared" si="3"/>
        <v>2.1430080594249331E-2</v>
      </c>
      <c r="E61" s="9">
        <f t="shared" si="3"/>
        <v>-2.4656569825852108E-3</v>
      </c>
    </row>
    <row r="62" spans="1:5" x14ac:dyDescent="0.25">
      <c r="A62">
        <v>2006</v>
      </c>
      <c r="B62" s="9">
        <f t="shared" si="3"/>
        <v>-6.5832773402782693E-2</v>
      </c>
      <c r="C62" s="9">
        <f t="shared" si="3"/>
        <v>-6.9216892389524942E-2</v>
      </c>
      <c r="D62" s="9">
        <f t="shared" si="3"/>
        <v>-4.2523155984866549E-2</v>
      </c>
      <c r="E62" s="9">
        <f t="shared" si="3"/>
        <v>-9.1436735175487713E-2</v>
      </c>
    </row>
    <row r="63" spans="1:5" x14ac:dyDescent="0.25">
      <c r="A63">
        <v>2007</v>
      </c>
      <c r="B63" s="9">
        <f t="shared" si="3"/>
        <v>-0.11791601233782144</v>
      </c>
      <c r="C63" s="9">
        <f t="shared" si="3"/>
        <v>-0.11798025334381178</v>
      </c>
      <c r="D63" s="9">
        <f t="shared" si="3"/>
        <v>-9.7373152548810002E-2</v>
      </c>
      <c r="E63" s="9">
        <f t="shared" si="3"/>
        <v>-2.0338827279346376E-2</v>
      </c>
    </row>
    <row r="64" spans="1:5" x14ac:dyDescent="0.25">
      <c r="A64">
        <v>2008</v>
      </c>
      <c r="B64" s="9">
        <f t="shared" si="3"/>
        <v>-4.7714086195060554E-2</v>
      </c>
      <c r="C64" s="9">
        <f t="shared" si="3"/>
        <v>-5.8544953193830719E-2</v>
      </c>
      <c r="D64" s="9">
        <f t="shared" si="3"/>
        <v>-7.8834430622712962E-2</v>
      </c>
      <c r="E64" s="9">
        <f t="shared" si="3"/>
        <v>-7.2228258697693004E-2</v>
      </c>
    </row>
    <row r="65" spans="1:5" x14ac:dyDescent="0.25">
      <c r="A65">
        <v>2009</v>
      </c>
      <c r="B65" s="9">
        <f t="shared" si="3"/>
        <v>1.6418808036357802E-3</v>
      </c>
      <c r="C65" s="9">
        <f t="shared" si="3"/>
        <v>4.6943634326987284E-3</v>
      </c>
      <c r="D65" s="9">
        <f t="shared" si="3"/>
        <v>-1.4013011629943707E-2</v>
      </c>
      <c r="E65" s="9">
        <f t="shared" si="3"/>
        <v>-0.18628543493219357</v>
      </c>
    </row>
    <row r="66" spans="1:5" x14ac:dyDescent="0.25">
      <c r="A66">
        <v>2010</v>
      </c>
      <c r="B66" s="9">
        <f t="shared" si="3"/>
        <v>0.21957647243800552</v>
      </c>
      <c r="C66" s="9">
        <f t="shared" si="3"/>
        <v>0.24252635189847624</v>
      </c>
      <c r="D66" s="9">
        <f t="shared" si="3"/>
        <v>0.20537868360694506</v>
      </c>
      <c r="E66" s="9">
        <f t="shared" si="3"/>
        <v>0.24225820910389101</v>
      </c>
    </row>
    <row r="67" spans="1:5" x14ac:dyDescent="0.25">
      <c r="A67">
        <v>2011</v>
      </c>
      <c r="B67" s="9">
        <f t="shared" si="3"/>
        <v>0.13265063631284937</v>
      </c>
      <c r="C67" s="9">
        <f t="shared" si="3"/>
        <v>0.15752798200689971</v>
      </c>
      <c r="D67" s="9">
        <f t="shared" si="3"/>
        <v>0.11634319383506934</v>
      </c>
      <c r="E67" s="9">
        <f t="shared" si="3"/>
        <v>0.12781626167602764</v>
      </c>
    </row>
    <row r="68" spans="1:5" x14ac:dyDescent="0.25">
      <c r="A68">
        <v>2012</v>
      </c>
      <c r="B68" s="9">
        <f t="shared" si="3"/>
        <v>-0.18138891413227462</v>
      </c>
      <c r="C68" s="9">
        <f t="shared" si="3"/>
        <v>-0.19564577572736161</v>
      </c>
      <c r="D68" s="9">
        <f t="shared" si="3"/>
        <v>-0.17385420261154003</v>
      </c>
      <c r="E68" s="9">
        <f t="shared" si="3"/>
        <v>-0.18121062533448618</v>
      </c>
    </row>
    <row r="69" spans="1:5" x14ac:dyDescent="0.25">
      <c r="A69">
        <v>2013</v>
      </c>
      <c r="B69" s="9">
        <f t="shared" si="3"/>
        <v>-6.7936277294318434E-2</v>
      </c>
      <c r="C69" s="9">
        <f t="shared" si="3"/>
        <v>-6.8564608441093369E-2</v>
      </c>
      <c r="D69" s="9">
        <f t="shared" si="3"/>
        <v>-0.12621341495834423</v>
      </c>
      <c r="E69" s="9">
        <f t="shared" si="3"/>
        <v>-0.18899370644505267</v>
      </c>
    </row>
    <row r="70" spans="1:5" x14ac:dyDescent="0.25">
      <c r="A70">
        <v>2014</v>
      </c>
      <c r="B70" s="9">
        <f t="shared" si="3"/>
        <v>-2.1196700120869709E-2</v>
      </c>
      <c r="C70" s="9">
        <f t="shared" si="3"/>
        <v>-2.0433979667431202E-2</v>
      </c>
      <c r="D70" s="9">
        <f t="shared" si="3"/>
        <v>9.9786356949100111E-3</v>
      </c>
      <c r="E70" s="9">
        <f t="shared" si="3"/>
        <v>-9.8843438707156266E-3</v>
      </c>
    </row>
    <row r="71" spans="1:5" x14ac:dyDescent="0.25">
      <c r="A71">
        <v>2015</v>
      </c>
      <c r="B71" s="9">
        <f t="shared" ref="B71:E71" si="4">(C35-$B35)/C35</f>
        <v>-0.13326014407823694</v>
      </c>
      <c r="C71" s="9">
        <f t="shared" si="4"/>
        <v>-0.14916547335598532</v>
      </c>
      <c r="D71" s="9">
        <f t="shared" si="4"/>
        <v>-0.10181136319776649</v>
      </c>
      <c r="E71" s="9">
        <f t="shared" si="4"/>
        <v>-0.14350498092519715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BR36"/>
  <sheetViews>
    <sheetView tabSelected="1" workbookViewId="0">
      <selection activeCell="U18" sqref="U18"/>
    </sheetView>
  </sheetViews>
  <sheetFormatPr defaultColWidth="8.85546875" defaultRowHeight="15" x14ac:dyDescent="0.25"/>
  <cols>
    <col min="12" max="13" width="9.140625" customWidth="1"/>
    <col min="18" max="18" width="12.42578125" customWidth="1"/>
    <col min="20" max="20" width="14.7109375" customWidth="1"/>
  </cols>
  <sheetData>
    <row r="1" spans="16:70" x14ac:dyDescent="0.25">
      <c r="P1" t="str">
        <f>'Leave-One-Out - Data'!A1</f>
        <v>_time</v>
      </c>
      <c r="Q1" t="s">
        <v>133</v>
      </c>
      <c r="R1" t="s">
        <v>181</v>
      </c>
      <c r="S1" t="s">
        <v>197</v>
      </c>
      <c r="T1" s="2" t="s">
        <v>198</v>
      </c>
      <c r="U1" s="2" t="s">
        <v>182</v>
      </c>
      <c r="V1" s="2" t="s">
        <v>199</v>
      </c>
      <c r="W1" s="2" t="s">
        <v>200</v>
      </c>
      <c r="X1" s="2" t="s">
        <v>183</v>
      </c>
      <c r="Y1" s="2" t="s">
        <v>201</v>
      </c>
      <c r="Z1" s="2" t="s">
        <v>202</v>
      </c>
      <c r="AA1" s="2" t="s">
        <v>203</v>
      </c>
      <c r="AB1" s="2" t="s">
        <v>204</v>
      </c>
      <c r="AC1" s="2" t="s">
        <v>205</v>
      </c>
      <c r="AD1" s="2" t="s">
        <v>206</v>
      </c>
      <c r="AE1" s="2" t="s">
        <v>184</v>
      </c>
      <c r="AF1" s="2" t="s">
        <v>185</v>
      </c>
      <c r="AG1" s="2" t="s">
        <v>207</v>
      </c>
      <c r="AH1" s="2" t="s">
        <v>186</v>
      </c>
      <c r="AI1" s="2" t="s">
        <v>208</v>
      </c>
      <c r="AJ1" s="2" t="s">
        <v>209</v>
      </c>
      <c r="AK1" s="2" t="s">
        <v>210</v>
      </c>
      <c r="AL1" s="2" t="s">
        <v>211</v>
      </c>
      <c r="AM1" s="2" t="s">
        <v>212</v>
      </c>
      <c r="AN1" s="2" t="s">
        <v>213</v>
      </c>
      <c r="AO1" s="2" t="s">
        <v>187</v>
      </c>
      <c r="AP1" s="2" t="s">
        <v>214</v>
      </c>
      <c r="AQ1" s="2" t="s">
        <v>188</v>
      </c>
      <c r="AR1" s="2" t="s">
        <v>215</v>
      </c>
      <c r="AS1" s="2" t="s">
        <v>189</v>
      </c>
      <c r="AT1" s="2" t="s">
        <v>216</v>
      </c>
      <c r="AU1" s="2" t="s">
        <v>217</v>
      </c>
      <c r="AV1" s="2" t="s">
        <v>218</v>
      </c>
      <c r="AW1" s="2" t="s">
        <v>219</v>
      </c>
      <c r="AX1" s="2" t="s">
        <v>220</v>
      </c>
      <c r="AY1" s="2" t="s">
        <v>221</v>
      </c>
      <c r="AZ1" s="2" t="s">
        <v>190</v>
      </c>
      <c r="BA1" s="2" t="s">
        <v>222</v>
      </c>
      <c r="BB1" s="2" t="s">
        <v>223</v>
      </c>
      <c r="BC1" s="2" t="s">
        <v>224</v>
      </c>
      <c r="BD1" s="2" t="s">
        <v>225</v>
      </c>
      <c r="BE1" s="2" t="s">
        <v>226</v>
      </c>
      <c r="BF1" s="2" t="s">
        <v>227</v>
      </c>
      <c r="BG1" s="2" t="s">
        <v>191</v>
      </c>
      <c r="BH1" s="2" t="s">
        <v>228</v>
      </c>
      <c r="BI1" s="2" t="s">
        <v>192</v>
      </c>
      <c r="BJ1" s="2" t="s">
        <v>229</v>
      </c>
      <c r="BK1" s="2" t="s">
        <v>230</v>
      </c>
      <c r="BL1" s="2" t="s">
        <v>231</v>
      </c>
      <c r="BM1" s="2" t="s">
        <v>232</v>
      </c>
      <c r="BN1" s="2" t="s">
        <v>233</v>
      </c>
      <c r="BO1" s="2" t="s">
        <v>234</v>
      </c>
      <c r="BP1" s="2" t="s">
        <v>235</v>
      </c>
      <c r="BQ1" s="2"/>
      <c r="BR1" s="2"/>
    </row>
    <row r="2" spans="16:70" x14ac:dyDescent="0.25">
      <c r="P2" s="17" t="s">
        <v>27</v>
      </c>
      <c r="Q2" s="18" t="str">
        <f>IF(Q1="_Y_treated","Actual",IF(Q1="_allin_synth","Synthetic",INDEX(States!$B$2:$B$52,MATCH(VALUE(MID(Q1,6,FIND("_",Q1)-6)),States!$C$2:$C$52,0))))</f>
        <v>Actual</v>
      </c>
      <c r="R2" s="18" t="str">
        <f>IF(R1="_Y_treated","Actual",IF(R1="_allin_synth","Synthetic",INDEX(States!$B$2:$B$52,MATCH(VALUE(MID(R1,6,FIND("_",R1)-6)),States!$C$2:$C$52,0))))</f>
        <v>Synthetic</v>
      </c>
      <c r="S2" s="18" t="str">
        <f>IF(S1="_Y_treated","Actual",IF(S1="_allin_synth","Synthetic",INDEX(States!$B$2:$B$52,MATCH(VALUE(MID(S1,5,FIND("sy",S1)-6)),States!$C$2:$C$52,0))))</f>
        <v>AL</v>
      </c>
      <c r="T2" s="18" t="str">
        <f>IF(T1="_Y_treated","Actual",IF(T1="_allin_synth","Synthetic",INDEX(States!$B$2:$B$52,MATCH(VALUE(MID(T1,5,FIND("sy",T1)-6)),States!$C$2:$C$52,0))))</f>
        <v>AK</v>
      </c>
      <c r="U2" s="18" t="str">
        <f>IF(U1="_Y_treated","Actual",IF(U1="_allin_synth","Synthetic",INDEX(States!$B$2:$B$52,MATCH(VALUE(MID(U1,5,FIND("sy",U1)-6)),States!$C$2:$C$52,0))))</f>
        <v>AZ</v>
      </c>
      <c r="V2" s="18" t="str">
        <f>IF(V1="_Y_treated","Actual",IF(V1="_allin_synth","Synthetic",INDEX(States!$B$2:$B$52,MATCH(VALUE(MID(V1,5,FIND("sy",V1)-6)),States!$C$2:$C$52,0))))</f>
        <v>AR</v>
      </c>
      <c r="W2" s="18" t="str">
        <f>IF(W1="_Y_treated","Actual",IF(W1="_allin_synth","Synthetic",INDEX(States!$B$2:$B$52,MATCH(VALUE(MID(W1,5,FIND("sy",W1)-6)),States!$C$2:$C$52,0))))</f>
        <v>CA</v>
      </c>
      <c r="X2" s="18" t="str">
        <f>IF(X1="_Y_treated","Actual",IF(X1="_allin_synth","Synthetic",INDEX(States!$B$2:$B$52,MATCH(VALUE(MID(X1,5,FIND("sy",X1)-6)),States!$C$2:$C$52,0))))</f>
        <v>CO</v>
      </c>
      <c r="Y2" s="18" t="str">
        <f>IF(Y1="_Y_treated","Actual",IF(Y1="_allin_synth","Synthetic",INDEX(States!$B$2:$B$52,MATCH(VALUE(MID(Y1,5,FIND("sy",Y1)-6)),States!$C$2:$C$52,0))))</f>
        <v>CT</v>
      </c>
      <c r="Z2" s="18" t="str">
        <f>IF(Z1="_Y_treated","Actual",IF(Z1="_allin_synth","Synthetic",INDEX(States!$B$2:$B$52,MATCH(VALUE(MID(Z1,5,FIND("sy",Z1)-6)),States!$C$2:$C$52,0))))</f>
        <v>DE</v>
      </c>
      <c r="AA2" s="18" t="str">
        <f>IF(AA1="_Y_treated","Actual",IF(AA1="_allin_synth","Synthetic",INDEX(States!$B$2:$B$52,MATCH(VALUE(MID(AA1,5,FIND("sy",AA1)-6)),States!$C$2:$C$52,0))))</f>
        <v>DC</v>
      </c>
      <c r="AB2" s="18" t="str">
        <f>IF(AB1="_Y_treated","Actual",IF(AB1="_allin_synth","Synthetic",INDEX(States!$B$2:$B$52,MATCH(VALUE(MID(AB1,5,FIND("sy",AB1)-6)),States!$C$2:$C$52,0))))</f>
        <v>FL</v>
      </c>
      <c r="AC2" s="18" t="str">
        <f>IF(AC1="_Y_treated","Actual",IF(AC1="_allin_synth","Synthetic",INDEX(States!$B$2:$B$52,MATCH(VALUE(MID(AC1,5,FIND("sy",AC1)-6)),States!$C$2:$C$52,0))))</f>
        <v>GA</v>
      </c>
      <c r="AD2" s="18" t="str">
        <f>IF(AD1="_Y_treated","Actual",IF(AD1="_allin_synth","Synthetic",INDEX(States!$B$2:$B$52,MATCH(VALUE(MID(AD1,5,FIND("sy",AD1)-6)),States!$C$2:$C$52,0))))</f>
        <v>HI</v>
      </c>
      <c r="AE2" s="18" t="str">
        <f>IF(AE1="_Y_treated","Actual",IF(AE1="_allin_synth","Synthetic",INDEX(States!$B$2:$B$52,MATCH(VALUE(MID(AE1,5,FIND("sy",AE1)-6)),States!$C$2:$C$52,0))))</f>
        <v>ID</v>
      </c>
      <c r="AF2" s="18" t="str">
        <f>IF(AF1="_Y_treated","Actual",IF(AF1="_allin_synth","Synthetic",INDEX(States!$B$2:$B$52,MATCH(VALUE(MID(AF1,5,FIND("sy",AF1)-6)),States!$C$2:$C$52,0))))</f>
        <v>IN</v>
      </c>
      <c r="AG2" s="18" t="str">
        <f>IF(AG1="_Y_treated","Actual",IF(AG1="_allin_synth","Synthetic",INDEX(States!$B$2:$B$52,MATCH(VALUE(MID(AG1,5,FIND("sy",AG1)-6)),States!$C$2:$C$52,0))))</f>
        <v>IA</v>
      </c>
      <c r="AH2" s="18" t="str">
        <f>IF(AH1="_Y_treated","Actual",IF(AH1="_allin_synth","Synthetic",INDEX(States!$B$2:$B$52,MATCH(VALUE(MID(AH1,5,FIND("sy",AH1)-6)),States!$C$2:$C$52,0))))</f>
        <v>KS</v>
      </c>
      <c r="AI2" s="18" t="str">
        <f>IF(AI1="_Y_treated","Actual",IF(AI1="_allin_synth","Synthetic",INDEX(States!$B$2:$B$52,MATCH(VALUE(MID(AI1,5,FIND("sy",AI1)-6)),States!$C$2:$C$52,0))))</f>
        <v>KY</v>
      </c>
      <c r="AJ2" s="18" t="str">
        <f>IF(AJ1="_Y_treated","Actual",IF(AJ1="_allin_synth","Synthetic",INDEX(States!$B$2:$B$52,MATCH(VALUE(MID(AJ1,5,FIND("sy",AJ1)-6)),States!$C$2:$C$52,0))))</f>
        <v>LA</v>
      </c>
      <c r="AK2" s="18" t="str">
        <f>IF(AK1="_Y_treated","Actual",IF(AK1="_allin_synth","Synthetic",INDEX(States!$B$2:$B$52,MATCH(VALUE(MID(AK1,5,FIND("sy",AK1)-6)),States!$C$2:$C$52,0))))</f>
        <v>ME</v>
      </c>
      <c r="AL2" s="18" t="str">
        <f>IF(AL1="_Y_treated","Actual",IF(AL1="_allin_synth","Synthetic",INDEX(States!$B$2:$B$52,MATCH(VALUE(MID(AL1,5,FIND("sy",AL1)-6)),States!$C$2:$C$52,0))))</f>
        <v>MD</v>
      </c>
      <c r="AM2" s="18" t="str">
        <f>IF(AM1="_Y_treated","Actual",IF(AM1="_allin_synth","Synthetic",INDEX(States!$B$2:$B$52,MATCH(VALUE(MID(AM1,5,FIND("sy",AM1)-6)),States!$C$2:$C$52,0))))</f>
        <v>MA</v>
      </c>
      <c r="AN2" s="18" t="str">
        <f>IF(AN1="_Y_treated","Actual",IF(AN1="_allin_synth","Synthetic",INDEX(States!$B$2:$B$52,MATCH(VALUE(MID(AN1,5,FIND("sy",AN1)-6)),States!$C$2:$C$52,0))))</f>
        <v>MI</v>
      </c>
      <c r="AO2" s="18" t="str">
        <f>IF(AO1="_Y_treated","Actual",IF(AO1="_allin_synth","Synthetic",INDEX(States!$B$2:$B$52,MATCH(VALUE(MID(AO1,5,FIND("sy",AO1)-6)),States!$C$2:$C$52,0))))</f>
        <v>MN</v>
      </c>
      <c r="AP2" s="18" t="str">
        <f>IF(AP1="_Y_treated","Actual",IF(AP1="_allin_synth","Synthetic",INDEX(States!$B$2:$B$52,MATCH(VALUE(MID(AP1,5,FIND("sy",AP1)-6)),States!$C$2:$C$52,0))))</f>
        <v>MS</v>
      </c>
      <c r="AQ2" s="18" t="str">
        <f>IF(AQ1="_Y_treated","Actual",IF(AQ1="_allin_synth","Synthetic",INDEX(States!$B$2:$B$52,MATCH(VALUE(MID(AQ1,5,FIND("sy",AQ1)-6)),States!$C$2:$C$52,0))))</f>
        <v>MO</v>
      </c>
      <c r="AR2" s="18" t="str">
        <f>IF(AR1="_Y_treated","Actual",IF(AR1="_allin_synth","Synthetic",INDEX(States!$B$2:$B$52,MATCH(VALUE(MID(AR1,5,FIND("sy",AR1)-6)),States!$C$2:$C$52,0))))</f>
        <v>MT</v>
      </c>
      <c r="AS2" s="18" t="str">
        <f>IF(AS1="_Y_treated","Actual",IF(AS1="_allin_synth","Synthetic",INDEX(States!$B$2:$B$52,MATCH(VALUE(MID(AS1,5,FIND("sy",AS1)-6)),States!$C$2:$C$52,0))))</f>
        <v>NE</v>
      </c>
      <c r="AT2" s="18" t="str">
        <f>IF(AT1="_Y_treated","Actual",IF(AT1="_allin_synth","Synthetic",INDEX(States!$B$2:$B$52,MATCH(VALUE(MID(AT1,5,FIND("sy",AT1)-6)),States!$C$2:$C$52,0))))</f>
        <v>NV</v>
      </c>
      <c r="AU2" s="18" t="str">
        <f>IF(AU1="_Y_treated","Actual",IF(AU1="_allin_synth","Synthetic",INDEX(States!$B$2:$B$52,MATCH(VALUE(MID(AU1,5,FIND("sy",AU1)-6)),States!$C$2:$C$52,0))))</f>
        <v>NH</v>
      </c>
      <c r="AV2" s="18" t="str">
        <f>IF(AV1="_Y_treated","Actual",IF(AV1="_allin_synth","Synthetic",INDEX(States!$B$2:$B$52,MATCH(VALUE(MID(AV1,5,FIND("sy",AV1)-6)),States!$C$2:$C$52,0))))</f>
        <v>NJ</v>
      </c>
      <c r="AW2" s="18" t="str">
        <f>IF(AW1="_Y_treated","Actual",IF(AW1="_allin_synth","Synthetic",INDEX(States!$B$2:$B$52,MATCH(VALUE(MID(AW1,5,FIND("sy",AW1)-6)),States!$C$2:$C$52,0))))</f>
        <v>NM</v>
      </c>
      <c r="AX2" s="18" t="str">
        <f>IF(AX1="_Y_treated","Actual",IF(AX1="_allin_synth","Synthetic",INDEX(States!$B$2:$B$52,MATCH(VALUE(MID(AX1,5,FIND("sy",AX1)-6)),States!$C$2:$C$52,0))))</f>
        <v>NY</v>
      </c>
      <c r="AY2" s="18" t="str">
        <f>IF(AY1="_Y_treated","Actual",IF(AY1="_allin_synth","Synthetic",INDEX(States!$B$2:$B$52,MATCH(VALUE(MID(AY1,5,FIND("sy",AY1)-6)),States!$C$2:$C$52,0))))</f>
        <v>NC</v>
      </c>
      <c r="AZ2" s="18" t="str">
        <f>IF(AZ1="_Y_treated","Actual",IF(AZ1="_allin_synth","Synthetic",INDEX(States!$B$2:$B$52,MATCH(VALUE(MID(AZ1,5,FIND("sy",AZ1)-6)),States!$C$2:$C$52,0))))</f>
        <v>ND</v>
      </c>
      <c r="BA2" s="18" t="str">
        <f>IF(BA1="_Y_treated","Actual",IF(BA1="_allin_synth","Synthetic",INDEX(States!$B$2:$B$52,MATCH(VALUE(MID(BA1,5,FIND("sy",BA1)-6)),States!$C$2:$C$52,0))))</f>
        <v>OH</v>
      </c>
      <c r="BB2" s="18" t="str">
        <f>IF(BB1="_Y_treated","Actual",IF(BB1="_allin_synth","Synthetic",INDEX(States!$B$2:$B$52,MATCH(VALUE(MID(BB1,5,FIND("sy",BB1)-6)),States!$C$2:$C$52,0))))</f>
        <v>OK</v>
      </c>
      <c r="BC2" s="18" t="str">
        <f>IF(BC1="_Y_treated","Actual",IF(BC1="_allin_synth","Synthetic",INDEX(States!$B$2:$B$52,MATCH(VALUE(MID(BC1,5,FIND("sy",BC1)-6)),States!$C$2:$C$52,0))))</f>
        <v>OR</v>
      </c>
      <c r="BD2" s="18" t="str">
        <f>IF(BD1="_Y_treated","Actual",IF(BD1="_allin_synth","Synthetic",INDEX(States!$B$2:$B$52,MATCH(VALUE(MID(BD1,5,FIND("sy",BD1)-6)),States!$C$2:$C$52,0))))</f>
        <v>PA</v>
      </c>
      <c r="BE2" s="18" t="str">
        <f>IF(BE1="_Y_treated","Actual",IF(BE1="_allin_synth","Synthetic",INDEX(States!$B$2:$B$52,MATCH(VALUE(MID(BE1,5,FIND("sy",BE1)-6)),States!$C$2:$C$52,0))))</f>
        <v>RI</v>
      </c>
      <c r="BF2" s="18" t="str">
        <f>IF(BF1="_Y_treated","Actual",IF(BF1="_allin_synth","Synthetic",INDEX(States!$B$2:$B$52,MATCH(VALUE(MID(BF1,5,FIND("sy",BF1)-6)),States!$C$2:$C$52,0))))</f>
        <v>SC</v>
      </c>
      <c r="BG2" s="18" t="str">
        <f>IF(BG1="_Y_treated","Actual",IF(BG1="_allin_synth","Synthetic",INDEX(States!$B$2:$B$52,MATCH(VALUE(MID(BG1,5,FIND("sy",BG1)-6)),States!$C$2:$C$52,0))))</f>
        <v>SD</v>
      </c>
      <c r="BH2" s="18" t="str">
        <f>IF(BH1="_Y_treated","Actual",IF(BH1="_allin_synth","Synthetic",INDEX(States!$B$2:$B$52,MATCH(VALUE(MID(BH1,5,FIND("sy",BH1)-6)),States!$C$2:$C$52,0))))</f>
        <v>TN</v>
      </c>
      <c r="BI2" s="18" t="str">
        <f>IF(BI1="_Y_treated","Actual",IF(BI1="_allin_synth","Synthetic",INDEX(States!$B$2:$B$52,MATCH(VALUE(MID(BI1,5,FIND("sy",BI1)-6)),States!$C$2:$C$52,0))))</f>
        <v>TX</v>
      </c>
      <c r="BJ2" s="18" t="str">
        <f>IF(BJ1="_Y_treated","Actual",IF(BJ1="_allin_synth","Synthetic",INDEX(States!$B$2:$B$52,MATCH(VALUE(MID(BJ1,5,FIND("sy",BJ1)-6)),States!$C$2:$C$52,0))))</f>
        <v>UT</v>
      </c>
      <c r="BK2" s="18" t="str">
        <f>IF(BK1="_Y_treated","Actual",IF(BK1="_allin_synth","Synthetic",INDEX(States!$B$2:$B$52,MATCH(VALUE(MID(BK1,5,FIND("sy",BK1)-6)),States!$C$2:$C$52,0))))</f>
        <v>VT</v>
      </c>
      <c r="BL2" s="18" t="str">
        <f>IF(BL1="_Y_treated","Actual",IF(BL1="_allin_synth","Synthetic",INDEX(States!$B$2:$B$52,MATCH(VALUE(MID(BL1,5,FIND("sy",BL1)-6)),States!$C$2:$C$52,0))))</f>
        <v>VA</v>
      </c>
      <c r="BM2" s="18" t="str">
        <f>IF(BM1="_Y_treated","Actual",IF(BM1="_allin_synth","Synthetic",INDEX(States!$B$2:$B$52,MATCH(VALUE(MID(BM1,5,FIND("sy",BM1)-6)),States!$C$2:$C$52,0))))</f>
        <v>WA</v>
      </c>
      <c r="BN2" s="18" t="str">
        <f>IF(BN1="_Y_treated","Actual",IF(BN1="_allin_synth","Synthetic",INDEX(States!$B$2:$B$52,MATCH(VALUE(MID(BN1,5,FIND("sy",BN1)-6)),States!$C$2:$C$52,0))))</f>
        <v>WV</v>
      </c>
      <c r="BO2" s="18" t="str">
        <f>IF(BO1="_Y_treated","Actual",IF(BO1="_allin_synth","Synthetic",INDEX(States!$B$2:$B$52,MATCH(VALUE(MID(BO1,5,FIND("sy",BO1)-6)),States!$C$2:$C$52,0))))</f>
        <v>WI</v>
      </c>
      <c r="BP2" s="18" t="str">
        <f>IF(BP1="_Y_treated","Actual",IF(BP1="_allin_synth","Synthetic",INDEX(States!$B$2:$B$52,MATCH(VALUE(MID(BP1,5,FIND("sy",BP1)-6)),States!$C$2:$C$52,0))))</f>
        <v>WY</v>
      </c>
      <c r="BQ2" s="18"/>
    </row>
    <row r="3" spans="16:70" x14ac:dyDescent="0.25">
      <c r="P3">
        <f>'Leave-One-Out - Data'!A2</f>
        <v>1982</v>
      </c>
      <c r="Q3" s="2">
        <f>IFERROR(INDEX('Leave-One-Out - Data'!$B:$BA,MATCH($P3,'Leave-One-Out - Data'!$A:$A,0),MATCH(Q$1,'Leave-One-Out - Data'!$B$1:$BA$1,0)),0)</f>
        <v>0.46242773532867432</v>
      </c>
      <c r="R3" s="2">
        <f>IFERROR(INDEX('Leave-One-Out - Data'!$B:$BA,MATCH($P3,'Leave-One-Out - Data'!$A:$A,0),MATCH(R$1,'Leave-One-Out - Data'!$B$1:$BA$1,0)),0)</f>
        <v>0.46463243541121491</v>
      </c>
      <c r="S3" s="2">
        <f>IFERROR(INDEX('Leave-One-Out - Data'!$B:$BA,MATCH($P3,'Leave-One-Out - Data'!$A:$A,0),MATCH(S$1,'Leave-One-Out - Data'!$B$1:$BA$1,0)),0)</f>
        <v>0</v>
      </c>
      <c r="T3" s="2">
        <f>IFERROR(INDEX('Leave-One-Out - Data'!$B:$BA,MATCH($P3,'Leave-One-Out - Data'!$A:$A,0),MATCH(T$1,'Leave-One-Out - Data'!$B$1:$BA$1,0)),0)</f>
        <v>0</v>
      </c>
      <c r="U3" s="2">
        <f>IFERROR(INDEX('Leave-One-Out - Data'!$B:$BA,MATCH($P3,'Leave-One-Out - Data'!$A:$A,0),MATCH(U$1,'Leave-One-Out - Data'!$B$1:$BA$1,0)),0)</f>
        <v>0.46436881867051127</v>
      </c>
      <c r="V3" s="2">
        <f>IFERROR(INDEX('Leave-One-Out - Data'!$B:$BA,MATCH($P3,'Leave-One-Out - Data'!$A:$A,0),MATCH(V$1,'Leave-One-Out - Data'!$B$1:$BA$1,0)),0)</f>
        <v>0</v>
      </c>
      <c r="W3" s="2">
        <f>IFERROR(INDEX('Leave-One-Out - Data'!$B:$BA,MATCH($P3,'Leave-One-Out - Data'!$A:$A,0),MATCH(W$1,'Leave-One-Out - Data'!$B$1:$BA$1,0)),0)</f>
        <v>0</v>
      </c>
      <c r="X3" s="2">
        <f>IFERROR(INDEX('Leave-One-Out - Data'!$B:$BA,MATCH($P3,'Leave-One-Out - Data'!$A:$A,0),MATCH(X$1,'Leave-One-Out - Data'!$B$1:$BA$1,0)),0)</f>
        <v>0.46335405686497683</v>
      </c>
      <c r="Y3" s="2">
        <f>IFERROR(INDEX('Leave-One-Out - Data'!$B:$BA,MATCH($P3,'Leave-One-Out - Data'!$A:$A,0),MATCH(Y$1,'Leave-One-Out - Data'!$B$1:$BA$1,0)),0)</f>
        <v>0</v>
      </c>
      <c r="Z3" s="2">
        <f>IFERROR(INDEX('Leave-One-Out - Data'!$B:$BA,MATCH($P3,'Leave-One-Out - Data'!$A:$A,0),MATCH(Z$1,'Leave-One-Out - Data'!$B$1:$BA$1,0)),0)</f>
        <v>0</v>
      </c>
      <c r="AA3" s="2">
        <f>IFERROR(INDEX('Leave-One-Out - Data'!$B:$BA,MATCH($P3,'Leave-One-Out - Data'!$A:$A,0),MATCH(AA$1,'Leave-One-Out - Data'!$B$1:$BA$1,0)),0)</f>
        <v>0</v>
      </c>
      <c r="AB3" s="2">
        <f>IFERROR(INDEX('Leave-One-Out - Data'!$B:$BA,MATCH($P3,'Leave-One-Out - Data'!$A:$A,0),MATCH(AB$1,'Leave-One-Out - Data'!$B$1:$BA$1,0)),0)</f>
        <v>0</v>
      </c>
      <c r="AC3" s="2">
        <f>IFERROR(INDEX('Leave-One-Out - Data'!$B:$BA,MATCH($P3,'Leave-One-Out - Data'!$A:$A,0),MATCH(AC$1,'Leave-One-Out - Data'!$B$1:$BA$1,0)),0)</f>
        <v>0</v>
      </c>
      <c r="AD3" s="2">
        <f>IFERROR(INDEX('Leave-One-Out - Data'!$B:$BA,MATCH($P3,'Leave-One-Out - Data'!$A:$A,0),MATCH(AD$1,'Leave-One-Out - Data'!$B$1:$BA$1,0)),0)</f>
        <v>0</v>
      </c>
      <c r="AE3" s="2">
        <f>IFERROR(INDEX('Leave-One-Out - Data'!$B:$BA,MATCH($P3,'Leave-One-Out - Data'!$A:$A,0),MATCH(AE$1,'Leave-One-Out - Data'!$B$1:$BA$1,0)),0)</f>
        <v>0.4645288327336311</v>
      </c>
      <c r="AF3" s="2">
        <f>IFERROR(INDEX('Leave-One-Out - Data'!$B:$BA,MATCH($P3,'Leave-One-Out - Data'!$A:$A,0),MATCH(AF$1,'Leave-One-Out - Data'!$B$1:$BA$1,0)),0)</f>
        <v>0.463512292087078</v>
      </c>
      <c r="AG3" s="2">
        <f>IFERROR(INDEX('Leave-One-Out - Data'!$B:$BA,MATCH($P3,'Leave-One-Out - Data'!$A:$A,0),MATCH(AG$1,'Leave-One-Out - Data'!$B$1:$BA$1,0)),0)</f>
        <v>0</v>
      </c>
      <c r="AH3" s="2">
        <f>IFERROR(INDEX('Leave-One-Out - Data'!$B:$BA,MATCH($P3,'Leave-One-Out - Data'!$A:$A,0),MATCH(AH$1,'Leave-One-Out - Data'!$B$1:$BA$1,0)),0)</f>
        <v>0.46549815177917475</v>
      </c>
      <c r="AI3" s="2">
        <f>IFERROR(INDEX('Leave-One-Out - Data'!$B:$BA,MATCH($P3,'Leave-One-Out - Data'!$A:$A,0),MATCH(AI$1,'Leave-One-Out - Data'!$B$1:$BA$1,0)),0)</f>
        <v>0</v>
      </c>
      <c r="AJ3" s="2">
        <f>IFERROR(INDEX('Leave-One-Out - Data'!$B:$BA,MATCH($P3,'Leave-One-Out - Data'!$A:$A,0),MATCH(AJ$1,'Leave-One-Out - Data'!$B$1:$BA$1,0)),0)</f>
        <v>0</v>
      </c>
      <c r="AK3" s="2">
        <f>IFERROR(INDEX('Leave-One-Out - Data'!$B:$BA,MATCH($P3,'Leave-One-Out - Data'!$A:$A,0),MATCH(AK$1,'Leave-One-Out - Data'!$B$1:$BA$1,0)),0)</f>
        <v>0</v>
      </c>
      <c r="AL3" s="2">
        <f>IFERROR(INDEX('Leave-One-Out - Data'!$B:$BA,MATCH($P3,'Leave-One-Out - Data'!$A:$A,0),MATCH(AL$1,'Leave-One-Out - Data'!$B$1:$BA$1,0)),0)</f>
        <v>0</v>
      </c>
      <c r="AM3" s="2">
        <f>IFERROR(INDEX('Leave-One-Out - Data'!$B:$BA,MATCH($P3,'Leave-One-Out - Data'!$A:$A,0),MATCH(AM$1,'Leave-One-Out - Data'!$B$1:$BA$1,0)),0)</f>
        <v>0</v>
      </c>
      <c r="AN3" s="2">
        <f>IFERROR(INDEX('Leave-One-Out - Data'!$B:$BA,MATCH($P3,'Leave-One-Out - Data'!$A:$A,0),MATCH(AN$1,'Leave-One-Out - Data'!$B$1:$BA$1,0)),0)</f>
        <v>0</v>
      </c>
      <c r="AO3" s="2">
        <f>IFERROR(INDEX('Leave-One-Out - Data'!$B:$BA,MATCH($P3,'Leave-One-Out - Data'!$A:$A,0),MATCH(AO$1,'Leave-One-Out - Data'!$B$1:$BA$1,0)),0)</f>
        <v>0.46401276680827136</v>
      </c>
      <c r="AP3" s="2">
        <f>IFERROR(INDEX('Leave-One-Out - Data'!$B:$BA,MATCH($P3,'Leave-One-Out - Data'!$A:$A,0),MATCH(AP$1,'Leave-One-Out - Data'!$B$1:$BA$1,0)),0)</f>
        <v>0</v>
      </c>
      <c r="AQ3" s="2">
        <f>IFERROR(INDEX('Leave-One-Out - Data'!$B:$BA,MATCH($P3,'Leave-One-Out - Data'!$A:$A,0),MATCH(AQ$1,'Leave-One-Out - Data'!$B$1:$BA$1,0)),0)</f>
        <v>0.46538703975081447</v>
      </c>
      <c r="AR3" s="2">
        <f>IFERROR(INDEX('Leave-One-Out - Data'!$B:$BA,MATCH($P3,'Leave-One-Out - Data'!$A:$A,0),MATCH(AR$1,'Leave-One-Out - Data'!$B$1:$BA$1,0)),0)</f>
        <v>0</v>
      </c>
      <c r="AS3" s="2">
        <f>IFERROR(INDEX('Leave-One-Out - Data'!$B:$BA,MATCH($P3,'Leave-One-Out - Data'!$A:$A,0),MATCH(AS$1,'Leave-One-Out - Data'!$B$1:$BA$1,0)),0)</f>
        <v>0.46494229111075402</v>
      </c>
      <c r="AT3" s="2">
        <f>IFERROR(INDEX('Leave-One-Out - Data'!$B:$BA,MATCH($P3,'Leave-One-Out - Data'!$A:$A,0),MATCH(AT$1,'Leave-One-Out - Data'!$B$1:$BA$1,0)),0)</f>
        <v>0</v>
      </c>
      <c r="AU3" s="2">
        <f>IFERROR(INDEX('Leave-One-Out - Data'!$B:$BA,MATCH($P3,'Leave-One-Out - Data'!$A:$A,0),MATCH(AU$1,'Leave-One-Out - Data'!$B$1:$BA$1,0)),0)</f>
        <v>0</v>
      </c>
      <c r="AV3" s="2">
        <f>IFERROR(INDEX('Leave-One-Out - Data'!$B:$BA,MATCH($P3,'Leave-One-Out - Data'!$A:$A,0),MATCH(AV$1,'Leave-One-Out - Data'!$B$1:$BA$1,0)),0)</f>
        <v>0</v>
      </c>
      <c r="AW3" s="2">
        <f>IFERROR(INDEX('Leave-One-Out - Data'!$B:$BA,MATCH($P3,'Leave-One-Out - Data'!$A:$A,0),MATCH(AW$1,'Leave-One-Out - Data'!$B$1:$BA$1,0)),0)</f>
        <v>0</v>
      </c>
      <c r="AX3" s="2">
        <f>IFERROR(INDEX('Leave-One-Out - Data'!$B:$BA,MATCH($P3,'Leave-One-Out - Data'!$A:$A,0),MATCH(AX$1,'Leave-One-Out - Data'!$B$1:$BA$1,0)),0)</f>
        <v>0</v>
      </c>
      <c r="AY3" s="2">
        <f>IFERROR(INDEX('Leave-One-Out - Data'!$B:$BA,MATCH($P3,'Leave-One-Out - Data'!$A:$A,0),MATCH(AY$1,'Leave-One-Out - Data'!$B$1:$BA$1,0)),0)</f>
        <v>0</v>
      </c>
      <c r="AZ3" s="2">
        <f>IFERROR(INDEX('Leave-One-Out - Data'!$B:$BA,MATCH($P3,'Leave-One-Out - Data'!$A:$A,0),MATCH(AZ$1,'Leave-One-Out - Data'!$B$1:$BA$1,0)),0)</f>
        <v>0.46422470366954793</v>
      </c>
      <c r="BA3" s="2">
        <f>IFERROR(INDEX('Leave-One-Out - Data'!$B:$BA,MATCH($P3,'Leave-One-Out - Data'!$A:$A,0),MATCH(BA$1,'Leave-One-Out - Data'!$B$1:$BA$1,0)),0)</f>
        <v>0</v>
      </c>
      <c r="BB3" s="2">
        <f>IFERROR(INDEX('Leave-One-Out - Data'!$B:$BA,MATCH($P3,'Leave-One-Out - Data'!$A:$A,0),MATCH(BB$1,'Leave-One-Out - Data'!$B$1:$BA$1,0)),0)</f>
        <v>0</v>
      </c>
      <c r="BC3" s="2">
        <f>IFERROR(INDEX('Leave-One-Out - Data'!$B:$BA,MATCH($P3,'Leave-One-Out - Data'!$A:$A,0),MATCH(BC$1,'Leave-One-Out - Data'!$B$1:$BA$1,0)),0)</f>
        <v>0</v>
      </c>
      <c r="BD3" s="2">
        <f>IFERROR(INDEX('Leave-One-Out - Data'!$B:$BA,MATCH($P3,'Leave-One-Out - Data'!$A:$A,0),MATCH(BD$1,'Leave-One-Out - Data'!$B$1:$BA$1,0)),0)</f>
        <v>0</v>
      </c>
      <c r="BE3" s="2">
        <f>IFERROR(INDEX('Leave-One-Out - Data'!$B:$BA,MATCH($P3,'Leave-One-Out - Data'!$A:$A,0),MATCH(BE$1,'Leave-One-Out - Data'!$B$1:$BA$1,0)),0)</f>
        <v>0</v>
      </c>
      <c r="BF3" s="2">
        <f>IFERROR(INDEX('Leave-One-Out - Data'!$B:$BA,MATCH($P3,'Leave-One-Out - Data'!$A:$A,0),MATCH(BF$1,'Leave-One-Out - Data'!$B$1:$BA$1,0)),0)</f>
        <v>0</v>
      </c>
      <c r="BG3" s="2">
        <f>IFERROR(INDEX('Leave-One-Out - Data'!$B:$BA,MATCH($P3,'Leave-One-Out - Data'!$A:$A,0),MATCH(BG$1,'Leave-One-Out - Data'!$B$1:$BA$1,0)),0)</f>
        <v>0.46289068618416784</v>
      </c>
      <c r="BH3" s="2">
        <f>IFERROR(INDEX('Leave-One-Out - Data'!$B:$BA,MATCH($P3,'Leave-One-Out - Data'!$A:$A,0),MATCH(BH$1,'Leave-One-Out - Data'!$B$1:$BA$1,0)),0)</f>
        <v>0</v>
      </c>
      <c r="BI3" s="2">
        <f>IFERROR(INDEX('Leave-One-Out - Data'!$B:$BA,MATCH($P3,'Leave-One-Out - Data'!$A:$A,0),MATCH(BI$1,'Leave-One-Out - Data'!$B$1:$BA$1,0)),0)</f>
        <v>0.466000671774149</v>
      </c>
      <c r="BJ3" s="2">
        <f>IFERROR(INDEX('Leave-One-Out - Data'!$B:$BA,MATCH($P3,'Leave-One-Out - Data'!$A:$A,0),MATCH(BJ$1,'Leave-One-Out - Data'!$B$1:$BA$1,0)),0)</f>
        <v>0</v>
      </c>
      <c r="BK3" s="2">
        <f>IFERROR(INDEX('Leave-One-Out - Data'!$B:$BA,MATCH($P3,'Leave-One-Out - Data'!$A:$A,0),MATCH(BK$1,'Leave-One-Out - Data'!$B$1:$BA$1,0)),0)</f>
        <v>0</v>
      </c>
      <c r="BL3" s="2">
        <f>IFERROR(INDEX('Leave-One-Out - Data'!$B:$BA,MATCH($P3,'Leave-One-Out - Data'!$A:$A,0),MATCH(BL$1,'Leave-One-Out - Data'!$B$1:$BA$1,0)),0)</f>
        <v>0</v>
      </c>
      <c r="BM3" s="2">
        <f>IFERROR(INDEX('Leave-One-Out - Data'!$B:$BA,MATCH($P3,'Leave-One-Out - Data'!$A:$A,0),MATCH(BM$1,'Leave-One-Out - Data'!$B$1:$BA$1,0)),0)</f>
        <v>0</v>
      </c>
      <c r="BN3" s="2">
        <f>IFERROR(INDEX('Leave-One-Out - Data'!$B:$BA,MATCH($P3,'Leave-One-Out - Data'!$A:$A,0),MATCH(BN$1,'Leave-One-Out - Data'!$B$1:$BA$1,0)),0)</f>
        <v>0</v>
      </c>
      <c r="BO3" s="2">
        <f>IFERROR(INDEX('Leave-One-Out - Data'!$B:$BA,MATCH($P3,'Leave-One-Out - Data'!$A:$A,0),MATCH(BO$1,'Leave-One-Out - Data'!$B$1:$BA$1,0)),0)</f>
        <v>0</v>
      </c>
      <c r="BP3" s="2">
        <f>IFERROR(INDEX('Leave-One-Out - Data'!$B:$BA,MATCH($P3,'Leave-One-Out - Data'!$A:$A,0),MATCH(BP$1,'Leave-One-Out - Data'!$B$1:$BA$1,0)),0)</f>
        <v>0</v>
      </c>
      <c r="BQ3" s="2"/>
    </row>
    <row r="4" spans="16:70" x14ac:dyDescent="0.25">
      <c r="P4">
        <f>'Leave-One-Out - Data'!A3</f>
        <v>1983</v>
      </c>
      <c r="Q4" s="2">
        <f>IFERROR(INDEX('Leave-One-Out - Data'!$B:$BA,MATCH($P4,'Leave-One-Out - Data'!$A:$A,0),MATCH(Q$1,'Leave-One-Out - Data'!$B$1:$BA$1,0)),0)</f>
        <v>0.45858585834503174</v>
      </c>
      <c r="R4" s="2">
        <f>IFERROR(INDEX('Leave-One-Out - Data'!$B:$BA,MATCH($P4,'Leave-One-Out - Data'!$A:$A,0),MATCH(R$1,'Leave-One-Out - Data'!$B$1:$BA$1,0)),0)</f>
        <v>0.46239566856622694</v>
      </c>
      <c r="S4" s="2">
        <f>IFERROR(INDEX('Leave-One-Out - Data'!$B:$BA,MATCH($P4,'Leave-One-Out - Data'!$A:$A,0),MATCH(S$1,'Leave-One-Out - Data'!$B$1:$BA$1,0)),0)</f>
        <v>0</v>
      </c>
      <c r="T4" s="2">
        <f>IFERROR(INDEX('Leave-One-Out - Data'!$B:$BA,MATCH($P4,'Leave-One-Out - Data'!$A:$A,0),MATCH(T$1,'Leave-One-Out - Data'!$B$1:$BA$1,0)),0)</f>
        <v>0</v>
      </c>
      <c r="U4" s="2">
        <f>IFERROR(INDEX('Leave-One-Out - Data'!$B:$BA,MATCH($P4,'Leave-One-Out - Data'!$A:$A,0),MATCH(U$1,'Leave-One-Out - Data'!$B$1:$BA$1,0)),0)</f>
        <v>0.46194052508473393</v>
      </c>
      <c r="V4" s="2">
        <f>IFERROR(INDEX('Leave-One-Out - Data'!$B:$BA,MATCH($P4,'Leave-One-Out - Data'!$A:$A,0),MATCH(V$1,'Leave-One-Out - Data'!$B$1:$BA$1,0)),0)</f>
        <v>0</v>
      </c>
      <c r="W4" s="2">
        <f>IFERROR(INDEX('Leave-One-Out - Data'!$B:$BA,MATCH($P4,'Leave-One-Out - Data'!$A:$A,0),MATCH(W$1,'Leave-One-Out - Data'!$B$1:$BA$1,0)),0)</f>
        <v>0</v>
      </c>
      <c r="X4" s="2">
        <f>IFERROR(INDEX('Leave-One-Out - Data'!$B:$BA,MATCH($P4,'Leave-One-Out - Data'!$A:$A,0),MATCH(X$1,'Leave-One-Out - Data'!$B$1:$BA$1,0)),0)</f>
        <v>0.46169920283555987</v>
      </c>
      <c r="Y4" s="2">
        <f>IFERROR(INDEX('Leave-One-Out - Data'!$B:$BA,MATCH($P4,'Leave-One-Out - Data'!$A:$A,0),MATCH(Y$1,'Leave-One-Out - Data'!$B$1:$BA$1,0)),0)</f>
        <v>0</v>
      </c>
      <c r="Z4" s="2">
        <f>IFERROR(INDEX('Leave-One-Out - Data'!$B:$BA,MATCH($P4,'Leave-One-Out - Data'!$A:$A,0),MATCH(Z$1,'Leave-One-Out - Data'!$B$1:$BA$1,0)),0)</f>
        <v>0</v>
      </c>
      <c r="AA4" s="2">
        <f>IFERROR(INDEX('Leave-One-Out - Data'!$B:$BA,MATCH($P4,'Leave-One-Out - Data'!$A:$A,0),MATCH(AA$1,'Leave-One-Out - Data'!$B$1:$BA$1,0)),0)</f>
        <v>0</v>
      </c>
      <c r="AB4" s="2">
        <f>IFERROR(INDEX('Leave-One-Out - Data'!$B:$BA,MATCH($P4,'Leave-One-Out - Data'!$A:$A,0),MATCH(AB$1,'Leave-One-Out - Data'!$B$1:$BA$1,0)),0)</f>
        <v>0</v>
      </c>
      <c r="AC4" s="2">
        <f>IFERROR(INDEX('Leave-One-Out - Data'!$B:$BA,MATCH($P4,'Leave-One-Out - Data'!$A:$A,0),MATCH(AC$1,'Leave-One-Out - Data'!$B$1:$BA$1,0)),0)</f>
        <v>0</v>
      </c>
      <c r="AD4" s="2">
        <f>IFERROR(INDEX('Leave-One-Out - Data'!$B:$BA,MATCH($P4,'Leave-One-Out - Data'!$A:$A,0),MATCH(AD$1,'Leave-One-Out - Data'!$B$1:$BA$1,0)),0)</f>
        <v>0</v>
      </c>
      <c r="AE4" s="2">
        <f>IFERROR(INDEX('Leave-One-Out - Data'!$B:$BA,MATCH($P4,'Leave-One-Out - Data'!$A:$A,0),MATCH(AE$1,'Leave-One-Out - Data'!$B$1:$BA$1,0)),0)</f>
        <v>0.46299719214439394</v>
      </c>
      <c r="AF4" s="2">
        <f>IFERROR(INDEX('Leave-One-Out - Data'!$B:$BA,MATCH($P4,'Leave-One-Out - Data'!$A:$A,0),MATCH(AF$1,'Leave-One-Out - Data'!$B$1:$BA$1,0)),0)</f>
        <v>0.46270330598950388</v>
      </c>
      <c r="AG4" s="2">
        <f>IFERROR(INDEX('Leave-One-Out - Data'!$B:$BA,MATCH($P4,'Leave-One-Out - Data'!$A:$A,0),MATCH(AG$1,'Leave-One-Out - Data'!$B$1:$BA$1,0)),0)</f>
        <v>0</v>
      </c>
      <c r="AH4" s="2">
        <f>IFERROR(INDEX('Leave-One-Out - Data'!$B:$BA,MATCH($P4,'Leave-One-Out - Data'!$A:$A,0),MATCH(AH$1,'Leave-One-Out - Data'!$B$1:$BA$1,0)),0)</f>
        <v>0.45998450729250917</v>
      </c>
      <c r="AI4" s="2">
        <f>IFERROR(INDEX('Leave-One-Out - Data'!$B:$BA,MATCH($P4,'Leave-One-Out - Data'!$A:$A,0),MATCH(AI$1,'Leave-One-Out - Data'!$B$1:$BA$1,0)),0)</f>
        <v>0</v>
      </c>
      <c r="AJ4" s="2">
        <f>IFERROR(INDEX('Leave-One-Out - Data'!$B:$BA,MATCH($P4,'Leave-One-Out - Data'!$A:$A,0),MATCH(AJ$1,'Leave-One-Out - Data'!$B$1:$BA$1,0)),0)</f>
        <v>0</v>
      </c>
      <c r="AK4" s="2">
        <f>IFERROR(INDEX('Leave-One-Out - Data'!$B:$BA,MATCH($P4,'Leave-One-Out - Data'!$A:$A,0),MATCH(AK$1,'Leave-One-Out - Data'!$B$1:$BA$1,0)),0)</f>
        <v>0</v>
      </c>
      <c r="AL4" s="2">
        <f>IFERROR(INDEX('Leave-One-Out - Data'!$B:$BA,MATCH($P4,'Leave-One-Out - Data'!$A:$A,0),MATCH(AL$1,'Leave-One-Out - Data'!$B$1:$BA$1,0)),0)</f>
        <v>0</v>
      </c>
      <c r="AM4" s="2">
        <f>IFERROR(INDEX('Leave-One-Out - Data'!$B:$BA,MATCH($P4,'Leave-One-Out - Data'!$A:$A,0),MATCH(AM$1,'Leave-One-Out - Data'!$B$1:$BA$1,0)),0)</f>
        <v>0</v>
      </c>
      <c r="AN4" s="2">
        <f>IFERROR(INDEX('Leave-One-Out - Data'!$B:$BA,MATCH($P4,'Leave-One-Out - Data'!$A:$A,0),MATCH(AN$1,'Leave-One-Out - Data'!$B$1:$BA$1,0)),0)</f>
        <v>0</v>
      </c>
      <c r="AO4" s="2">
        <f>IFERROR(INDEX('Leave-One-Out - Data'!$B:$BA,MATCH($P4,'Leave-One-Out - Data'!$A:$A,0),MATCH(AO$1,'Leave-One-Out - Data'!$B$1:$BA$1,0)),0)</f>
        <v>0.46052968844771375</v>
      </c>
      <c r="AP4" s="2">
        <f>IFERROR(INDEX('Leave-One-Out - Data'!$B:$BA,MATCH($P4,'Leave-One-Out - Data'!$A:$A,0),MATCH(AP$1,'Leave-One-Out - Data'!$B$1:$BA$1,0)),0)</f>
        <v>0</v>
      </c>
      <c r="AQ4" s="2">
        <f>IFERROR(INDEX('Leave-One-Out - Data'!$B:$BA,MATCH($P4,'Leave-One-Out - Data'!$A:$A,0),MATCH(AQ$1,'Leave-One-Out - Data'!$B$1:$BA$1,0)),0)</f>
        <v>0.46289046961069114</v>
      </c>
      <c r="AR4" s="2">
        <f>IFERROR(INDEX('Leave-One-Out - Data'!$B:$BA,MATCH($P4,'Leave-One-Out - Data'!$A:$A,0),MATCH(AR$1,'Leave-One-Out - Data'!$B$1:$BA$1,0)),0)</f>
        <v>0</v>
      </c>
      <c r="AS4" s="2">
        <f>IFERROR(INDEX('Leave-One-Out - Data'!$B:$BA,MATCH($P4,'Leave-One-Out - Data'!$A:$A,0),MATCH(AS$1,'Leave-One-Out - Data'!$B$1:$BA$1,0)),0)</f>
        <v>0.46157544454932209</v>
      </c>
      <c r="AT4" s="2">
        <f>IFERROR(INDEX('Leave-One-Out - Data'!$B:$BA,MATCH($P4,'Leave-One-Out - Data'!$A:$A,0),MATCH(AT$1,'Leave-One-Out - Data'!$B$1:$BA$1,0)),0)</f>
        <v>0</v>
      </c>
      <c r="AU4" s="2">
        <f>IFERROR(INDEX('Leave-One-Out - Data'!$B:$BA,MATCH($P4,'Leave-One-Out - Data'!$A:$A,0),MATCH(AU$1,'Leave-One-Out - Data'!$B$1:$BA$1,0)),0)</f>
        <v>0</v>
      </c>
      <c r="AV4" s="2">
        <f>IFERROR(INDEX('Leave-One-Out - Data'!$B:$BA,MATCH($P4,'Leave-One-Out - Data'!$A:$A,0),MATCH(AV$1,'Leave-One-Out - Data'!$B$1:$BA$1,0)),0)</f>
        <v>0</v>
      </c>
      <c r="AW4" s="2">
        <f>IFERROR(INDEX('Leave-One-Out - Data'!$B:$BA,MATCH($P4,'Leave-One-Out - Data'!$A:$A,0),MATCH(AW$1,'Leave-One-Out - Data'!$B$1:$BA$1,0)),0)</f>
        <v>0</v>
      </c>
      <c r="AX4" s="2">
        <f>IFERROR(INDEX('Leave-One-Out - Data'!$B:$BA,MATCH($P4,'Leave-One-Out - Data'!$A:$A,0),MATCH(AX$1,'Leave-One-Out - Data'!$B$1:$BA$1,0)),0)</f>
        <v>0</v>
      </c>
      <c r="AY4" s="2">
        <f>IFERROR(INDEX('Leave-One-Out - Data'!$B:$BA,MATCH($P4,'Leave-One-Out - Data'!$A:$A,0),MATCH(AY$1,'Leave-One-Out - Data'!$B$1:$BA$1,0)),0)</f>
        <v>0</v>
      </c>
      <c r="AZ4" s="2">
        <f>IFERROR(INDEX('Leave-One-Out - Data'!$B:$BA,MATCH($P4,'Leave-One-Out - Data'!$A:$A,0),MATCH(AZ$1,'Leave-One-Out - Data'!$B$1:$BA$1,0)),0)</f>
        <v>0.46225227671861646</v>
      </c>
      <c r="BA4" s="2">
        <f>IFERROR(INDEX('Leave-One-Out - Data'!$B:$BA,MATCH($P4,'Leave-One-Out - Data'!$A:$A,0),MATCH(BA$1,'Leave-One-Out - Data'!$B$1:$BA$1,0)),0)</f>
        <v>0</v>
      </c>
      <c r="BB4" s="2">
        <f>IFERROR(INDEX('Leave-One-Out - Data'!$B:$BA,MATCH($P4,'Leave-One-Out - Data'!$A:$A,0),MATCH(BB$1,'Leave-One-Out - Data'!$B$1:$BA$1,0)),0)</f>
        <v>0</v>
      </c>
      <c r="BC4" s="2">
        <f>IFERROR(INDEX('Leave-One-Out - Data'!$B:$BA,MATCH($P4,'Leave-One-Out - Data'!$A:$A,0),MATCH(BC$1,'Leave-One-Out - Data'!$B$1:$BA$1,0)),0)</f>
        <v>0</v>
      </c>
      <c r="BD4" s="2">
        <f>IFERROR(INDEX('Leave-One-Out - Data'!$B:$BA,MATCH($P4,'Leave-One-Out - Data'!$A:$A,0),MATCH(BD$1,'Leave-One-Out - Data'!$B$1:$BA$1,0)),0)</f>
        <v>0</v>
      </c>
      <c r="BE4" s="2">
        <f>IFERROR(INDEX('Leave-One-Out - Data'!$B:$BA,MATCH($P4,'Leave-One-Out - Data'!$A:$A,0),MATCH(BE$1,'Leave-One-Out - Data'!$B$1:$BA$1,0)),0)</f>
        <v>0</v>
      </c>
      <c r="BF4" s="2">
        <f>IFERROR(INDEX('Leave-One-Out - Data'!$B:$BA,MATCH($P4,'Leave-One-Out - Data'!$A:$A,0),MATCH(BF$1,'Leave-One-Out - Data'!$B$1:$BA$1,0)),0)</f>
        <v>0</v>
      </c>
      <c r="BG4" s="2">
        <f>IFERROR(INDEX('Leave-One-Out - Data'!$B:$BA,MATCH($P4,'Leave-One-Out - Data'!$A:$A,0),MATCH(BG$1,'Leave-One-Out - Data'!$B$1:$BA$1,0)),0)</f>
        <v>0.46648607781529422</v>
      </c>
      <c r="BH4" s="2">
        <f>IFERROR(INDEX('Leave-One-Out - Data'!$B:$BA,MATCH($P4,'Leave-One-Out - Data'!$A:$A,0),MATCH(BH$1,'Leave-One-Out - Data'!$B$1:$BA$1,0)),0)</f>
        <v>0</v>
      </c>
      <c r="BI4" s="2">
        <f>IFERROR(INDEX('Leave-One-Out - Data'!$B:$BA,MATCH($P4,'Leave-One-Out - Data'!$A:$A,0),MATCH(BI$1,'Leave-One-Out - Data'!$B$1:$BA$1,0)),0)</f>
        <v>0.45768403640389443</v>
      </c>
      <c r="BJ4" s="2">
        <f>IFERROR(INDEX('Leave-One-Out - Data'!$B:$BA,MATCH($P4,'Leave-One-Out - Data'!$A:$A,0),MATCH(BJ$1,'Leave-One-Out - Data'!$B$1:$BA$1,0)),0)</f>
        <v>0</v>
      </c>
      <c r="BK4" s="2">
        <f>IFERROR(INDEX('Leave-One-Out - Data'!$B:$BA,MATCH($P4,'Leave-One-Out - Data'!$A:$A,0),MATCH(BK$1,'Leave-One-Out - Data'!$B$1:$BA$1,0)),0)</f>
        <v>0</v>
      </c>
      <c r="BL4" s="2">
        <f>IFERROR(INDEX('Leave-One-Out - Data'!$B:$BA,MATCH($P4,'Leave-One-Out - Data'!$A:$A,0),MATCH(BL$1,'Leave-One-Out - Data'!$B$1:$BA$1,0)),0)</f>
        <v>0</v>
      </c>
      <c r="BM4" s="2">
        <f>IFERROR(INDEX('Leave-One-Out - Data'!$B:$BA,MATCH($P4,'Leave-One-Out - Data'!$A:$A,0),MATCH(BM$1,'Leave-One-Out - Data'!$B$1:$BA$1,0)),0)</f>
        <v>0</v>
      </c>
      <c r="BN4" s="2">
        <f>IFERROR(INDEX('Leave-One-Out - Data'!$B:$BA,MATCH($P4,'Leave-One-Out - Data'!$A:$A,0),MATCH(BN$1,'Leave-One-Out - Data'!$B$1:$BA$1,0)),0)</f>
        <v>0</v>
      </c>
      <c r="BO4" s="2">
        <f>IFERROR(INDEX('Leave-One-Out - Data'!$B:$BA,MATCH($P4,'Leave-One-Out - Data'!$A:$A,0),MATCH(BO$1,'Leave-One-Out - Data'!$B$1:$BA$1,0)),0)</f>
        <v>0</v>
      </c>
      <c r="BP4" s="2">
        <f>IFERROR(INDEX('Leave-One-Out - Data'!$B:$BA,MATCH($P4,'Leave-One-Out - Data'!$A:$A,0),MATCH(BP$1,'Leave-One-Out - Data'!$B$1:$BA$1,0)),0)</f>
        <v>0</v>
      </c>
      <c r="BQ4" s="2"/>
    </row>
    <row r="5" spans="16:70" x14ac:dyDescent="0.25">
      <c r="P5">
        <f>'Leave-One-Out - Data'!A4</f>
        <v>1984</v>
      </c>
      <c r="Q5" s="2">
        <f>IFERROR(INDEX('Leave-One-Out - Data'!$B:$BA,MATCH($P5,'Leave-One-Out - Data'!$A:$A,0),MATCH(Q$1,'Leave-One-Out - Data'!$B$1:$BA$1,0)),0)</f>
        <v>0.41060903668403625</v>
      </c>
      <c r="R5" s="2">
        <f>IFERROR(INDEX('Leave-One-Out - Data'!$B:$BA,MATCH($P5,'Leave-One-Out - Data'!$A:$A,0),MATCH(R$1,'Leave-One-Out - Data'!$B$1:$BA$1,0)),0)</f>
        <v>0.42267135569453246</v>
      </c>
      <c r="S5" s="2">
        <f>IFERROR(INDEX('Leave-One-Out - Data'!$B:$BA,MATCH($P5,'Leave-One-Out - Data'!$A:$A,0),MATCH(S$1,'Leave-One-Out - Data'!$B$1:$BA$1,0)),0)</f>
        <v>0</v>
      </c>
      <c r="T5" s="2">
        <f>IFERROR(INDEX('Leave-One-Out - Data'!$B:$BA,MATCH($P5,'Leave-One-Out - Data'!$A:$A,0),MATCH(T$1,'Leave-One-Out - Data'!$B$1:$BA$1,0)),0)</f>
        <v>0</v>
      </c>
      <c r="U5" s="2">
        <f>IFERROR(INDEX('Leave-One-Out - Data'!$B:$BA,MATCH($P5,'Leave-One-Out - Data'!$A:$A,0),MATCH(U$1,'Leave-One-Out - Data'!$B$1:$BA$1,0)),0)</f>
        <v>0.42171277087926862</v>
      </c>
      <c r="V5" s="2">
        <f>IFERROR(INDEX('Leave-One-Out - Data'!$B:$BA,MATCH($P5,'Leave-One-Out - Data'!$A:$A,0),MATCH(V$1,'Leave-One-Out - Data'!$B$1:$BA$1,0)),0)</f>
        <v>0</v>
      </c>
      <c r="W5" s="2">
        <f>IFERROR(INDEX('Leave-One-Out - Data'!$B:$BA,MATCH($P5,'Leave-One-Out - Data'!$A:$A,0),MATCH(W$1,'Leave-One-Out - Data'!$B$1:$BA$1,0)),0)</f>
        <v>0</v>
      </c>
      <c r="X5" s="2">
        <f>IFERROR(INDEX('Leave-One-Out - Data'!$B:$BA,MATCH($P5,'Leave-One-Out - Data'!$A:$A,0),MATCH(X$1,'Leave-One-Out - Data'!$B$1:$BA$1,0)),0)</f>
        <v>0.42362933123111729</v>
      </c>
      <c r="Y5" s="2">
        <f>IFERROR(INDEX('Leave-One-Out - Data'!$B:$BA,MATCH($P5,'Leave-One-Out - Data'!$A:$A,0),MATCH(Y$1,'Leave-One-Out - Data'!$B$1:$BA$1,0)),0)</f>
        <v>0</v>
      </c>
      <c r="Z5" s="2">
        <f>IFERROR(INDEX('Leave-One-Out - Data'!$B:$BA,MATCH($P5,'Leave-One-Out - Data'!$A:$A,0),MATCH(Z$1,'Leave-One-Out - Data'!$B$1:$BA$1,0)),0)</f>
        <v>0</v>
      </c>
      <c r="AA5" s="2">
        <f>IFERROR(INDEX('Leave-One-Out - Data'!$B:$BA,MATCH($P5,'Leave-One-Out - Data'!$A:$A,0),MATCH(AA$1,'Leave-One-Out - Data'!$B$1:$BA$1,0)),0)</f>
        <v>0</v>
      </c>
      <c r="AB5" s="2">
        <f>IFERROR(INDEX('Leave-One-Out - Data'!$B:$BA,MATCH($P5,'Leave-One-Out - Data'!$A:$A,0),MATCH(AB$1,'Leave-One-Out - Data'!$B$1:$BA$1,0)),0)</f>
        <v>0</v>
      </c>
      <c r="AC5" s="2">
        <f>IFERROR(INDEX('Leave-One-Out - Data'!$B:$BA,MATCH($P5,'Leave-One-Out - Data'!$A:$A,0),MATCH(AC$1,'Leave-One-Out - Data'!$B$1:$BA$1,0)),0)</f>
        <v>0</v>
      </c>
      <c r="AD5" s="2">
        <f>IFERROR(INDEX('Leave-One-Out - Data'!$B:$BA,MATCH($P5,'Leave-One-Out - Data'!$A:$A,0),MATCH(AD$1,'Leave-One-Out - Data'!$B$1:$BA$1,0)),0)</f>
        <v>0</v>
      </c>
      <c r="AE5" s="2">
        <f>IFERROR(INDEX('Leave-One-Out - Data'!$B:$BA,MATCH($P5,'Leave-One-Out - Data'!$A:$A,0),MATCH(AE$1,'Leave-One-Out - Data'!$B$1:$BA$1,0)),0)</f>
        <v>0.42191013070940969</v>
      </c>
      <c r="AF5" s="2">
        <f>IFERROR(INDEX('Leave-One-Out - Data'!$B:$BA,MATCH($P5,'Leave-One-Out - Data'!$A:$A,0),MATCH(AF$1,'Leave-One-Out - Data'!$B$1:$BA$1,0)),0)</f>
        <v>0.41616600039601326</v>
      </c>
      <c r="AG5" s="2">
        <f>IFERROR(INDEX('Leave-One-Out - Data'!$B:$BA,MATCH($P5,'Leave-One-Out - Data'!$A:$A,0),MATCH(AG$1,'Leave-One-Out - Data'!$B$1:$BA$1,0)),0)</f>
        <v>0</v>
      </c>
      <c r="AH5" s="2">
        <f>IFERROR(INDEX('Leave-One-Out - Data'!$B:$BA,MATCH($P5,'Leave-One-Out - Data'!$A:$A,0),MATCH(AH$1,'Leave-One-Out - Data'!$B$1:$BA$1,0)),0)</f>
        <v>0.42351872059702877</v>
      </c>
      <c r="AI5" s="2">
        <f>IFERROR(INDEX('Leave-One-Out - Data'!$B:$BA,MATCH($P5,'Leave-One-Out - Data'!$A:$A,0),MATCH(AI$1,'Leave-One-Out - Data'!$B$1:$BA$1,0)),0)</f>
        <v>0</v>
      </c>
      <c r="AJ5" s="2">
        <f>IFERROR(INDEX('Leave-One-Out - Data'!$B:$BA,MATCH($P5,'Leave-One-Out - Data'!$A:$A,0),MATCH(AJ$1,'Leave-One-Out - Data'!$B$1:$BA$1,0)),0)</f>
        <v>0</v>
      </c>
      <c r="AK5" s="2">
        <f>IFERROR(INDEX('Leave-One-Out - Data'!$B:$BA,MATCH($P5,'Leave-One-Out - Data'!$A:$A,0),MATCH(AK$1,'Leave-One-Out - Data'!$B$1:$BA$1,0)),0)</f>
        <v>0</v>
      </c>
      <c r="AL5" s="2">
        <f>IFERROR(INDEX('Leave-One-Out - Data'!$B:$BA,MATCH($P5,'Leave-One-Out - Data'!$A:$A,0),MATCH(AL$1,'Leave-One-Out - Data'!$B$1:$BA$1,0)),0)</f>
        <v>0</v>
      </c>
      <c r="AM5" s="2">
        <f>IFERROR(INDEX('Leave-One-Out - Data'!$B:$BA,MATCH($P5,'Leave-One-Out - Data'!$A:$A,0),MATCH(AM$1,'Leave-One-Out - Data'!$B$1:$BA$1,0)),0)</f>
        <v>0</v>
      </c>
      <c r="AN5" s="2">
        <f>IFERROR(INDEX('Leave-One-Out - Data'!$B:$BA,MATCH($P5,'Leave-One-Out - Data'!$A:$A,0),MATCH(AN$1,'Leave-One-Out - Data'!$B$1:$BA$1,0)),0)</f>
        <v>0</v>
      </c>
      <c r="AO5" s="2">
        <f>IFERROR(INDEX('Leave-One-Out - Data'!$B:$BA,MATCH($P5,'Leave-One-Out - Data'!$A:$A,0),MATCH(AO$1,'Leave-One-Out - Data'!$B$1:$BA$1,0)),0)</f>
        <v>0.41579984501004219</v>
      </c>
      <c r="AP5" s="2">
        <f>IFERROR(INDEX('Leave-One-Out - Data'!$B:$BA,MATCH($P5,'Leave-One-Out - Data'!$A:$A,0),MATCH(AP$1,'Leave-One-Out - Data'!$B$1:$BA$1,0)),0)</f>
        <v>0</v>
      </c>
      <c r="AQ5" s="2">
        <f>IFERROR(INDEX('Leave-One-Out - Data'!$B:$BA,MATCH($P5,'Leave-One-Out - Data'!$A:$A,0),MATCH(AQ$1,'Leave-One-Out - Data'!$B$1:$BA$1,0)),0)</f>
        <v>0.42460111886262897</v>
      </c>
      <c r="AR5" s="2">
        <f>IFERROR(INDEX('Leave-One-Out - Data'!$B:$BA,MATCH($P5,'Leave-One-Out - Data'!$A:$A,0),MATCH(AR$1,'Leave-One-Out - Data'!$B$1:$BA$1,0)),0)</f>
        <v>0</v>
      </c>
      <c r="AS5" s="2">
        <f>IFERROR(INDEX('Leave-One-Out - Data'!$B:$BA,MATCH($P5,'Leave-One-Out - Data'!$A:$A,0),MATCH(AS$1,'Leave-One-Out - Data'!$B$1:$BA$1,0)),0)</f>
        <v>0.42468062984943389</v>
      </c>
      <c r="AT5" s="2">
        <f>IFERROR(INDEX('Leave-One-Out - Data'!$B:$BA,MATCH($P5,'Leave-One-Out - Data'!$A:$A,0),MATCH(AT$1,'Leave-One-Out - Data'!$B$1:$BA$1,0)),0)</f>
        <v>0</v>
      </c>
      <c r="AU5" s="2">
        <f>IFERROR(INDEX('Leave-One-Out - Data'!$B:$BA,MATCH($P5,'Leave-One-Out - Data'!$A:$A,0),MATCH(AU$1,'Leave-One-Out - Data'!$B$1:$BA$1,0)),0)</f>
        <v>0</v>
      </c>
      <c r="AV5" s="2">
        <f>IFERROR(INDEX('Leave-One-Out - Data'!$B:$BA,MATCH($P5,'Leave-One-Out - Data'!$A:$A,0),MATCH(AV$1,'Leave-One-Out - Data'!$B$1:$BA$1,0)),0)</f>
        <v>0</v>
      </c>
      <c r="AW5" s="2">
        <f>IFERROR(INDEX('Leave-One-Out - Data'!$B:$BA,MATCH($P5,'Leave-One-Out - Data'!$A:$A,0),MATCH(AW$1,'Leave-One-Out - Data'!$B$1:$BA$1,0)),0)</f>
        <v>0</v>
      </c>
      <c r="AX5" s="2">
        <f>IFERROR(INDEX('Leave-One-Out - Data'!$B:$BA,MATCH($P5,'Leave-One-Out - Data'!$A:$A,0),MATCH(AX$1,'Leave-One-Out - Data'!$B$1:$BA$1,0)),0)</f>
        <v>0</v>
      </c>
      <c r="AY5" s="2">
        <f>IFERROR(INDEX('Leave-One-Out - Data'!$B:$BA,MATCH($P5,'Leave-One-Out - Data'!$A:$A,0),MATCH(AY$1,'Leave-One-Out - Data'!$B$1:$BA$1,0)),0)</f>
        <v>0</v>
      </c>
      <c r="AZ5" s="2">
        <f>IFERROR(INDEX('Leave-One-Out - Data'!$B:$BA,MATCH($P5,'Leave-One-Out - Data'!$A:$A,0),MATCH(AZ$1,'Leave-One-Out - Data'!$B$1:$BA$1,0)),0)</f>
        <v>0.42226686790585521</v>
      </c>
      <c r="BA5" s="2">
        <f>IFERROR(INDEX('Leave-One-Out - Data'!$B:$BA,MATCH($P5,'Leave-One-Out - Data'!$A:$A,0),MATCH(BA$1,'Leave-One-Out - Data'!$B$1:$BA$1,0)),0)</f>
        <v>0</v>
      </c>
      <c r="BB5" s="2">
        <f>IFERROR(INDEX('Leave-One-Out - Data'!$B:$BA,MATCH($P5,'Leave-One-Out - Data'!$A:$A,0),MATCH(BB$1,'Leave-One-Out - Data'!$B$1:$BA$1,0)),0)</f>
        <v>0</v>
      </c>
      <c r="BC5" s="2">
        <f>IFERROR(INDEX('Leave-One-Out - Data'!$B:$BA,MATCH($P5,'Leave-One-Out - Data'!$A:$A,0),MATCH(BC$1,'Leave-One-Out - Data'!$B$1:$BA$1,0)),0)</f>
        <v>0</v>
      </c>
      <c r="BD5" s="2">
        <f>IFERROR(INDEX('Leave-One-Out - Data'!$B:$BA,MATCH($P5,'Leave-One-Out - Data'!$A:$A,0),MATCH(BD$1,'Leave-One-Out - Data'!$B$1:$BA$1,0)),0)</f>
        <v>0</v>
      </c>
      <c r="BE5" s="2">
        <f>IFERROR(INDEX('Leave-One-Out - Data'!$B:$BA,MATCH($P5,'Leave-One-Out - Data'!$A:$A,0),MATCH(BE$1,'Leave-One-Out - Data'!$B$1:$BA$1,0)),0)</f>
        <v>0</v>
      </c>
      <c r="BF5" s="2">
        <f>IFERROR(INDEX('Leave-One-Out - Data'!$B:$BA,MATCH($P5,'Leave-One-Out - Data'!$A:$A,0),MATCH(BF$1,'Leave-One-Out - Data'!$B$1:$BA$1,0)),0)</f>
        <v>0</v>
      </c>
      <c r="BG5" s="2">
        <f>IFERROR(INDEX('Leave-One-Out - Data'!$B:$BA,MATCH($P5,'Leave-One-Out - Data'!$A:$A,0),MATCH(BG$1,'Leave-One-Out - Data'!$B$1:$BA$1,0)),0)</f>
        <v>0.42255000722408292</v>
      </c>
      <c r="BH5" s="2">
        <f>IFERROR(INDEX('Leave-One-Out - Data'!$B:$BA,MATCH($P5,'Leave-One-Out - Data'!$A:$A,0),MATCH(BH$1,'Leave-One-Out - Data'!$B$1:$BA$1,0)),0)</f>
        <v>0</v>
      </c>
      <c r="BI5" s="2">
        <f>IFERROR(INDEX('Leave-One-Out - Data'!$B:$BA,MATCH($P5,'Leave-One-Out - Data'!$A:$A,0),MATCH(BI$1,'Leave-One-Out - Data'!$B$1:$BA$1,0)),0)</f>
        <v>0.41955398306250574</v>
      </c>
      <c r="BJ5" s="2">
        <f>IFERROR(INDEX('Leave-One-Out - Data'!$B:$BA,MATCH($P5,'Leave-One-Out - Data'!$A:$A,0),MATCH(BJ$1,'Leave-One-Out - Data'!$B$1:$BA$1,0)),0)</f>
        <v>0</v>
      </c>
      <c r="BK5" s="2">
        <f>IFERROR(INDEX('Leave-One-Out - Data'!$B:$BA,MATCH($P5,'Leave-One-Out - Data'!$A:$A,0),MATCH(BK$1,'Leave-One-Out - Data'!$B$1:$BA$1,0)),0)</f>
        <v>0</v>
      </c>
      <c r="BL5" s="2">
        <f>IFERROR(INDEX('Leave-One-Out - Data'!$B:$BA,MATCH($P5,'Leave-One-Out - Data'!$A:$A,0),MATCH(BL$1,'Leave-One-Out - Data'!$B$1:$BA$1,0)),0)</f>
        <v>0</v>
      </c>
      <c r="BM5" s="2">
        <f>IFERROR(INDEX('Leave-One-Out - Data'!$B:$BA,MATCH($P5,'Leave-One-Out - Data'!$A:$A,0),MATCH(BM$1,'Leave-One-Out - Data'!$B$1:$BA$1,0)),0)</f>
        <v>0</v>
      </c>
      <c r="BN5" s="2">
        <f>IFERROR(INDEX('Leave-One-Out - Data'!$B:$BA,MATCH($P5,'Leave-One-Out - Data'!$A:$A,0),MATCH(BN$1,'Leave-One-Out - Data'!$B$1:$BA$1,0)),0)</f>
        <v>0</v>
      </c>
      <c r="BO5" s="2">
        <f>IFERROR(INDEX('Leave-One-Out - Data'!$B:$BA,MATCH($P5,'Leave-One-Out - Data'!$A:$A,0),MATCH(BO$1,'Leave-One-Out - Data'!$B$1:$BA$1,0)),0)</f>
        <v>0</v>
      </c>
      <c r="BP5" s="2">
        <f>IFERROR(INDEX('Leave-One-Out - Data'!$B:$BA,MATCH($P5,'Leave-One-Out - Data'!$A:$A,0),MATCH(BP$1,'Leave-One-Out - Data'!$B$1:$BA$1,0)),0)</f>
        <v>0</v>
      </c>
      <c r="BQ5" s="2"/>
    </row>
    <row r="6" spans="16:70" x14ac:dyDescent="0.25">
      <c r="P6">
        <f>'Leave-One-Out - Data'!A5</f>
        <v>1985</v>
      </c>
      <c r="Q6" s="2">
        <f>IFERROR(INDEX('Leave-One-Out - Data'!$B:$BA,MATCH($P6,'Leave-One-Out - Data'!$A:$A,0),MATCH(Q$1,'Leave-One-Out - Data'!$B$1:$BA$1,0)),0)</f>
        <v>0.39177489280700684</v>
      </c>
      <c r="R6" s="2">
        <f>IFERROR(INDEX('Leave-One-Out - Data'!$B:$BA,MATCH($P6,'Leave-One-Out - Data'!$A:$A,0),MATCH(R$1,'Leave-One-Out - Data'!$B$1:$BA$1,0)),0)</f>
        <v>0.39308097013831134</v>
      </c>
      <c r="S6" s="2">
        <f>IFERROR(INDEX('Leave-One-Out - Data'!$B:$BA,MATCH($P6,'Leave-One-Out - Data'!$A:$A,0),MATCH(S$1,'Leave-One-Out - Data'!$B$1:$BA$1,0)),0)</f>
        <v>0</v>
      </c>
      <c r="T6" s="2">
        <f>IFERROR(INDEX('Leave-One-Out - Data'!$B:$BA,MATCH($P6,'Leave-One-Out - Data'!$A:$A,0),MATCH(T$1,'Leave-One-Out - Data'!$B$1:$BA$1,0)),0)</f>
        <v>0</v>
      </c>
      <c r="U6" s="2">
        <f>IFERROR(INDEX('Leave-One-Out - Data'!$B:$BA,MATCH($P6,'Leave-One-Out - Data'!$A:$A,0),MATCH(U$1,'Leave-One-Out - Data'!$B$1:$BA$1,0)),0)</f>
        <v>0.39232969424128533</v>
      </c>
      <c r="V6" s="2">
        <f>IFERROR(INDEX('Leave-One-Out - Data'!$B:$BA,MATCH($P6,'Leave-One-Out - Data'!$A:$A,0),MATCH(V$1,'Leave-One-Out - Data'!$B$1:$BA$1,0)),0)</f>
        <v>0</v>
      </c>
      <c r="W6" s="2">
        <f>IFERROR(INDEX('Leave-One-Out - Data'!$B:$BA,MATCH($P6,'Leave-One-Out - Data'!$A:$A,0),MATCH(W$1,'Leave-One-Out - Data'!$B$1:$BA$1,0)),0)</f>
        <v>0</v>
      </c>
      <c r="X6" s="2">
        <f>IFERROR(INDEX('Leave-One-Out - Data'!$B:$BA,MATCH($P6,'Leave-One-Out - Data'!$A:$A,0),MATCH(X$1,'Leave-One-Out - Data'!$B$1:$BA$1,0)),0)</f>
        <v>0.39048668262362485</v>
      </c>
      <c r="Y6" s="2">
        <f>IFERROR(INDEX('Leave-One-Out - Data'!$B:$BA,MATCH($P6,'Leave-One-Out - Data'!$A:$A,0),MATCH(Y$1,'Leave-One-Out - Data'!$B$1:$BA$1,0)),0)</f>
        <v>0</v>
      </c>
      <c r="Z6" s="2">
        <f>IFERROR(INDEX('Leave-One-Out - Data'!$B:$BA,MATCH($P6,'Leave-One-Out - Data'!$A:$A,0),MATCH(Z$1,'Leave-One-Out - Data'!$B$1:$BA$1,0)),0)</f>
        <v>0</v>
      </c>
      <c r="AA6" s="2">
        <f>IFERROR(INDEX('Leave-One-Out - Data'!$B:$BA,MATCH($P6,'Leave-One-Out - Data'!$A:$A,0),MATCH(AA$1,'Leave-One-Out - Data'!$B$1:$BA$1,0)),0)</f>
        <v>0</v>
      </c>
      <c r="AB6" s="2">
        <f>IFERROR(INDEX('Leave-One-Out - Data'!$B:$BA,MATCH($P6,'Leave-One-Out - Data'!$A:$A,0),MATCH(AB$1,'Leave-One-Out - Data'!$B$1:$BA$1,0)),0)</f>
        <v>0</v>
      </c>
      <c r="AC6" s="2">
        <f>IFERROR(INDEX('Leave-One-Out - Data'!$B:$BA,MATCH($P6,'Leave-One-Out - Data'!$A:$A,0),MATCH(AC$1,'Leave-One-Out - Data'!$B$1:$BA$1,0)),0)</f>
        <v>0</v>
      </c>
      <c r="AD6" s="2">
        <f>IFERROR(INDEX('Leave-One-Out - Data'!$B:$BA,MATCH($P6,'Leave-One-Out - Data'!$A:$A,0),MATCH(AD$1,'Leave-One-Out - Data'!$B$1:$BA$1,0)),0)</f>
        <v>0</v>
      </c>
      <c r="AE6" s="2">
        <f>IFERROR(INDEX('Leave-One-Out - Data'!$B:$BA,MATCH($P6,'Leave-One-Out - Data'!$A:$A,0),MATCH(AE$1,'Leave-One-Out - Data'!$B$1:$BA$1,0)),0)</f>
        <v>0.39292889085412019</v>
      </c>
      <c r="AF6" s="2">
        <f>IFERROR(INDEX('Leave-One-Out - Data'!$B:$BA,MATCH($P6,'Leave-One-Out - Data'!$A:$A,0),MATCH(AF$1,'Leave-One-Out - Data'!$B$1:$BA$1,0)),0)</f>
        <v>0.39534782141447072</v>
      </c>
      <c r="AG6" s="2">
        <f>IFERROR(INDEX('Leave-One-Out - Data'!$B:$BA,MATCH($P6,'Leave-One-Out - Data'!$A:$A,0),MATCH(AG$1,'Leave-One-Out - Data'!$B$1:$BA$1,0)),0)</f>
        <v>0</v>
      </c>
      <c r="AH6" s="2">
        <f>IFERROR(INDEX('Leave-One-Out - Data'!$B:$BA,MATCH($P6,'Leave-One-Out - Data'!$A:$A,0),MATCH(AH$1,'Leave-One-Out - Data'!$B$1:$BA$1,0)),0)</f>
        <v>0.39343543571233752</v>
      </c>
      <c r="AI6" s="2">
        <f>IFERROR(INDEX('Leave-One-Out - Data'!$B:$BA,MATCH($P6,'Leave-One-Out - Data'!$A:$A,0),MATCH(AI$1,'Leave-One-Out - Data'!$B$1:$BA$1,0)),0)</f>
        <v>0</v>
      </c>
      <c r="AJ6" s="2">
        <f>IFERROR(INDEX('Leave-One-Out - Data'!$B:$BA,MATCH($P6,'Leave-One-Out - Data'!$A:$A,0),MATCH(AJ$1,'Leave-One-Out - Data'!$B$1:$BA$1,0)),0)</f>
        <v>0</v>
      </c>
      <c r="AK6" s="2">
        <f>IFERROR(INDEX('Leave-One-Out - Data'!$B:$BA,MATCH($P6,'Leave-One-Out - Data'!$A:$A,0),MATCH(AK$1,'Leave-One-Out - Data'!$B$1:$BA$1,0)),0)</f>
        <v>0</v>
      </c>
      <c r="AL6" s="2">
        <f>IFERROR(INDEX('Leave-One-Out - Data'!$B:$BA,MATCH($P6,'Leave-One-Out - Data'!$A:$A,0),MATCH(AL$1,'Leave-One-Out - Data'!$B$1:$BA$1,0)),0)</f>
        <v>0</v>
      </c>
      <c r="AM6" s="2">
        <f>IFERROR(INDEX('Leave-One-Out - Data'!$B:$BA,MATCH($P6,'Leave-One-Out - Data'!$A:$A,0),MATCH(AM$1,'Leave-One-Out - Data'!$B$1:$BA$1,0)),0)</f>
        <v>0</v>
      </c>
      <c r="AN6" s="2">
        <f>IFERROR(INDEX('Leave-One-Out - Data'!$B:$BA,MATCH($P6,'Leave-One-Out - Data'!$A:$A,0),MATCH(AN$1,'Leave-One-Out - Data'!$B$1:$BA$1,0)),0)</f>
        <v>0</v>
      </c>
      <c r="AO6" s="2">
        <f>IFERROR(INDEX('Leave-One-Out - Data'!$B:$BA,MATCH($P6,'Leave-One-Out - Data'!$A:$A,0),MATCH(AO$1,'Leave-One-Out - Data'!$B$1:$BA$1,0)),0)</f>
        <v>0.39773181855678558</v>
      </c>
      <c r="AP6" s="2">
        <f>IFERROR(INDEX('Leave-One-Out - Data'!$B:$BA,MATCH($P6,'Leave-One-Out - Data'!$A:$A,0),MATCH(AP$1,'Leave-One-Out - Data'!$B$1:$BA$1,0)),0)</f>
        <v>0</v>
      </c>
      <c r="AQ6" s="2">
        <f>IFERROR(INDEX('Leave-One-Out - Data'!$B:$BA,MATCH($P6,'Leave-One-Out - Data'!$A:$A,0),MATCH(AQ$1,'Leave-One-Out - Data'!$B$1:$BA$1,0)),0)</f>
        <v>0.39581344875693319</v>
      </c>
      <c r="AR6" s="2">
        <f>IFERROR(INDEX('Leave-One-Out - Data'!$B:$BA,MATCH($P6,'Leave-One-Out - Data'!$A:$A,0),MATCH(AR$1,'Leave-One-Out - Data'!$B$1:$BA$1,0)),0)</f>
        <v>0</v>
      </c>
      <c r="AS6" s="2">
        <f>IFERROR(INDEX('Leave-One-Out - Data'!$B:$BA,MATCH($P6,'Leave-One-Out - Data'!$A:$A,0),MATCH(AS$1,'Leave-One-Out - Data'!$B$1:$BA$1,0)),0)</f>
        <v>0.39151373720169075</v>
      </c>
      <c r="AT6" s="2">
        <f>IFERROR(INDEX('Leave-One-Out - Data'!$B:$BA,MATCH($P6,'Leave-One-Out - Data'!$A:$A,0),MATCH(AT$1,'Leave-One-Out - Data'!$B$1:$BA$1,0)),0)</f>
        <v>0</v>
      </c>
      <c r="AU6" s="2">
        <f>IFERROR(INDEX('Leave-One-Out - Data'!$B:$BA,MATCH($P6,'Leave-One-Out - Data'!$A:$A,0),MATCH(AU$1,'Leave-One-Out - Data'!$B$1:$BA$1,0)),0)</f>
        <v>0</v>
      </c>
      <c r="AV6" s="2">
        <f>IFERROR(INDEX('Leave-One-Out - Data'!$B:$BA,MATCH($P6,'Leave-One-Out - Data'!$A:$A,0),MATCH(AV$1,'Leave-One-Out - Data'!$B$1:$BA$1,0)),0)</f>
        <v>0</v>
      </c>
      <c r="AW6" s="2">
        <f>IFERROR(INDEX('Leave-One-Out - Data'!$B:$BA,MATCH($P6,'Leave-One-Out - Data'!$A:$A,0),MATCH(AW$1,'Leave-One-Out - Data'!$B$1:$BA$1,0)),0)</f>
        <v>0</v>
      </c>
      <c r="AX6" s="2">
        <f>IFERROR(INDEX('Leave-One-Out - Data'!$B:$BA,MATCH($P6,'Leave-One-Out - Data'!$A:$A,0),MATCH(AX$1,'Leave-One-Out - Data'!$B$1:$BA$1,0)),0)</f>
        <v>0</v>
      </c>
      <c r="AY6" s="2">
        <f>IFERROR(INDEX('Leave-One-Out - Data'!$B:$BA,MATCH($P6,'Leave-One-Out - Data'!$A:$A,0),MATCH(AY$1,'Leave-One-Out - Data'!$B$1:$BA$1,0)),0)</f>
        <v>0</v>
      </c>
      <c r="AZ6" s="2">
        <f>IFERROR(INDEX('Leave-One-Out - Data'!$B:$BA,MATCH($P6,'Leave-One-Out - Data'!$A:$A,0),MATCH(AZ$1,'Leave-One-Out - Data'!$B$1:$BA$1,0)),0)</f>
        <v>0.3930498059093952</v>
      </c>
      <c r="BA6" s="2">
        <f>IFERROR(INDEX('Leave-One-Out - Data'!$B:$BA,MATCH($P6,'Leave-One-Out - Data'!$A:$A,0),MATCH(BA$1,'Leave-One-Out - Data'!$B$1:$BA$1,0)),0)</f>
        <v>0</v>
      </c>
      <c r="BB6" s="2">
        <f>IFERROR(INDEX('Leave-One-Out - Data'!$B:$BA,MATCH($P6,'Leave-One-Out - Data'!$A:$A,0),MATCH(BB$1,'Leave-One-Out - Data'!$B$1:$BA$1,0)),0)</f>
        <v>0</v>
      </c>
      <c r="BC6" s="2">
        <f>IFERROR(INDEX('Leave-One-Out - Data'!$B:$BA,MATCH($P6,'Leave-One-Out - Data'!$A:$A,0),MATCH(BC$1,'Leave-One-Out - Data'!$B$1:$BA$1,0)),0)</f>
        <v>0</v>
      </c>
      <c r="BD6" s="2">
        <f>IFERROR(INDEX('Leave-One-Out - Data'!$B:$BA,MATCH($P6,'Leave-One-Out - Data'!$A:$A,0),MATCH(BD$1,'Leave-One-Out - Data'!$B$1:$BA$1,0)),0)</f>
        <v>0</v>
      </c>
      <c r="BE6" s="2">
        <f>IFERROR(INDEX('Leave-One-Out - Data'!$B:$BA,MATCH($P6,'Leave-One-Out - Data'!$A:$A,0),MATCH(BE$1,'Leave-One-Out - Data'!$B$1:$BA$1,0)),0)</f>
        <v>0</v>
      </c>
      <c r="BF6" s="2">
        <f>IFERROR(INDEX('Leave-One-Out - Data'!$B:$BA,MATCH($P6,'Leave-One-Out - Data'!$A:$A,0),MATCH(BF$1,'Leave-One-Out - Data'!$B$1:$BA$1,0)),0)</f>
        <v>0</v>
      </c>
      <c r="BG6" s="2">
        <f>IFERROR(INDEX('Leave-One-Out - Data'!$B:$BA,MATCH($P6,'Leave-One-Out - Data'!$A:$A,0),MATCH(BG$1,'Leave-One-Out - Data'!$B$1:$BA$1,0)),0)</f>
        <v>0.3866476793587208</v>
      </c>
      <c r="BH6" s="2">
        <f>IFERROR(INDEX('Leave-One-Out - Data'!$B:$BA,MATCH($P6,'Leave-One-Out - Data'!$A:$A,0),MATCH(BH$1,'Leave-One-Out - Data'!$B$1:$BA$1,0)),0)</f>
        <v>0</v>
      </c>
      <c r="BI6" s="2">
        <f>IFERROR(INDEX('Leave-One-Out - Data'!$B:$BA,MATCH($P6,'Leave-One-Out - Data'!$A:$A,0),MATCH(BI$1,'Leave-One-Out - Data'!$B$1:$BA$1,0)),0)</f>
        <v>0.39142006623744963</v>
      </c>
      <c r="BJ6" s="2">
        <f>IFERROR(INDEX('Leave-One-Out - Data'!$B:$BA,MATCH($P6,'Leave-One-Out - Data'!$A:$A,0),MATCH(BJ$1,'Leave-One-Out - Data'!$B$1:$BA$1,0)),0)</f>
        <v>0</v>
      </c>
      <c r="BK6" s="2">
        <f>IFERROR(INDEX('Leave-One-Out - Data'!$B:$BA,MATCH($P6,'Leave-One-Out - Data'!$A:$A,0),MATCH(BK$1,'Leave-One-Out - Data'!$B$1:$BA$1,0)),0)</f>
        <v>0</v>
      </c>
      <c r="BL6" s="2">
        <f>IFERROR(INDEX('Leave-One-Out - Data'!$B:$BA,MATCH($P6,'Leave-One-Out - Data'!$A:$A,0),MATCH(BL$1,'Leave-One-Out - Data'!$B$1:$BA$1,0)),0)</f>
        <v>0</v>
      </c>
      <c r="BM6" s="2">
        <f>IFERROR(INDEX('Leave-One-Out - Data'!$B:$BA,MATCH($P6,'Leave-One-Out - Data'!$A:$A,0),MATCH(BM$1,'Leave-One-Out - Data'!$B$1:$BA$1,0)),0)</f>
        <v>0</v>
      </c>
      <c r="BN6" s="2">
        <f>IFERROR(INDEX('Leave-One-Out - Data'!$B:$BA,MATCH($P6,'Leave-One-Out - Data'!$A:$A,0),MATCH(BN$1,'Leave-One-Out - Data'!$B$1:$BA$1,0)),0)</f>
        <v>0</v>
      </c>
      <c r="BO6" s="2">
        <f>IFERROR(INDEX('Leave-One-Out - Data'!$B:$BA,MATCH($P6,'Leave-One-Out - Data'!$A:$A,0),MATCH(BO$1,'Leave-One-Out - Data'!$B$1:$BA$1,0)),0)</f>
        <v>0</v>
      </c>
      <c r="BP6" s="2">
        <f>IFERROR(INDEX('Leave-One-Out - Data'!$B:$BA,MATCH($P6,'Leave-One-Out - Data'!$A:$A,0),MATCH(BP$1,'Leave-One-Out - Data'!$B$1:$BA$1,0)),0)</f>
        <v>0</v>
      </c>
      <c r="BQ6" s="2"/>
    </row>
    <row r="7" spans="16:70" x14ac:dyDescent="0.25">
      <c r="P7">
        <f>'Leave-One-Out - Data'!A6</f>
        <v>1986</v>
      </c>
      <c r="Q7" s="2">
        <f>IFERROR(INDEX('Leave-One-Out - Data'!$B:$BA,MATCH($P7,'Leave-One-Out - Data'!$A:$A,0),MATCH(Q$1,'Leave-One-Out - Data'!$B$1:$BA$1,0)),0)</f>
        <v>0.42994242906570435</v>
      </c>
      <c r="R7" s="2">
        <f>IFERROR(INDEX('Leave-One-Out - Data'!$B:$BA,MATCH($P7,'Leave-One-Out - Data'!$A:$A,0),MATCH(R$1,'Leave-One-Out - Data'!$B$1:$BA$1,0)),0)</f>
        <v>0.41816194286942487</v>
      </c>
      <c r="S7" s="2">
        <f>IFERROR(INDEX('Leave-One-Out - Data'!$B:$BA,MATCH($P7,'Leave-One-Out - Data'!$A:$A,0),MATCH(S$1,'Leave-One-Out - Data'!$B$1:$BA$1,0)),0)</f>
        <v>0</v>
      </c>
      <c r="T7" s="2">
        <f>IFERROR(INDEX('Leave-One-Out - Data'!$B:$BA,MATCH($P7,'Leave-One-Out - Data'!$A:$A,0),MATCH(T$1,'Leave-One-Out - Data'!$B$1:$BA$1,0)),0)</f>
        <v>0</v>
      </c>
      <c r="U7" s="2">
        <f>IFERROR(INDEX('Leave-One-Out - Data'!$B:$BA,MATCH($P7,'Leave-One-Out - Data'!$A:$A,0),MATCH(U$1,'Leave-One-Out - Data'!$B$1:$BA$1,0)),0)</f>
        <v>0.41730879098176954</v>
      </c>
      <c r="V7" s="2">
        <f>IFERROR(INDEX('Leave-One-Out - Data'!$B:$BA,MATCH($P7,'Leave-One-Out - Data'!$A:$A,0),MATCH(V$1,'Leave-One-Out - Data'!$B$1:$BA$1,0)),0)</f>
        <v>0</v>
      </c>
      <c r="W7" s="2">
        <f>IFERROR(INDEX('Leave-One-Out - Data'!$B:$BA,MATCH($P7,'Leave-One-Out - Data'!$A:$A,0),MATCH(W$1,'Leave-One-Out - Data'!$B$1:$BA$1,0)),0)</f>
        <v>0</v>
      </c>
      <c r="X7" s="2">
        <f>IFERROR(INDEX('Leave-One-Out - Data'!$B:$BA,MATCH($P7,'Leave-One-Out - Data'!$A:$A,0),MATCH(X$1,'Leave-One-Out - Data'!$B$1:$BA$1,0)),0)</f>
        <v>0.41292646399140359</v>
      </c>
      <c r="Y7" s="2">
        <f>IFERROR(INDEX('Leave-One-Out - Data'!$B:$BA,MATCH($P7,'Leave-One-Out - Data'!$A:$A,0),MATCH(Y$1,'Leave-One-Out - Data'!$B$1:$BA$1,0)),0)</f>
        <v>0</v>
      </c>
      <c r="Z7" s="2">
        <f>IFERROR(INDEX('Leave-One-Out - Data'!$B:$BA,MATCH($P7,'Leave-One-Out - Data'!$A:$A,0),MATCH(Z$1,'Leave-One-Out - Data'!$B$1:$BA$1,0)),0)</f>
        <v>0</v>
      </c>
      <c r="AA7" s="2">
        <f>IFERROR(INDEX('Leave-One-Out - Data'!$B:$BA,MATCH($P7,'Leave-One-Out - Data'!$A:$A,0),MATCH(AA$1,'Leave-One-Out - Data'!$B$1:$BA$1,0)),0)</f>
        <v>0</v>
      </c>
      <c r="AB7" s="2">
        <f>IFERROR(INDEX('Leave-One-Out - Data'!$B:$BA,MATCH($P7,'Leave-One-Out - Data'!$A:$A,0),MATCH(AB$1,'Leave-One-Out - Data'!$B$1:$BA$1,0)),0)</f>
        <v>0</v>
      </c>
      <c r="AC7" s="2">
        <f>IFERROR(INDEX('Leave-One-Out - Data'!$B:$BA,MATCH($P7,'Leave-One-Out - Data'!$A:$A,0),MATCH(AC$1,'Leave-One-Out - Data'!$B$1:$BA$1,0)),0)</f>
        <v>0</v>
      </c>
      <c r="AD7" s="2">
        <f>IFERROR(INDEX('Leave-One-Out - Data'!$B:$BA,MATCH($P7,'Leave-One-Out - Data'!$A:$A,0),MATCH(AD$1,'Leave-One-Out - Data'!$B$1:$BA$1,0)),0)</f>
        <v>0</v>
      </c>
      <c r="AE7" s="2">
        <f>IFERROR(INDEX('Leave-One-Out - Data'!$B:$BA,MATCH($P7,'Leave-One-Out - Data'!$A:$A,0),MATCH(AE$1,'Leave-One-Out - Data'!$B$1:$BA$1,0)),0)</f>
        <v>0.41939792448282243</v>
      </c>
      <c r="AF7" s="2">
        <f>IFERROR(INDEX('Leave-One-Out - Data'!$B:$BA,MATCH($P7,'Leave-One-Out - Data'!$A:$A,0),MATCH(AF$1,'Leave-One-Out - Data'!$B$1:$BA$1,0)),0)</f>
        <v>0.41755313569307317</v>
      </c>
      <c r="AG7" s="2">
        <f>IFERROR(INDEX('Leave-One-Out - Data'!$B:$BA,MATCH($P7,'Leave-One-Out - Data'!$A:$A,0),MATCH(AG$1,'Leave-One-Out - Data'!$B$1:$BA$1,0)),0)</f>
        <v>0</v>
      </c>
      <c r="AH7" s="2">
        <f>IFERROR(INDEX('Leave-One-Out - Data'!$B:$BA,MATCH($P7,'Leave-One-Out - Data'!$A:$A,0),MATCH(AH$1,'Leave-One-Out - Data'!$B$1:$BA$1,0)),0)</f>
        <v>0.41654471185803421</v>
      </c>
      <c r="AI7" s="2">
        <f>IFERROR(INDEX('Leave-One-Out - Data'!$B:$BA,MATCH($P7,'Leave-One-Out - Data'!$A:$A,0),MATCH(AI$1,'Leave-One-Out - Data'!$B$1:$BA$1,0)),0)</f>
        <v>0</v>
      </c>
      <c r="AJ7" s="2">
        <f>IFERROR(INDEX('Leave-One-Out - Data'!$B:$BA,MATCH($P7,'Leave-One-Out - Data'!$A:$A,0),MATCH(AJ$1,'Leave-One-Out - Data'!$B$1:$BA$1,0)),0)</f>
        <v>0</v>
      </c>
      <c r="AK7" s="2">
        <f>IFERROR(INDEX('Leave-One-Out - Data'!$B:$BA,MATCH($P7,'Leave-One-Out - Data'!$A:$A,0),MATCH(AK$1,'Leave-One-Out - Data'!$B$1:$BA$1,0)),0)</f>
        <v>0</v>
      </c>
      <c r="AL7" s="2">
        <f>IFERROR(INDEX('Leave-One-Out - Data'!$B:$BA,MATCH($P7,'Leave-One-Out - Data'!$A:$A,0),MATCH(AL$1,'Leave-One-Out - Data'!$B$1:$BA$1,0)),0)</f>
        <v>0</v>
      </c>
      <c r="AM7" s="2">
        <f>IFERROR(INDEX('Leave-One-Out - Data'!$B:$BA,MATCH($P7,'Leave-One-Out - Data'!$A:$A,0),MATCH(AM$1,'Leave-One-Out - Data'!$B$1:$BA$1,0)),0)</f>
        <v>0</v>
      </c>
      <c r="AN7" s="2">
        <f>IFERROR(INDEX('Leave-One-Out - Data'!$B:$BA,MATCH($P7,'Leave-One-Out - Data'!$A:$A,0),MATCH(AN$1,'Leave-One-Out - Data'!$B$1:$BA$1,0)),0)</f>
        <v>0</v>
      </c>
      <c r="AO7" s="2">
        <f>IFERROR(INDEX('Leave-One-Out - Data'!$B:$BA,MATCH($P7,'Leave-One-Out - Data'!$A:$A,0),MATCH(AO$1,'Leave-One-Out - Data'!$B$1:$BA$1,0)),0)</f>
        <v>0.42192793765664094</v>
      </c>
      <c r="AP7" s="2">
        <f>IFERROR(INDEX('Leave-One-Out - Data'!$B:$BA,MATCH($P7,'Leave-One-Out - Data'!$A:$A,0),MATCH(AP$1,'Leave-One-Out - Data'!$B$1:$BA$1,0)),0)</f>
        <v>0</v>
      </c>
      <c r="AQ7" s="2">
        <f>IFERROR(INDEX('Leave-One-Out - Data'!$B:$BA,MATCH($P7,'Leave-One-Out - Data'!$A:$A,0),MATCH(AQ$1,'Leave-One-Out - Data'!$B$1:$BA$1,0)),0)</f>
        <v>0.41660503306984908</v>
      </c>
      <c r="AR7" s="2">
        <f>IFERROR(INDEX('Leave-One-Out - Data'!$B:$BA,MATCH($P7,'Leave-One-Out - Data'!$A:$A,0),MATCH(AR$1,'Leave-One-Out - Data'!$B$1:$BA$1,0)),0)</f>
        <v>0</v>
      </c>
      <c r="AS7" s="2">
        <f>IFERROR(INDEX('Leave-One-Out - Data'!$B:$BA,MATCH($P7,'Leave-One-Out - Data'!$A:$A,0),MATCH(AS$1,'Leave-One-Out - Data'!$B$1:$BA$1,0)),0)</f>
        <v>0.41898742994666105</v>
      </c>
      <c r="AT7" s="2">
        <f>IFERROR(INDEX('Leave-One-Out - Data'!$B:$BA,MATCH($P7,'Leave-One-Out - Data'!$A:$A,0),MATCH(AT$1,'Leave-One-Out - Data'!$B$1:$BA$1,0)),0)</f>
        <v>0</v>
      </c>
      <c r="AU7" s="2">
        <f>IFERROR(INDEX('Leave-One-Out - Data'!$B:$BA,MATCH($P7,'Leave-One-Out - Data'!$A:$A,0),MATCH(AU$1,'Leave-One-Out - Data'!$B$1:$BA$1,0)),0)</f>
        <v>0</v>
      </c>
      <c r="AV7" s="2">
        <f>IFERROR(INDEX('Leave-One-Out - Data'!$B:$BA,MATCH($P7,'Leave-One-Out - Data'!$A:$A,0),MATCH(AV$1,'Leave-One-Out - Data'!$B$1:$BA$1,0)),0)</f>
        <v>0</v>
      </c>
      <c r="AW7" s="2">
        <f>IFERROR(INDEX('Leave-One-Out - Data'!$B:$BA,MATCH($P7,'Leave-One-Out - Data'!$A:$A,0),MATCH(AW$1,'Leave-One-Out - Data'!$B$1:$BA$1,0)),0)</f>
        <v>0</v>
      </c>
      <c r="AX7" s="2">
        <f>IFERROR(INDEX('Leave-One-Out - Data'!$B:$BA,MATCH($P7,'Leave-One-Out - Data'!$A:$A,0),MATCH(AX$1,'Leave-One-Out - Data'!$B$1:$BA$1,0)),0)</f>
        <v>0</v>
      </c>
      <c r="AY7" s="2">
        <f>IFERROR(INDEX('Leave-One-Out - Data'!$B:$BA,MATCH($P7,'Leave-One-Out - Data'!$A:$A,0),MATCH(AY$1,'Leave-One-Out - Data'!$B$1:$BA$1,0)),0)</f>
        <v>0</v>
      </c>
      <c r="AZ7" s="2">
        <f>IFERROR(INDEX('Leave-One-Out - Data'!$B:$BA,MATCH($P7,'Leave-One-Out - Data'!$A:$A,0),MATCH(AZ$1,'Leave-One-Out - Data'!$B$1:$BA$1,0)),0)</f>
        <v>0.41821281734108917</v>
      </c>
      <c r="BA7" s="2">
        <f>IFERROR(INDEX('Leave-One-Out - Data'!$B:$BA,MATCH($P7,'Leave-One-Out - Data'!$A:$A,0),MATCH(BA$1,'Leave-One-Out - Data'!$B$1:$BA$1,0)),0)</f>
        <v>0</v>
      </c>
      <c r="BB7" s="2">
        <f>IFERROR(INDEX('Leave-One-Out - Data'!$B:$BA,MATCH($P7,'Leave-One-Out - Data'!$A:$A,0),MATCH(BB$1,'Leave-One-Out - Data'!$B$1:$BA$1,0)),0)</f>
        <v>0</v>
      </c>
      <c r="BC7" s="2">
        <f>IFERROR(INDEX('Leave-One-Out - Data'!$B:$BA,MATCH($P7,'Leave-One-Out - Data'!$A:$A,0),MATCH(BC$1,'Leave-One-Out - Data'!$B$1:$BA$1,0)),0)</f>
        <v>0</v>
      </c>
      <c r="BD7" s="2">
        <f>IFERROR(INDEX('Leave-One-Out - Data'!$B:$BA,MATCH($P7,'Leave-One-Out - Data'!$A:$A,0),MATCH(BD$1,'Leave-One-Out - Data'!$B$1:$BA$1,0)),0)</f>
        <v>0</v>
      </c>
      <c r="BE7" s="2">
        <f>IFERROR(INDEX('Leave-One-Out - Data'!$B:$BA,MATCH($P7,'Leave-One-Out - Data'!$A:$A,0),MATCH(BE$1,'Leave-One-Out - Data'!$B$1:$BA$1,0)),0)</f>
        <v>0</v>
      </c>
      <c r="BF7" s="2">
        <f>IFERROR(INDEX('Leave-One-Out - Data'!$B:$BA,MATCH($P7,'Leave-One-Out - Data'!$A:$A,0),MATCH(BF$1,'Leave-One-Out - Data'!$B$1:$BA$1,0)),0)</f>
        <v>0</v>
      </c>
      <c r="BG7" s="2">
        <f>IFERROR(INDEX('Leave-One-Out - Data'!$B:$BA,MATCH($P7,'Leave-One-Out - Data'!$A:$A,0),MATCH(BG$1,'Leave-One-Out - Data'!$B$1:$BA$1,0)),0)</f>
        <v>0.42126680380105969</v>
      </c>
      <c r="BH7" s="2">
        <f>IFERROR(INDEX('Leave-One-Out - Data'!$B:$BA,MATCH($P7,'Leave-One-Out - Data'!$A:$A,0),MATCH(BH$1,'Leave-One-Out - Data'!$B$1:$BA$1,0)),0)</f>
        <v>0</v>
      </c>
      <c r="BI7" s="2">
        <f>IFERROR(INDEX('Leave-One-Out - Data'!$B:$BA,MATCH($P7,'Leave-One-Out - Data'!$A:$A,0),MATCH(BI$1,'Leave-One-Out - Data'!$B$1:$BA$1,0)),0)</f>
        <v>0.41810238334536548</v>
      </c>
      <c r="BJ7" s="2">
        <f>IFERROR(INDEX('Leave-One-Out - Data'!$B:$BA,MATCH($P7,'Leave-One-Out - Data'!$A:$A,0),MATCH(BJ$1,'Leave-One-Out - Data'!$B$1:$BA$1,0)),0)</f>
        <v>0</v>
      </c>
      <c r="BK7" s="2">
        <f>IFERROR(INDEX('Leave-One-Out - Data'!$B:$BA,MATCH($P7,'Leave-One-Out - Data'!$A:$A,0),MATCH(BK$1,'Leave-One-Out - Data'!$B$1:$BA$1,0)),0)</f>
        <v>0</v>
      </c>
      <c r="BL7" s="2">
        <f>IFERROR(INDEX('Leave-One-Out - Data'!$B:$BA,MATCH($P7,'Leave-One-Out - Data'!$A:$A,0),MATCH(BL$1,'Leave-One-Out - Data'!$B$1:$BA$1,0)),0)</f>
        <v>0</v>
      </c>
      <c r="BM7" s="2">
        <f>IFERROR(INDEX('Leave-One-Out - Data'!$B:$BA,MATCH($P7,'Leave-One-Out - Data'!$A:$A,0),MATCH(BM$1,'Leave-One-Out - Data'!$B$1:$BA$1,0)),0)</f>
        <v>0</v>
      </c>
      <c r="BN7" s="2">
        <f>IFERROR(INDEX('Leave-One-Out - Data'!$B:$BA,MATCH($P7,'Leave-One-Out - Data'!$A:$A,0),MATCH(BN$1,'Leave-One-Out - Data'!$B$1:$BA$1,0)),0)</f>
        <v>0</v>
      </c>
      <c r="BO7" s="2">
        <f>IFERROR(INDEX('Leave-One-Out - Data'!$B:$BA,MATCH($P7,'Leave-One-Out - Data'!$A:$A,0),MATCH(BO$1,'Leave-One-Out - Data'!$B$1:$BA$1,0)),0)</f>
        <v>0</v>
      </c>
      <c r="BP7" s="2">
        <f>IFERROR(INDEX('Leave-One-Out - Data'!$B:$BA,MATCH($P7,'Leave-One-Out - Data'!$A:$A,0),MATCH(BP$1,'Leave-One-Out - Data'!$B$1:$BA$1,0)),0)</f>
        <v>0</v>
      </c>
      <c r="BQ7" s="2"/>
    </row>
    <row r="8" spans="16:70" x14ac:dyDescent="0.25">
      <c r="P8">
        <f>'Leave-One-Out - Data'!A7</f>
        <v>1987</v>
      </c>
      <c r="Q8" s="2">
        <f>IFERROR(INDEX('Leave-One-Out - Data'!$B:$BA,MATCH($P8,'Leave-One-Out - Data'!$A:$A,0),MATCH(Q$1,'Leave-One-Out - Data'!$B$1:$BA$1,0)),0)</f>
        <v>0.38387715816497803</v>
      </c>
      <c r="R8" s="2">
        <f>IFERROR(INDEX('Leave-One-Out - Data'!$B:$BA,MATCH($P8,'Leave-One-Out - Data'!$A:$A,0),MATCH(R$1,'Leave-One-Out - Data'!$B$1:$BA$1,0)),0)</f>
        <v>0.38076898071169857</v>
      </c>
      <c r="S8" s="2">
        <f>IFERROR(INDEX('Leave-One-Out - Data'!$B:$BA,MATCH($P8,'Leave-One-Out - Data'!$A:$A,0),MATCH(S$1,'Leave-One-Out - Data'!$B$1:$BA$1,0)),0)</f>
        <v>0</v>
      </c>
      <c r="T8" s="2">
        <f>IFERROR(INDEX('Leave-One-Out - Data'!$B:$BA,MATCH($P8,'Leave-One-Out - Data'!$A:$A,0),MATCH(T$1,'Leave-One-Out - Data'!$B$1:$BA$1,0)),0)</f>
        <v>0</v>
      </c>
      <c r="U8" s="2">
        <f>IFERROR(INDEX('Leave-One-Out - Data'!$B:$BA,MATCH($P8,'Leave-One-Out - Data'!$A:$A,0),MATCH(U$1,'Leave-One-Out - Data'!$B$1:$BA$1,0)),0)</f>
        <v>0.37893197715282445</v>
      </c>
      <c r="V8" s="2">
        <f>IFERROR(INDEX('Leave-One-Out - Data'!$B:$BA,MATCH($P8,'Leave-One-Out - Data'!$A:$A,0),MATCH(V$1,'Leave-One-Out - Data'!$B$1:$BA$1,0)),0)</f>
        <v>0</v>
      </c>
      <c r="W8" s="2">
        <f>IFERROR(INDEX('Leave-One-Out - Data'!$B:$BA,MATCH($P8,'Leave-One-Out - Data'!$A:$A,0),MATCH(W$1,'Leave-One-Out - Data'!$B$1:$BA$1,0)),0)</f>
        <v>0</v>
      </c>
      <c r="X8" s="2">
        <f>IFERROR(INDEX('Leave-One-Out - Data'!$B:$BA,MATCH($P8,'Leave-One-Out - Data'!$A:$A,0),MATCH(X$1,'Leave-One-Out - Data'!$B$1:$BA$1,0)),0)</f>
        <v>0.38230690968036657</v>
      </c>
      <c r="Y8" s="2">
        <f>IFERROR(INDEX('Leave-One-Out - Data'!$B:$BA,MATCH($P8,'Leave-One-Out - Data'!$A:$A,0),MATCH(Y$1,'Leave-One-Out - Data'!$B$1:$BA$1,0)),0)</f>
        <v>0</v>
      </c>
      <c r="Z8" s="2">
        <f>IFERROR(INDEX('Leave-One-Out - Data'!$B:$BA,MATCH($P8,'Leave-One-Out - Data'!$A:$A,0),MATCH(Z$1,'Leave-One-Out - Data'!$B$1:$BA$1,0)),0)</f>
        <v>0</v>
      </c>
      <c r="AA8" s="2">
        <f>IFERROR(INDEX('Leave-One-Out - Data'!$B:$BA,MATCH($P8,'Leave-One-Out - Data'!$A:$A,0),MATCH(AA$1,'Leave-One-Out - Data'!$B$1:$BA$1,0)),0)</f>
        <v>0</v>
      </c>
      <c r="AB8" s="2">
        <f>IFERROR(INDEX('Leave-One-Out - Data'!$B:$BA,MATCH($P8,'Leave-One-Out - Data'!$A:$A,0),MATCH(AB$1,'Leave-One-Out - Data'!$B$1:$BA$1,0)),0)</f>
        <v>0</v>
      </c>
      <c r="AC8" s="2">
        <f>IFERROR(INDEX('Leave-One-Out - Data'!$B:$BA,MATCH($P8,'Leave-One-Out - Data'!$A:$A,0),MATCH(AC$1,'Leave-One-Out - Data'!$B$1:$BA$1,0)),0)</f>
        <v>0</v>
      </c>
      <c r="AD8" s="2">
        <f>IFERROR(INDEX('Leave-One-Out - Data'!$B:$BA,MATCH($P8,'Leave-One-Out - Data'!$A:$A,0),MATCH(AD$1,'Leave-One-Out - Data'!$B$1:$BA$1,0)),0)</f>
        <v>0</v>
      </c>
      <c r="AE8" s="2">
        <f>IFERROR(INDEX('Leave-One-Out - Data'!$B:$BA,MATCH($P8,'Leave-One-Out - Data'!$A:$A,0),MATCH(AE$1,'Leave-One-Out - Data'!$B$1:$BA$1,0)),0)</f>
        <v>0.38000650218129156</v>
      </c>
      <c r="AF8" s="2">
        <f>IFERROR(INDEX('Leave-One-Out - Data'!$B:$BA,MATCH($P8,'Leave-One-Out - Data'!$A:$A,0),MATCH(AF$1,'Leave-One-Out - Data'!$B$1:$BA$1,0)),0)</f>
        <v>0.38223288547992706</v>
      </c>
      <c r="AG8" s="2">
        <f>IFERROR(INDEX('Leave-One-Out - Data'!$B:$BA,MATCH($P8,'Leave-One-Out - Data'!$A:$A,0),MATCH(AG$1,'Leave-One-Out - Data'!$B$1:$BA$1,0)),0)</f>
        <v>0</v>
      </c>
      <c r="AH8" s="2">
        <f>IFERROR(INDEX('Leave-One-Out - Data'!$B:$BA,MATCH($P8,'Leave-One-Out - Data'!$A:$A,0),MATCH(AH$1,'Leave-One-Out - Data'!$B$1:$BA$1,0)),0)</f>
        <v>0.37927399182319643</v>
      </c>
      <c r="AI8" s="2">
        <f>IFERROR(INDEX('Leave-One-Out - Data'!$B:$BA,MATCH($P8,'Leave-One-Out - Data'!$A:$A,0),MATCH(AI$1,'Leave-One-Out - Data'!$B$1:$BA$1,0)),0)</f>
        <v>0</v>
      </c>
      <c r="AJ8" s="2">
        <f>IFERROR(INDEX('Leave-One-Out - Data'!$B:$BA,MATCH($P8,'Leave-One-Out - Data'!$A:$A,0),MATCH(AJ$1,'Leave-One-Out - Data'!$B$1:$BA$1,0)),0)</f>
        <v>0</v>
      </c>
      <c r="AK8" s="2">
        <f>IFERROR(INDEX('Leave-One-Out - Data'!$B:$BA,MATCH($P8,'Leave-One-Out - Data'!$A:$A,0),MATCH(AK$1,'Leave-One-Out - Data'!$B$1:$BA$1,0)),0)</f>
        <v>0</v>
      </c>
      <c r="AL8" s="2">
        <f>IFERROR(INDEX('Leave-One-Out - Data'!$B:$BA,MATCH($P8,'Leave-One-Out - Data'!$A:$A,0),MATCH(AL$1,'Leave-One-Out - Data'!$B$1:$BA$1,0)),0)</f>
        <v>0</v>
      </c>
      <c r="AM8" s="2">
        <f>IFERROR(INDEX('Leave-One-Out - Data'!$B:$BA,MATCH($P8,'Leave-One-Out - Data'!$A:$A,0),MATCH(AM$1,'Leave-One-Out - Data'!$B$1:$BA$1,0)),0)</f>
        <v>0</v>
      </c>
      <c r="AN8" s="2">
        <f>IFERROR(INDEX('Leave-One-Out - Data'!$B:$BA,MATCH($P8,'Leave-One-Out - Data'!$A:$A,0),MATCH(AN$1,'Leave-One-Out - Data'!$B$1:$BA$1,0)),0)</f>
        <v>0</v>
      </c>
      <c r="AO8" s="2">
        <f>IFERROR(INDEX('Leave-One-Out - Data'!$B:$BA,MATCH($P8,'Leave-One-Out - Data'!$A:$A,0),MATCH(AO$1,'Leave-One-Out - Data'!$B$1:$BA$1,0)),0)</f>
        <v>0.38083829829096794</v>
      </c>
      <c r="AP8" s="2">
        <f>IFERROR(INDEX('Leave-One-Out - Data'!$B:$BA,MATCH($P8,'Leave-One-Out - Data'!$A:$A,0),MATCH(AP$1,'Leave-One-Out - Data'!$B$1:$BA$1,0)),0)</f>
        <v>0</v>
      </c>
      <c r="AQ8" s="2">
        <f>IFERROR(INDEX('Leave-One-Out - Data'!$B:$BA,MATCH($P8,'Leave-One-Out - Data'!$A:$A,0),MATCH(AQ$1,'Leave-One-Out - Data'!$B$1:$BA$1,0)),0)</f>
        <v>0.38232612857222559</v>
      </c>
      <c r="AR8" s="2">
        <f>IFERROR(INDEX('Leave-One-Out - Data'!$B:$BA,MATCH($P8,'Leave-One-Out - Data'!$A:$A,0),MATCH(AR$1,'Leave-One-Out - Data'!$B$1:$BA$1,0)),0)</f>
        <v>0</v>
      </c>
      <c r="AS8" s="2">
        <f>IFERROR(INDEX('Leave-One-Out - Data'!$B:$BA,MATCH($P8,'Leave-One-Out - Data'!$A:$A,0),MATCH(AS$1,'Leave-One-Out - Data'!$B$1:$BA$1,0)),0)</f>
        <v>0.38057576823234562</v>
      </c>
      <c r="AT8" s="2">
        <f>IFERROR(INDEX('Leave-One-Out - Data'!$B:$BA,MATCH($P8,'Leave-One-Out - Data'!$A:$A,0),MATCH(AT$1,'Leave-One-Out - Data'!$B$1:$BA$1,0)),0)</f>
        <v>0</v>
      </c>
      <c r="AU8" s="2">
        <f>IFERROR(INDEX('Leave-One-Out - Data'!$B:$BA,MATCH($P8,'Leave-One-Out - Data'!$A:$A,0),MATCH(AU$1,'Leave-One-Out - Data'!$B$1:$BA$1,0)),0)</f>
        <v>0</v>
      </c>
      <c r="AV8" s="2">
        <f>IFERROR(INDEX('Leave-One-Out - Data'!$B:$BA,MATCH($P8,'Leave-One-Out - Data'!$A:$A,0),MATCH(AV$1,'Leave-One-Out - Data'!$B$1:$BA$1,0)),0)</f>
        <v>0</v>
      </c>
      <c r="AW8" s="2">
        <f>IFERROR(INDEX('Leave-One-Out - Data'!$B:$BA,MATCH($P8,'Leave-One-Out - Data'!$A:$A,0),MATCH(AW$1,'Leave-One-Out - Data'!$B$1:$BA$1,0)),0)</f>
        <v>0</v>
      </c>
      <c r="AX8" s="2">
        <f>IFERROR(INDEX('Leave-One-Out - Data'!$B:$BA,MATCH($P8,'Leave-One-Out - Data'!$A:$A,0),MATCH(AX$1,'Leave-One-Out - Data'!$B$1:$BA$1,0)),0)</f>
        <v>0</v>
      </c>
      <c r="AY8" s="2">
        <f>IFERROR(INDEX('Leave-One-Out - Data'!$B:$BA,MATCH($P8,'Leave-One-Out - Data'!$A:$A,0),MATCH(AY$1,'Leave-One-Out - Data'!$B$1:$BA$1,0)),0)</f>
        <v>0</v>
      </c>
      <c r="AZ8" s="2">
        <f>IFERROR(INDEX('Leave-One-Out - Data'!$B:$BA,MATCH($P8,'Leave-One-Out - Data'!$A:$A,0),MATCH(AZ$1,'Leave-One-Out - Data'!$B$1:$BA$1,0)),0)</f>
        <v>0.38127642506361009</v>
      </c>
      <c r="BA8" s="2">
        <f>IFERROR(INDEX('Leave-One-Out - Data'!$B:$BA,MATCH($P8,'Leave-One-Out - Data'!$A:$A,0),MATCH(BA$1,'Leave-One-Out - Data'!$B$1:$BA$1,0)),0)</f>
        <v>0</v>
      </c>
      <c r="BB8" s="2">
        <f>IFERROR(INDEX('Leave-One-Out - Data'!$B:$BA,MATCH($P8,'Leave-One-Out - Data'!$A:$A,0),MATCH(BB$1,'Leave-One-Out - Data'!$B$1:$BA$1,0)),0)</f>
        <v>0</v>
      </c>
      <c r="BC8" s="2">
        <f>IFERROR(INDEX('Leave-One-Out - Data'!$B:$BA,MATCH($P8,'Leave-One-Out - Data'!$A:$A,0),MATCH(BC$1,'Leave-One-Out - Data'!$B$1:$BA$1,0)),0)</f>
        <v>0</v>
      </c>
      <c r="BD8" s="2">
        <f>IFERROR(INDEX('Leave-One-Out - Data'!$B:$BA,MATCH($P8,'Leave-One-Out - Data'!$A:$A,0),MATCH(BD$1,'Leave-One-Out - Data'!$B$1:$BA$1,0)),0)</f>
        <v>0</v>
      </c>
      <c r="BE8" s="2">
        <f>IFERROR(INDEX('Leave-One-Out - Data'!$B:$BA,MATCH($P8,'Leave-One-Out - Data'!$A:$A,0),MATCH(BE$1,'Leave-One-Out - Data'!$B$1:$BA$1,0)),0)</f>
        <v>0</v>
      </c>
      <c r="BF8" s="2">
        <f>IFERROR(INDEX('Leave-One-Out - Data'!$B:$BA,MATCH($P8,'Leave-One-Out - Data'!$A:$A,0),MATCH(BF$1,'Leave-One-Out - Data'!$B$1:$BA$1,0)),0)</f>
        <v>0</v>
      </c>
      <c r="BG8" s="2">
        <f>IFERROR(INDEX('Leave-One-Out - Data'!$B:$BA,MATCH($P8,'Leave-One-Out - Data'!$A:$A,0),MATCH(BG$1,'Leave-One-Out - Data'!$B$1:$BA$1,0)),0)</f>
        <v>0.38110965460538865</v>
      </c>
      <c r="BH8" s="2">
        <f>IFERROR(INDEX('Leave-One-Out - Data'!$B:$BA,MATCH($P8,'Leave-One-Out - Data'!$A:$A,0),MATCH(BH$1,'Leave-One-Out - Data'!$B$1:$BA$1,0)),0)</f>
        <v>0</v>
      </c>
      <c r="BI8" s="2">
        <f>IFERROR(INDEX('Leave-One-Out - Data'!$B:$BA,MATCH($P8,'Leave-One-Out - Data'!$A:$A,0),MATCH(BI$1,'Leave-One-Out - Data'!$B$1:$BA$1,0)),0)</f>
        <v>0.38171972060203557</v>
      </c>
      <c r="BJ8" s="2">
        <f>IFERROR(INDEX('Leave-One-Out - Data'!$B:$BA,MATCH($P8,'Leave-One-Out - Data'!$A:$A,0),MATCH(BJ$1,'Leave-One-Out - Data'!$B$1:$BA$1,0)),0)</f>
        <v>0</v>
      </c>
      <c r="BK8" s="2">
        <f>IFERROR(INDEX('Leave-One-Out - Data'!$B:$BA,MATCH($P8,'Leave-One-Out - Data'!$A:$A,0),MATCH(BK$1,'Leave-One-Out - Data'!$B$1:$BA$1,0)),0)</f>
        <v>0</v>
      </c>
      <c r="BL8" s="2">
        <f>IFERROR(INDEX('Leave-One-Out - Data'!$B:$BA,MATCH($P8,'Leave-One-Out - Data'!$A:$A,0),MATCH(BL$1,'Leave-One-Out - Data'!$B$1:$BA$1,0)),0)</f>
        <v>0</v>
      </c>
      <c r="BM8" s="2">
        <f>IFERROR(INDEX('Leave-One-Out - Data'!$B:$BA,MATCH($P8,'Leave-One-Out - Data'!$A:$A,0),MATCH(BM$1,'Leave-One-Out - Data'!$B$1:$BA$1,0)),0)</f>
        <v>0</v>
      </c>
      <c r="BN8" s="2">
        <f>IFERROR(INDEX('Leave-One-Out - Data'!$B:$BA,MATCH($P8,'Leave-One-Out - Data'!$A:$A,0),MATCH(BN$1,'Leave-One-Out - Data'!$B$1:$BA$1,0)),0)</f>
        <v>0</v>
      </c>
      <c r="BO8" s="2">
        <f>IFERROR(INDEX('Leave-One-Out - Data'!$B:$BA,MATCH($P8,'Leave-One-Out - Data'!$A:$A,0),MATCH(BO$1,'Leave-One-Out - Data'!$B$1:$BA$1,0)),0)</f>
        <v>0</v>
      </c>
      <c r="BP8" s="2">
        <f>IFERROR(INDEX('Leave-One-Out - Data'!$B:$BA,MATCH($P8,'Leave-One-Out - Data'!$A:$A,0),MATCH(BP$1,'Leave-One-Out - Data'!$B$1:$BA$1,0)),0)</f>
        <v>0</v>
      </c>
      <c r="BQ8" s="2"/>
    </row>
    <row r="9" spans="16:70" x14ac:dyDescent="0.25">
      <c r="P9">
        <f>'Leave-One-Out - Data'!A8</f>
        <v>1988</v>
      </c>
      <c r="Q9" s="2">
        <f>IFERROR(INDEX('Leave-One-Out - Data'!$B:$BA,MATCH($P9,'Leave-One-Out - Data'!$A:$A,0),MATCH(Q$1,'Leave-One-Out - Data'!$B$1:$BA$1,0)),0)</f>
        <v>0.38562092185020447</v>
      </c>
      <c r="R9" s="2">
        <f>IFERROR(INDEX('Leave-One-Out - Data'!$B:$BA,MATCH($P9,'Leave-One-Out - Data'!$A:$A,0),MATCH(R$1,'Leave-One-Out - Data'!$B$1:$BA$1,0)),0)</f>
        <v>0.38428446805477146</v>
      </c>
      <c r="S9" s="2">
        <f>IFERROR(INDEX('Leave-One-Out - Data'!$B:$BA,MATCH($P9,'Leave-One-Out - Data'!$A:$A,0),MATCH(S$1,'Leave-One-Out - Data'!$B$1:$BA$1,0)),0)</f>
        <v>0</v>
      </c>
      <c r="T9" s="2">
        <f>IFERROR(INDEX('Leave-One-Out - Data'!$B:$BA,MATCH($P9,'Leave-One-Out - Data'!$A:$A,0),MATCH(T$1,'Leave-One-Out - Data'!$B$1:$BA$1,0)),0)</f>
        <v>0</v>
      </c>
      <c r="U9" s="2">
        <f>IFERROR(INDEX('Leave-One-Out - Data'!$B:$BA,MATCH($P9,'Leave-One-Out - Data'!$A:$A,0),MATCH(U$1,'Leave-One-Out - Data'!$B$1:$BA$1,0)),0)</f>
        <v>0.38330576536059391</v>
      </c>
      <c r="V9" s="2">
        <f>IFERROR(INDEX('Leave-One-Out - Data'!$B:$BA,MATCH($P9,'Leave-One-Out - Data'!$A:$A,0),MATCH(V$1,'Leave-One-Out - Data'!$B$1:$BA$1,0)),0)</f>
        <v>0</v>
      </c>
      <c r="W9" s="2">
        <f>IFERROR(INDEX('Leave-One-Out - Data'!$B:$BA,MATCH($P9,'Leave-One-Out - Data'!$A:$A,0),MATCH(W$1,'Leave-One-Out - Data'!$B$1:$BA$1,0)),0)</f>
        <v>0</v>
      </c>
      <c r="X9" s="2">
        <f>IFERROR(INDEX('Leave-One-Out - Data'!$B:$BA,MATCH($P9,'Leave-One-Out - Data'!$A:$A,0),MATCH(X$1,'Leave-One-Out - Data'!$B$1:$BA$1,0)),0)</f>
        <v>0.38523020559549337</v>
      </c>
      <c r="Y9" s="2">
        <f>IFERROR(INDEX('Leave-One-Out - Data'!$B:$BA,MATCH($P9,'Leave-One-Out - Data'!$A:$A,0),MATCH(Y$1,'Leave-One-Out - Data'!$B$1:$BA$1,0)),0)</f>
        <v>0</v>
      </c>
      <c r="Z9" s="2">
        <f>IFERROR(INDEX('Leave-One-Out - Data'!$B:$BA,MATCH($P9,'Leave-One-Out - Data'!$A:$A,0),MATCH(Z$1,'Leave-One-Out - Data'!$B$1:$BA$1,0)),0)</f>
        <v>0</v>
      </c>
      <c r="AA9" s="2">
        <f>IFERROR(INDEX('Leave-One-Out - Data'!$B:$BA,MATCH($P9,'Leave-One-Out - Data'!$A:$A,0),MATCH(AA$1,'Leave-One-Out - Data'!$B$1:$BA$1,0)),0)</f>
        <v>0</v>
      </c>
      <c r="AB9" s="2">
        <f>IFERROR(INDEX('Leave-One-Out - Data'!$B:$BA,MATCH($P9,'Leave-One-Out - Data'!$A:$A,0),MATCH(AB$1,'Leave-One-Out - Data'!$B$1:$BA$1,0)),0)</f>
        <v>0</v>
      </c>
      <c r="AC9" s="2">
        <f>IFERROR(INDEX('Leave-One-Out - Data'!$B:$BA,MATCH($P9,'Leave-One-Out - Data'!$A:$A,0),MATCH(AC$1,'Leave-One-Out - Data'!$B$1:$BA$1,0)),0)</f>
        <v>0</v>
      </c>
      <c r="AD9" s="2">
        <f>IFERROR(INDEX('Leave-One-Out - Data'!$B:$BA,MATCH($P9,'Leave-One-Out - Data'!$A:$A,0),MATCH(AD$1,'Leave-One-Out - Data'!$B$1:$BA$1,0)),0)</f>
        <v>0</v>
      </c>
      <c r="AE9" s="2">
        <f>IFERROR(INDEX('Leave-One-Out - Data'!$B:$BA,MATCH($P9,'Leave-One-Out - Data'!$A:$A,0),MATCH(AE$1,'Leave-One-Out - Data'!$B$1:$BA$1,0)),0)</f>
        <v>0.3851777535378933</v>
      </c>
      <c r="AF9" s="2">
        <f>IFERROR(INDEX('Leave-One-Out - Data'!$B:$BA,MATCH($P9,'Leave-One-Out - Data'!$A:$A,0),MATCH(AF$1,'Leave-One-Out - Data'!$B$1:$BA$1,0)),0)</f>
        <v>0.38438551655411718</v>
      </c>
      <c r="AG9" s="2">
        <f>IFERROR(INDEX('Leave-One-Out - Data'!$B:$BA,MATCH($P9,'Leave-One-Out - Data'!$A:$A,0),MATCH(AG$1,'Leave-One-Out - Data'!$B$1:$BA$1,0)),0)</f>
        <v>0</v>
      </c>
      <c r="AH9" s="2">
        <f>IFERROR(INDEX('Leave-One-Out - Data'!$B:$BA,MATCH($P9,'Leave-One-Out - Data'!$A:$A,0),MATCH(AH$1,'Leave-One-Out - Data'!$B$1:$BA$1,0)),0)</f>
        <v>0.38362922266125682</v>
      </c>
      <c r="AI9" s="2">
        <f>IFERROR(INDEX('Leave-One-Out - Data'!$B:$BA,MATCH($P9,'Leave-One-Out - Data'!$A:$A,0),MATCH(AI$1,'Leave-One-Out - Data'!$B$1:$BA$1,0)),0)</f>
        <v>0</v>
      </c>
      <c r="AJ9" s="2">
        <f>IFERROR(INDEX('Leave-One-Out - Data'!$B:$BA,MATCH($P9,'Leave-One-Out - Data'!$A:$A,0),MATCH(AJ$1,'Leave-One-Out - Data'!$B$1:$BA$1,0)),0)</f>
        <v>0</v>
      </c>
      <c r="AK9" s="2">
        <f>IFERROR(INDEX('Leave-One-Out - Data'!$B:$BA,MATCH($P9,'Leave-One-Out - Data'!$A:$A,0),MATCH(AK$1,'Leave-One-Out - Data'!$B$1:$BA$1,0)),0)</f>
        <v>0</v>
      </c>
      <c r="AL9" s="2">
        <f>IFERROR(INDEX('Leave-One-Out - Data'!$B:$BA,MATCH($P9,'Leave-One-Out - Data'!$A:$A,0),MATCH(AL$1,'Leave-One-Out - Data'!$B$1:$BA$1,0)),0)</f>
        <v>0</v>
      </c>
      <c r="AM9" s="2">
        <f>IFERROR(INDEX('Leave-One-Out - Data'!$B:$BA,MATCH($P9,'Leave-One-Out - Data'!$A:$A,0),MATCH(AM$1,'Leave-One-Out - Data'!$B$1:$BA$1,0)),0)</f>
        <v>0</v>
      </c>
      <c r="AN9" s="2">
        <f>IFERROR(INDEX('Leave-One-Out - Data'!$B:$BA,MATCH($P9,'Leave-One-Out - Data'!$A:$A,0),MATCH(AN$1,'Leave-One-Out - Data'!$B$1:$BA$1,0)),0)</f>
        <v>0</v>
      </c>
      <c r="AO9" s="2">
        <f>IFERROR(INDEX('Leave-One-Out - Data'!$B:$BA,MATCH($P9,'Leave-One-Out - Data'!$A:$A,0),MATCH(AO$1,'Leave-One-Out - Data'!$B$1:$BA$1,0)),0)</f>
        <v>0.38670921513438228</v>
      </c>
      <c r="AP9" s="2">
        <f>IFERROR(INDEX('Leave-One-Out - Data'!$B:$BA,MATCH($P9,'Leave-One-Out - Data'!$A:$A,0),MATCH(AP$1,'Leave-One-Out - Data'!$B$1:$BA$1,0)),0)</f>
        <v>0</v>
      </c>
      <c r="AQ9" s="2">
        <f>IFERROR(INDEX('Leave-One-Out - Data'!$B:$BA,MATCH($P9,'Leave-One-Out - Data'!$A:$A,0),MATCH(AQ$1,'Leave-One-Out - Data'!$B$1:$BA$1,0)),0)</f>
        <v>0.38379902929067616</v>
      </c>
      <c r="AR9" s="2">
        <f>IFERROR(INDEX('Leave-One-Out - Data'!$B:$BA,MATCH($P9,'Leave-One-Out - Data'!$A:$A,0),MATCH(AR$1,'Leave-One-Out - Data'!$B$1:$BA$1,0)),0)</f>
        <v>0</v>
      </c>
      <c r="AS9" s="2">
        <f>IFERROR(INDEX('Leave-One-Out - Data'!$B:$BA,MATCH($P9,'Leave-One-Out - Data'!$A:$A,0),MATCH(AS$1,'Leave-One-Out - Data'!$B$1:$BA$1,0)),0)</f>
        <v>0.38240945112705232</v>
      </c>
      <c r="AT9" s="2">
        <f>IFERROR(INDEX('Leave-One-Out - Data'!$B:$BA,MATCH($P9,'Leave-One-Out - Data'!$A:$A,0),MATCH(AT$1,'Leave-One-Out - Data'!$B$1:$BA$1,0)),0)</f>
        <v>0</v>
      </c>
      <c r="AU9" s="2">
        <f>IFERROR(INDEX('Leave-One-Out - Data'!$B:$BA,MATCH($P9,'Leave-One-Out - Data'!$A:$A,0),MATCH(AU$1,'Leave-One-Out - Data'!$B$1:$BA$1,0)),0)</f>
        <v>0</v>
      </c>
      <c r="AV9" s="2">
        <f>IFERROR(INDEX('Leave-One-Out - Data'!$B:$BA,MATCH($P9,'Leave-One-Out - Data'!$A:$A,0),MATCH(AV$1,'Leave-One-Out - Data'!$B$1:$BA$1,0)),0)</f>
        <v>0</v>
      </c>
      <c r="AW9" s="2">
        <f>IFERROR(INDEX('Leave-One-Out - Data'!$B:$BA,MATCH($P9,'Leave-One-Out - Data'!$A:$A,0),MATCH(AW$1,'Leave-One-Out - Data'!$B$1:$BA$1,0)),0)</f>
        <v>0</v>
      </c>
      <c r="AX9" s="2">
        <f>IFERROR(INDEX('Leave-One-Out - Data'!$B:$BA,MATCH($P9,'Leave-One-Out - Data'!$A:$A,0),MATCH(AX$1,'Leave-One-Out - Data'!$B$1:$BA$1,0)),0)</f>
        <v>0</v>
      </c>
      <c r="AY9" s="2">
        <f>IFERROR(INDEX('Leave-One-Out - Data'!$B:$BA,MATCH($P9,'Leave-One-Out - Data'!$A:$A,0),MATCH(AY$1,'Leave-One-Out - Data'!$B$1:$BA$1,0)),0)</f>
        <v>0</v>
      </c>
      <c r="AZ9" s="2">
        <f>IFERROR(INDEX('Leave-One-Out - Data'!$B:$BA,MATCH($P9,'Leave-One-Out - Data'!$A:$A,0),MATCH(AZ$1,'Leave-One-Out - Data'!$B$1:$BA$1,0)),0)</f>
        <v>0.38447766992449761</v>
      </c>
      <c r="BA9" s="2">
        <f>IFERROR(INDEX('Leave-One-Out - Data'!$B:$BA,MATCH($P9,'Leave-One-Out - Data'!$A:$A,0),MATCH(BA$1,'Leave-One-Out - Data'!$B$1:$BA$1,0)),0)</f>
        <v>0</v>
      </c>
      <c r="BB9" s="2">
        <f>IFERROR(INDEX('Leave-One-Out - Data'!$B:$BA,MATCH($P9,'Leave-One-Out - Data'!$A:$A,0),MATCH(BB$1,'Leave-One-Out - Data'!$B$1:$BA$1,0)),0)</f>
        <v>0</v>
      </c>
      <c r="BC9" s="2">
        <f>IFERROR(INDEX('Leave-One-Out - Data'!$B:$BA,MATCH($P9,'Leave-One-Out - Data'!$A:$A,0),MATCH(BC$1,'Leave-One-Out - Data'!$B$1:$BA$1,0)),0)</f>
        <v>0</v>
      </c>
      <c r="BD9" s="2">
        <f>IFERROR(INDEX('Leave-One-Out - Data'!$B:$BA,MATCH($P9,'Leave-One-Out - Data'!$A:$A,0),MATCH(BD$1,'Leave-One-Out - Data'!$B$1:$BA$1,0)),0)</f>
        <v>0</v>
      </c>
      <c r="BE9" s="2">
        <f>IFERROR(INDEX('Leave-One-Out - Data'!$B:$BA,MATCH($P9,'Leave-One-Out - Data'!$A:$A,0),MATCH(BE$1,'Leave-One-Out - Data'!$B$1:$BA$1,0)),0)</f>
        <v>0</v>
      </c>
      <c r="BF9" s="2">
        <f>IFERROR(INDEX('Leave-One-Out - Data'!$B:$BA,MATCH($P9,'Leave-One-Out - Data'!$A:$A,0),MATCH(BF$1,'Leave-One-Out - Data'!$B$1:$BA$1,0)),0)</f>
        <v>0</v>
      </c>
      <c r="BG9" s="2">
        <f>IFERROR(INDEX('Leave-One-Out - Data'!$B:$BA,MATCH($P9,'Leave-One-Out - Data'!$A:$A,0),MATCH(BG$1,'Leave-One-Out - Data'!$B$1:$BA$1,0)),0)</f>
        <v>0.38487833654880521</v>
      </c>
      <c r="BH9" s="2">
        <f>IFERROR(INDEX('Leave-One-Out - Data'!$B:$BA,MATCH($P9,'Leave-One-Out - Data'!$A:$A,0),MATCH(BH$1,'Leave-One-Out - Data'!$B$1:$BA$1,0)),0)</f>
        <v>0</v>
      </c>
      <c r="BI9" s="2">
        <f>IFERROR(INDEX('Leave-One-Out - Data'!$B:$BA,MATCH($P9,'Leave-One-Out - Data'!$A:$A,0),MATCH(BI$1,'Leave-One-Out - Data'!$B$1:$BA$1,0)),0)</f>
        <v>0.38217891144752503</v>
      </c>
      <c r="BJ9" s="2">
        <f>IFERROR(INDEX('Leave-One-Out - Data'!$B:$BA,MATCH($P9,'Leave-One-Out - Data'!$A:$A,0),MATCH(BJ$1,'Leave-One-Out - Data'!$B$1:$BA$1,0)),0)</f>
        <v>0</v>
      </c>
      <c r="BK9" s="2">
        <f>IFERROR(INDEX('Leave-One-Out - Data'!$B:$BA,MATCH($P9,'Leave-One-Out - Data'!$A:$A,0),MATCH(BK$1,'Leave-One-Out - Data'!$B$1:$BA$1,0)),0)</f>
        <v>0</v>
      </c>
      <c r="BL9" s="2">
        <f>IFERROR(INDEX('Leave-One-Out - Data'!$B:$BA,MATCH($P9,'Leave-One-Out - Data'!$A:$A,0),MATCH(BL$1,'Leave-One-Out - Data'!$B$1:$BA$1,0)),0)</f>
        <v>0</v>
      </c>
      <c r="BM9" s="2">
        <f>IFERROR(INDEX('Leave-One-Out - Data'!$B:$BA,MATCH($P9,'Leave-One-Out - Data'!$A:$A,0),MATCH(BM$1,'Leave-One-Out - Data'!$B$1:$BA$1,0)),0)</f>
        <v>0</v>
      </c>
      <c r="BN9" s="2">
        <f>IFERROR(INDEX('Leave-One-Out - Data'!$B:$BA,MATCH($P9,'Leave-One-Out - Data'!$A:$A,0),MATCH(BN$1,'Leave-One-Out - Data'!$B$1:$BA$1,0)),0)</f>
        <v>0</v>
      </c>
      <c r="BO9" s="2">
        <f>IFERROR(INDEX('Leave-One-Out - Data'!$B:$BA,MATCH($P9,'Leave-One-Out - Data'!$A:$A,0),MATCH(BO$1,'Leave-One-Out - Data'!$B$1:$BA$1,0)),0)</f>
        <v>0</v>
      </c>
      <c r="BP9" s="2">
        <f>IFERROR(INDEX('Leave-One-Out - Data'!$B:$BA,MATCH($P9,'Leave-One-Out - Data'!$A:$A,0),MATCH(BP$1,'Leave-One-Out - Data'!$B$1:$BA$1,0)),0)</f>
        <v>0</v>
      </c>
      <c r="BQ9" s="2"/>
    </row>
    <row r="10" spans="16:70" x14ac:dyDescent="0.25">
      <c r="P10">
        <f>'Leave-One-Out - Data'!A9</f>
        <v>1989</v>
      </c>
      <c r="Q10" s="2">
        <f>IFERROR(INDEX('Leave-One-Out - Data'!$B:$BA,MATCH($P10,'Leave-One-Out - Data'!$A:$A,0),MATCH(Q$1,'Leave-One-Out - Data'!$B$1:$BA$1,0)),0)</f>
        <v>0.3767605721950531</v>
      </c>
      <c r="R10" s="2">
        <f>IFERROR(INDEX('Leave-One-Out - Data'!$B:$BA,MATCH($P10,'Leave-One-Out - Data'!$A:$A,0),MATCH(R$1,'Leave-One-Out - Data'!$B$1:$BA$1,0)),0)</f>
        <v>0.38058811500668527</v>
      </c>
      <c r="S10" s="2">
        <f>IFERROR(INDEX('Leave-One-Out - Data'!$B:$BA,MATCH($P10,'Leave-One-Out - Data'!$A:$A,0),MATCH(S$1,'Leave-One-Out - Data'!$B$1:$BA$1,0)),0)</f>
        <v>0</v>
      </c>
      <c r="T10" s="2">
        <f>IFERROR(INDEX('Leave-One-Out - Data'!$B:$BA,MATCH($P10,'Leave-One-Out - Data'!$A:$A,0),MATCH(T$1,'Leave-One-Out - Data'!$B$1:$BA$1,0)),0)</f>
        <v>0</v>
      </c>
      <c r="U10" s="2">
        <f>IFERROR(INDEX('Leave-One-Out - Data'!$B:$BA,MATCH($P10,'Leave-One-Out - Data'!$A:$A,0),MATCH(U$1,'Leave-One-Out - Data'!$B$1:$BA$1,0)),0)</f>
        <v>0.37987393924593926</v>
      </c>
      <c r="V10" s="2">
        <f>IFERROR(INDEX('Leave-One-Out - Data'!$B:$BA,MATCH($P10,'Leave-One-Out - Data'!$A:$A,0),MATCH(V$1,'Leave-One-Out - Data'!$B$1:$BA$1,0)),0)</f>
        <v>0</v>
      </c>
      <c r="W10" s="2">
        <f>IFERROR(INDEX('Leave-One-Out - Data'!$B:$BA,MATCH($P10,'Leave-One-Out - Data'!$A:$A,0),MATCH(W$1,'Leave-One-Out - Data'!$B$1:$BA$1,0)),0)</f>
        <v>0</v>
      </c>
      <c r="X10" s="2">
        <f>IFERROR(INDEX('Leave-One-Out - Data'!$B:$BA,MATCH($P10,'Leave-One-Out - Data'!$A:$A,0),MATCH(X$1,'Leave-One-Out - Data'!$B$1:$BA$1,0)),0)</f>
        <v>0.38023888799548144</v>
      </c>
      <c r="Y10" s="2">
        <f>IFERROR(INDEX('Leave-One-Out - Data'!$B:$BA,MATCH($P10,'Leave-One-Out - Data'!$A:$A,0),MATCH(Y$1,'Leave-One-Out - Data'!$B$1:$BA$1,0)),0)</f>
        <v>0</v>
      </c>
      <c r="Z10" s="2">
        <f>IFERROR(INDEX('Leave-One-Out - Data'!$B:$BA,MATCH($P10,'Leave-One-Out - Data'!$A:$A,0),MATCH(Z$1,'Leave-One-Out - Data'!$B$1:$BA$1,0)),0)</f>
        <v>0</v>
      </c>
      <c r="AA10" s="2">
        <f>IFERROR(INDEX('Leave-One-Out - Data'!$B:$BA,MATCH($P10,'Leave-One-Out - Data'!$A:$A,0),MATCH(AA$1,'Leave-One-Out - Data'!$B$1:$BA$1,0)),0)</f>
        <v>0</v>
      </c>
      <c r="AB10" s="2">
        <f>IFERROR(INDEX('Leave-One-Out - Data'!$B:$BA,MATCH($P10,'Leave-One-Out - Data'!$A:$A,0),MATCH(AB$1,'Leave-One-Out - Data'!$B$1:$BA$1,0)),0)</f>
        <v>0</v>
      </c>
      <c r="AC10" s="2">
        <f>IFERROR(INDEX('Leave-One-Out - Data'!$B:$BA,MATCH($P10,'Leave-One-Out - Data'!$A:$A,0),MATCH(AC$1,'Leave-One-Out - Data'!$B$1:$BA$1,0)),0)</f>
        <v>0</v>
      </c>
      <c r="AD10" s="2">
        <f>IFERROR(INDEX('Leave-One-Out - Data'!$B:$BA,MATCH($P10,'Leave-One-Out - Data'!$A:$A,0),MATCH(AD$1,'Leave-One-Out - Data'!$B$1:$BA$1,0)),0)</f>
        <v>0</v>
      </c>
      <c r="AE10" s="2">
        <f>IFERROR(INDEX('Leave-One-Out - Data'!$B:$BA,MATCH($P10,'Leave-One-Out - Data'!$A:$A,0),MATCH(AE$1,'Leave-One-Out - Data'!$B$1:$BA$1,0)),0)</f>
        <v>0.37943135130405425</v>
      </c>
      <c r="AF10" s="2">
        <f>IFERROR(INDEX('Leave-One-Out - Data'!$B:$BA,MATCH($P10,'Leave-One-Out - Data'!$A:$A,0),MATCH(AF$1,'Leave-One-Out - Data'!$B$1:$BA$1,0)),0)</f>
        <v>0.37879552263021465</v>
      </c>
      <c r="AG10" s="2">
        <f>IFERROR(INDEX('Leave-One-Out - Data'!$B:$BA,MATCH($P10,'Leave-One-Out - Data'!$A:$A,0),MATCH(AG$1,'Leave-One-Out - Data'!$B$1:$BA$1,0)),0)</f>
        <v>0</v>
      </c>
      <c r="AH10" s="2">
        <f>IFERROR(INDEX('Leave-One-Out - Data'!$B:$BA,MATCH($P10,'Leave-One-Out - Data'!$A:$A,0),MATCH(AH$1,'Leave-One-Out - Data'!$B$1:$BA$1,0)),0)</f>
        <v>0.38484503415226945</v>
      </c>
      <c r="AI10" s="2">
        <f>IFERROR(INDEX('Leave-One-Out - Data'!$B:$BA,MATCH($P10,'Leave-One-Out - Data'!$A:$A,0),MATCH(AI$1,'Leave-One-Out - Data'!$B$1:$BA$1,0)),0)</f>
        <v>0</v>
      </c>
      <c r="AJ10" s="2">
        <f>IFERROR(INDEX('Leave-One-Out - Data'!$B:$BA,MATCH($P10,'Leave-One-Out - Data'!$A:$A,0),MATCH(AJ$1,'Leave-One-Out - Data'!$B$1:$BA$1,0)),0)</f>
        <v>0</v>
      </c>
      <c r="AK10" s="2">
        <f>IFERROR(INDEX('Leave-One-Out - Data'!$B:$BA,MATCH($P10,'Leave-One-Out - Data'!$A:$A,0),MATCH(AK$1,'Leave-One-Out - Data'!$B$1:$BA$1,0)),0)</f>
        <v>0</v>
      </c>
      <c r="AL10" s="2">
        <f>IFERROR(INDEX('Leave-One-Out - Data'!$B:$BA,MATCH($P10,'Leave-One-Out - Data'!$A:$A,0),MATCH(AL$1,'Leave-One-Out - Data'!$B$1:$BA$1,0)),0)</f>
        <v>0</v>
      </c>
      <c r="AM10" s="2">
        <f>IFERROR(INDEX('Leave-One-Out - Data'!$B:$BA,MATCH($P10,'Leave-One-Out - Data'!$A:$A,0),MATCH(AM$1,'Leave-One-Out - Data'!$B$1:$BA$1,0)),0)</f>
        <v>0</v>
      </c>
      <c r="AN10" s="2">
        <f>IFERROR(INDEX('Leave-One-Out - Data'!$B:$BA,MATCH($P10,'Leave-One-Out - Data'!$A:$A,0),MATCH(AN$1,'Leave-One-Out - Data'!$B$1:$BA$1,0)),0)</f>
        <v>0</v>
      </c>
      <c r="AO10" s="2">
        <f>IFERROR(INDEX('Leave-One-Out - Data'!$B:$BA,MATCH($P10,'Leave-One-Out - Data'!$A:$A,0),MATCH(AO$1,'Leave-One-Out - Data'!$B$1:$BA$1,0)),0)</f>
        <v>0.3773040855526924</v>
      </c>
      <c r="AP10" s="2">
        <f>IFERROR(INDEX('Leave-One-Out - Data'!$B:$BA,MATCH($P10,'Leave-One-Out - Data'!$A:$A,0),MATCH(AP$1,'Leave-One-Out - Data'!$B$1:$BA$1,0)),0)</f>
        <v>0</v>
      </c>
      <c r="AQ10" s="2">
        <f>IFERROR(INDEX('Leave-One-Out - Data'!$B:$BA,MATCH($P10,'Leave-One-Out - Data'!$A:$A,0),MATCH(AQ$1,'Leave-One-Out - Data'!$B$1:$BA$1,0)),0)</f>
        <v>0.377492653131485</v>
      </c>
      <c r="AR10" s="2">
        <f>IFERROR(INDEX('Leave-One-Out - Data'!$B:$BA,MATCH($P10,'Leave-One-Out - Data'!$A:$A,0),MATCH(AR$1,'Leave-One-Out - Data'!$B$1:$BA$1,0)),0)</f>
        <v>0</v>
      </c>
      <c r="AS10" s="2">
        <f>IFERROR(INDEX('Leave-One-Out - Data'!$B:$BA,MATCH($P10,'Leave-One-Out - Data'!$A:$A,0),MATCH(AS$1,'Leave-One-Out - Data'!$B$1:$BA$1,0)),0)</f>
        <v>0.38064442461729053</v>
      </c>
      <c r="AT10" s="2">
        <f>IFERROR(INDEX('Leave-One-Out - Data'!$B:$BA,MATCH($P10,'Leave-One-Out - Data'!$A:$A,0),MATCH(AT$1,'Leave-One-Out - Data'!$B$1:$BA$1,0)),0)</f>
        <v>0</v>
      </c>
      <c r="AU10" s="2">
        <f>IFERROR(INDEX('Leave-One-Out - Data'!$B:$BA,MATCH($P10,'Leave-One-Out - Data'!$A:$A,0),MATCH(AU$1,'Leave-One-Out - Data'!$B$1:$BA$1,0)),0)</f>
        <v>0</v>
      </c>
      <c r="AV10" s="2">
        <f>IFERROR(INDEX('Leave-One-Out - Data'!$B:$BA,MATCH($P10,'Leave-One-Out - Data'!$A:$A,0),MATCH(AV$1,'Leave-One-Out - Data'!$B$1:$BA$1,0)),0)</f>
        <v>0</v>
      </c>
      <c r="AW10" s="2">
        <f>IFERROR(INDEX('Leave-One-Out - Data'!$B:$BA,MATCH($P10,'Leave-One-Out - Data'!$A:$A,0),MATCH(AW$1,'Leave-One-Out - Data'!$B$1:$BA$1,0)),0)</f>
        <v>0</v>
      </c>
      <c r="AX10" s="2">
        <f>IFERROR(INDEX('Leave-One-Out - Data'!$B:$BA,MATCH($P10,'Leave-One-Out - Data'!$A:$A,0),MATCH(AX$1,'Leave-One-Out - Data'!$B$1:$BA$1,0)),0)</f>
        <v>0</v>
      </c>
      <c r="AY10" s="2">
        <f>IFERROR(INDEX('Leave-One-Out - Data'!$B:$BA,MATCH($P10,'Leave-One-Out - Data'!$A:$A,0),MATCH(AY$1,'Leave-One-Out - Data'!$B$1:$BA$1,0)),0)</f>
        <v>0</v>
      </c>
      <c r="AZ10" s="2">
        <f>IFERROR(INDEX('Leave-One-Out - Data'!$B:$BA,MATCH($P10,'Leave-One-Out - Data'!$A:$A,0),MATCH(AZ$1,'Leave-One-Out - Data'!$B$1:$BA$1,0)),0)</f>
        <v>0.38103521397709844</v>
      </c>
      <c r="BA10" s="2">
        <f>IFERROR(INDEX('Leave-One-Out - Data'!$B:$BA,MATCH($P10,'Leave-One-Out - Data'!$A:$A,0),MATCH(BA$1,'Leave-One-Out - Data'!$B$1:$BA$1,0)),0)</f>
        <v>0</v>
      </c>
      <c r="BB10" s="2">
        <f>IFERROR(INDEX('Leave-One-Out - Data'!$B:$BA,MATCH($P10,'Leave-One-Out - Data'!$A:$A,0),MATCH(BB$1,'Leave-One-Out - Data'!$B$1:$BA$1,0)),0)</f>
        <v>0</v>
      </c>
      <c r="BC10" s="2">
        <f>IFERROR(INDEX('Leave-One-Out - Data'!$B:$BA,MATCH($P10,'Leave-One-Out - Data'!$A:$A,0),MATCH(BC$1,'Leave-One-Out - Data'!$B$1:$BA$1,0)),0)</f>
        <v>0</v>
      </c>
      <c r="BD10" s="2">
        <f>IFERROR(INDEX('Leave-One-Out - Data'!$B:$BA,MATCH($P10,'Leave-One-Out - Data'!$A:$A,0),MATCH(BD$1,'Leave-One-Out - Data'!$B$1:$BA$1,0)),0)</f>
        <v>0</v>
      </c>
      <c r="BE10" s="2">
        <f>IFERROR(INDEX('Leave-One-Out - Data'!$B:$BA,MATCH($P10,'Leave-One-Out - Data'!$A:$A,0),MATCH(BE$1,'Leave-One-Out - Data'!$B$1:$BA$1,0)),0)</f>
        <v>0</v>
      </c>
      <c r="BF10" s="2">
        <f>IFERROR(INDEX('Leave-One-Out - Data'!$B:$BA,MATCH($P10,'Leave-One-Out - Data'!$A:$A,0),MATCH(BF$1,'Leave-One-Out - Data'!$B$1:$BA$1,0)),0)</f>
        <v>0</v>
      </c>
      <c r="BG10" s="2">
        <f>IFERROR(INDEX('Leave-One-Out - Data'!$B:$BA,MATCH($P10,'Leave-One-Out - Data'!$A:$A,0),MATCH(BG$1,'Leave-One-Out - Data'!$B$1:$BA$1,0)),0)</f>
        <v>0.37618932169675828</v>
      </c>
      <c r="BH10" s="2">
        <f>IFERROR(INDEX('Leave-One-Out - Data'!$B:$BA,MATCH($P10,'Leave-One-Out - Data'!$A:$A,0),MATCH(BH$1,'Leave-One-Out - Data'!$B$1:$BA$1,0)),0)</f>
        <v>0</v>
      </c>
      <c r="BI10" s="2">
        <f>IFERROR(INDEX('Leave-One-Out - Data'!$B:$BA,MATCH($P10,'Leave-One-Out - Data'!$A:$A,0),MATCH(BI$1,'Leave-One-Out - Data'!$B$1:$BA$1,0)),0)</f>
        <v>0.37919871038198472</v>
      </c>
      <c r="BJ10" s="2">
        <f>IFERROR(INDEX('Leave-One-Out - Data'!$B:$BA,MATCH($P10,'Leave-One-Out - Data'!$A:$A,0),MATCH(BJ$1,'Leave-One-Out - Data'!$B$1:$BA$1,0)),0)</f>
        <v>0</v>
      </c>
      <c r="BK10" s="2">
        <f>IFERROR(INDEX('Leave-One-Out - Data'!$B:$BA,MATCH($P10,'Leave-One-Out - Data'!$A:$A,0),MATCH(BK$1,'Leave-One-Out - Data'!$B$1:$BA$1,0)),0)</f>
        <v>0</v>
      </c>
      <c r="BL10" s="2">
        <f>IFERROR(INDEX('Leave-One-Out - Data'!$B:$BA,MATCH($P10,'Leave-One-Out - Data'!$A:$A,0),MATCH(BL$1,'Leave-One-Out - Data'!$B$1:$BA$1,0)),0)</f>
        <v>0</v>
      </c>
      <c r="BM10" s="2">
        <f>IFERROR(INDEX('Leave-One-Out - Data'!$B:$BA,MATCH($P10,'Leave-One-Out - Data'!$A:$A,0),MATCH(BM$1,'Leave-One-Out - Data'!$B$1:$BA$1,0)),0)</f>
        <v>0</v>
      </c>
      <c r="BN10" s="2">
        <f>IFERROR(INDEX('Leave-One-Out - Data'!$B:$BA,MATCH($P10,'Leave-One-Out - Data'!$A:$A,0),MATCH(BN$1,'Leave-One-Out - Data'!$B$1:$BA$1,0)),0)</f>
        <v>0</v>
      </c>
      <c r="BO10" s="2">
        <f>IFERROR(INDEX('Leave-One-Out - Data'!$B:$BA,MATCH($P10,'Leave-One-Out - Data'!$A:$A,0),MATCH(BO$1,'Leave-One-Out - Data'!$B$1:$BA$1,0)),0)</f>
        <v>0</v>
      </c>
      <c r="BP10" s="2">
        <f>IFERROR(INDEX('Leave-One-Out - Data'!$B:$BA,MATCH($P10,'Leave-One-Out - Data'!$A:$A,0),MATCH(BP$1,'Leave-One-Out - Data'!$B$1:$BA$1,0)),0)</f>
        <v>0</v>
      </c>
      <c r="BQ10" s="2"/>
    </row>
    <row r="11" spans="16:70" x14ac:dyDescent="0.25">
      <c r="P11">
        <f>'Leave-One-Out - Data'!A10</f>
        <v>1990</v>
      </c>
      <c r="Q11" s="2">
        <f>IFERROR(INDEX('Leave-One-Out - Data'!$B:$BA,MATCH($P11,'Leave-One-Out - Data'!$A:$A,0),MATCH(Q$1,'Leave-One-Out - Data'!$B$1:$BA$1,0)),0)</f>
        <v>0.37627813220024109</v>
      </c>
      <c r="R11" s="2">
        <f>IFERROR(INDEX('Leave-One-Out - Data'!$B:$BA,MATCH($P11,'Leave-One-Out - Data'!$A:$A,0),MATCH(R$1,'Leave-One-Out - Data'!$B$1:$BA$1,0)),0)</f>
        <v>0.38548077112436296</v>
      </c>
      <c r="S11" s="2">
        <f>IFERROR(INDEX('Leave-One-Out - Data'!$B:$BA,MATCH($P11,'Leave-One-Out - Data'!$A:$A,0),MATCH(S$1,'Leave-One-Out - Data'!$B$1:$BA$1,0)),0)</f>
        <v>0</v>
      </c>
      <c r="T11" s="2">
        <f>IFERROR(INDEX('Leave-One-Out - Data'!$B:$BA,MATCH($P11,'Leave-One-Out - Data'!$A:$A,0),MATCH(T$1,'Leave-One-Out - Data'!$B$1:$BA$1,0)),0)</f>
        <v>0</v>
      </c>
      <c r="U11" s="2">
        <f>IFERROR(INDEX('Leave-One-Out - Data'!$B:$BA,MATCH($P11,'Leave-One-Out - Data'!$A:$A,0),MATCH(U$1,'Leave-One-Out - Data'!$B$1:$BA$1,0)),0)</f>
        <v>0.38571122360229493</v>
      </c>
      <c r="V11" s="2">
        <f>IFERROR(INDEX('Leave-One-Out - Data'!$B:$BA,MATCH($P11,'Leave-One-Out - Data'!$A:$A,0),MATCH(V$1,'Leave-One-Out - Data'!$B$1:$BA$1,0)),0)</f>
        <v>0</v>
      </c>
      <c r="W11" s="2">
        <f>IFERROR(INDEX('Leave-One-Out - Data'!$B:$BA,MATCH($P11,'Leave-One-Out - Data'!$A:$A,0),MATCH(W$1,'Leave-One-Out - Data'!$B$1:$BA$1,0)),0)</f>
        <v>0</v>
      </c>
      <c r="X11" s="2">
        <f>IFERROR(INDEX('Leave-One-Out - Data'!$B:$BA,MATCH($P11,'Leave-One-Out - Data'!$A:$A,0),MATCH(X$1,'Leave-One-Out - Data'!$B$1:$BA$1,0)),0)</f>
        <v>0.39007013034820553</v>
      </c>
      <c r="Y11" s="2">
        <f>IFERROR(INDEX('Leave-One-Out - Data'!$B:$BA,MATCH($P11,'Leave-One-Out - Data'!$A:$A,0),MATCH(Y$1,'Leave-One-Out - Data'!$B$1:$BA$1,0)),0)</f>
        <v>0</v>
      </c>
      <c r="Z11" s="2">
        <f>IFERROR(INDEX('Leave-One-Out - Data'!$B:$BA,MATCH($P11,'Leave-One-Out - Data'!$A:$A,0),MATCH(Z$1,'Leave-One-Out - Data'!$B$1:$BA$1,0)),0)</f>
        <v>0</v>
      </c>
      <c r="AA11" s="2">
        <f>IFERROR(INDEX('Leave-One-Out - Data'!$B:$BA,MATCH($P11,'Leave-One-Out - Data'!$A:$A,0),MATCH(AA$1,'Leave-One-Out - Data'!$B$1:$BA$1,0)),0)</f>
        <v>0</v>
      </c>
      <c r="AB11" s="2">
        <f>IFERROR(INDEX('Leave-One-Out - Data'!$B:$BA,MATCH($P11,'Leave-One-Out - Data'!$A:$A,0),MATCH(AB$1,'Leave-One-Out - Data'!$B$1:$BA$1,0)),0)</f>
        <v>0</v>
      </c>
      <c r="AC11" s="2">
        <f>IFERROR(INDEX('Leave-One-Out - Data'!$B:$BA,MATCH($P11,'Leave-One-Out - Data'!$A:$A,0),MATCH(AC$1,'Leave-One-Out - Data'!$B$1:$BA$1,0)),0)</f>
        <v>0</v>
      </c>
      <c r="AD11" s="2">
        <f>IFERROR(INDEX('Leave-One-Out - Data'!$B:$BA,MATCH($P11,'Leave-One-Out - Data'!$A:$A,0),MATCH(AD$1,'Leave-One-Out - Data'!$B$1:$BA$1,0)),0)</f>
        <v>0</v>
      </c>
      <c r="AE11" s="2">
        <f>IFERROR(INDEX('Leave-One-Out - Data'!$B:$BA,MATCH($P11,'Leave-One-Out - Data'!$A:$A,0),MATCH(AE$1,'Leave-One-Out - Data'!$B$1:$BA$1,0)),0)</f>
        <v>0.38301990428566934</v>
      </c>
      <c r="AF11" s="2">
        <f>IFERROR(INDEX('Leave-One-Out - Data'!$B:$BA,MATCH($P11,'Leave-One-Out - Data'!$A:$A,0),MATCH(AF$1,'Leave-One-Out - Data'!$B$1:$BA$1,0)),0)</f>
        <v>0.37985782110691069</v>
      </c>
      <c r="AG11" s="2">
        <f>IFERROR(INDEX('Leave-One-Out - Data'!$B:$BA,MATCH($P11,'Leave-One-Out - Data'!$A:$A,0),MATCH(AG$1,'Leave-One-Out - Data'!$B$1:$BA$1,0)),0)</f>
        <v>0</v>
      </c>
      <c r="AH11" s="2">
        <f>IFERROR(INDEX('Leave-One-Out - Data'!$B:$BA,MATCH($P11,'Leave-One-Out - Data'!$A:$A,0),MATCH(AH$1,'Leave-One-Out - Data'!$B$1:$BA$1,0)),0)</f>
        <v>0.38372132664918901</v>
      </c>
      <c r="AI11" s="2">
        <f>IFERROR(INDEX('Leave-One-Out - Data'!$B:$BA,MATCH($P11,'Leave-One-Out - Data'!$A:$A,0),MATCH(AI$1,'Leave-One-Out - Data'!$B$1:$BA$1,0)),0)</f>
        <v>0</v>
      </c>
      <c r="AJ11" s="2">
        <f>IFERROR(INDEX('Leave-One-Out - Data'!$B:$BA,MATCH($P11,'Leave-One-Out - Data'!$A:$A,0),MATCH(AJ$1,'Leave-One-Out - Data'!$B$1:$BA$1,0)),0)</f>
        <v>0</v>
      </c>
      <c r="AK11" s="2">
        <f>IFERROR(INDEX('Leave-One-Out - Data'!$B:$BA,MATCH($P11,'Leave-One-Out - Data'!$A:$A,0),MATCH(AK$1,'Leave-One-Out - Data'!$B$1:$BA$1,0)),0)</f>
        <v>0</v>
      </c>
      <c r="AL11" s="2">
        <f>IFERROR(INDEX('Leave-One-Out - Data'!$B:$BA,MATCH($P11,'Leave-One-Out - Data'!$A:$A,0),MATCH(AL$1,'Leave-One-Out - Data'!$B$1:$BA$1,0)),0)</f>
        <v>0</v>
      </c>
      <c r="AM11" s="2">
        <f>IFERROR(INDEX('Leave-One-Out - Data'!$B:$BA,MATCH($P11,'Leave-One-Out - Data'!$A:$A,0),MATCH(AM$1,'Leave-One-Out - Data'!$B$1:$BA$1,0)),0)</f>
        <v>0</v>
      </c>
      <c r="AN11" s="2">
        <f>IFERROR(INDEX('Leave-One-Out - Data'!$B:$BA,MATCH($P11,'Leave-One-Out - Data'!$A:$A,0),MATCH(AN$1,'Leave-One-Out - Data'!$B$1:$BA$1,0)),0)</f>
        <v>0</v>
      </c>
      <c r="AO11" s="2">
        <f>IFERROR(INDEX('Leave-One-Out - Data'!$B:$BA,MATCH($P11,'Leave-One-Out - Data'!$A:$A,0),MATCH(AO$1,'Leave-One-Out - Data'!$B$1:$BA$1,0)),0)</f>
        <v>0.38792489683628084</v>
      </c>
      <c r="AP11" s="2">
        <f>IFERROR(INDEX('Leave-One-Out - Data'!$B:$BA,MATCH($P11,'Leave-One-Out - Data'!$A:$A,0),MATCH(AP$1,'Leave-One-Out - Data'!$B$1:$BA$1,0)),0)</f>
        <v>0</v>
      </c>
      <c r="AQ11" s="2">
        <f>IFERROR(INDEX('Leave-One-Out - Data'!$B:$BA,MATCH($P11,'Leave-One-Out - Data'!$A:$A,0),MATCH(AQ$1,'Leave-One-Out - Data'!$B$1:$BA$1,0)),0)</f>
        <v>0.38385507953166959</v>
      </c>
      <c r="AR11" s="2">
        <f>IFERROR(INDEX('Leave-One-Out - Data'!$B:$BA,MATCH($P11,'Leave-One-Out - Data'!$A:$A,0),MATCH(AR$1,'Leave-One-Out - Data'!$B$1:$BA$1,0)),0)</f>
        <v>0</v>
      </c>
      <c r="AS11" s="2">
        <f>IFERROR(INDEX('Leave-One-Out - Data'!$B:$BA,MATCH($P11,'Leave-One-Out - Data'!$A:$A,0),MATCH(AS$1,'Leave-One-Out - Data'!$B$1:$BA$1,0)),0)</f>
        <v>0.38673661500215528</v>
      </c>
      <c r="AT11" s="2">
        <f>IFERROR(INDEX('Leave-One-Out - Data'!$B:$BA,MATCH($P11,'Leave-One-Out - Data'!$A:$A,0),MATCH(AT$1,'Leave-One-Out - Data'!$B$1:$BA$1,0)),0)</f>
        <v>0</v>
      </c>
      <c r="AU11" s="2">
        <f>IFERROR(INDEX('Leave-One-Out - Data'!$B:$BA,MATCH($P11,'Leave-One-Out - Data'!$A:$A,0),MATCH(AU$1,'Leave-One-Out - Data'!$B$1:$BA$1,0)),0)</f>
        <v>0</v>
      </c>
      <c r="AV11" s="2">
        <f>IFERROR(INDEX('Leave-One-Out - Data'!$B:$BA,MATCH($P11,'Leave-One-Out - Data'!$A:$A,0),MATCH(AV$1,'Leave-One-Out - Data'!$B$1:$BA$1,0)),0)</f>
        <v>0</v>
      </c>
      <c r="AW11" s="2">
        <f>IFERROR(INDEX('Leave-One-Out - Data'!$B:$BA,MATCH($P11,'Leave-One-Out - Data'!$A:$A,0),MATCH(AW$1,'Leave-One-Out - Data'!$B$1:$BA$1,0)),0)</f>
        <v>0</v>
      </c>
      <c r="AX11" s="2">
        <f>IFERROR(INDEX('Leave-One-Out - Data'!$B:$BA,MATCH($P11,'Leave-One-Out - Data'!$A:$A,0),MATCH(AX$1,'Leave-One-Out - Data'!$B$1:$BA$1,0)),0)</f>
        <v>0</v>
      </c>
      <c r="AY11" s="2">
        <f>IFERROR(INDEX('Leave-One-Out - Data'!$B:$BA,MATCH($P11,'Leave-One-Out - Data'!$A:$A,0),MATCH(AY$1,'Leave-One-Out - Data'!$B$1:$BA$1,0)),0)</f>
        <v>0</v>
      </c>
      <c r="AZ11" s="2">
        <f>IFERROR(INDEX('Leave-One-Out - Data'!$B:$BA,MATCH($P11,'Leave-One-Out - Data'!$A:$A,0),MATCH(AZ$1,'Leave-One-Out - Data'!$B$1:$BA$1,0)),0)</f>
        <v>0.38525870198011403</v>
      </c>
      <c r="BA11" s="2">
        <f>IFERROR(INDEX('Leave-One-Out - Data'!$B:$BA,MATCH($P11,'Leave-One-Out - Data'!$A:$A,0),MATCH(BA$1,'Leave-One-Out - Data'!$B$1:$BA$1,0)),0)</f>
        <v>0</v>
      </c>
      <c r="BB11" s="2">
        <f>IFERROR(INDEX('Leave-One-Out - Data'!$B:$BA,MATCH($P11,'Leave-One-Out - Data'!$A:$A,0),MATCH(BB$1,'Leave-One-Out - Data'!$B$1:$BA$1,0)),0)</f>
        <v>0</v>
      </c>
      <c r="BC11" s="2">
        <f>IFERROR(INDEX('Leave-One-Out - Data'!$B:$BA,MATCH($P11,'Leave-One-Out - Data'!$A:$A,0),MATCH(BC$1,'Leave-One-Out - Data'!$B$1:$BA$1,0)),0)</f>
        <v>0</v>
      </c>
      <c r="BD11" s="2">
        <f>IFERROR(INDEX('Leave-One-Out - Data'!$B:$BA,MATCH($P11,'Leave-One-Out - Data'!$A:$A,0),MATCH(BD$1,'Leave-One-Out - Data'!$B$1:$BA$1,0)),0)</f>
        <v>0</v>
      </c>
      <c r="BE11" s="2">
        <f>IFERROR(INDEX('Leave-One-Out - Data'!$B:$BA,MATCH($P11,'Leave-One-Out - Data'!$A:$A,0),MATCH(BE$1,'Leave-One-Out - Data'!$B$1:$BA$1,0)),0)</f>
        <v>0</v>
      </c>
      <c r="BF11" s="2">
        <f>IFERROR(INDEX('Leave-One-Out - Data'!$B:$BA,MATCH($P11,'Leave-One-Out - Data'!$A:$A,0),MATCH(BF$1,'Leave-One-Out - Data'!$B$1:$BA$1,0)),0)</f>
        <v>0</v>
      </c>
      <c r="BG11" s="2">
        <f>IFERROR(INDEX('Leave-One-Out - Data'!$B:$BA,MATCH($P11,'Leave-One-Out - Data'!$A:$A,0),MATCH(BG$1,'Leave-One-Out - Data'!$B$1:$BA$1,0)),0)</f>
        <v>0.38221499484777444</v>
      </c>
      <c r="BH11" s="2">
        <f>IFERROR(INDEX('Leave-One-Out - Data'!$B:$BA,MATCH($P11,'Leave-One-Out - Data'!$A:$A,0),MATCH(BH$1,'Leave-One-Out - Data'!$B$1:$BA$1,0)),0)</f>
        <v>0</v>
      </c>
      <c r="BI11" s="2">
        <f>IFERROR(INDEX('Leave-One-Out - Data'!$B:$BA,MATCH($P11,'Leave-One-Out - Data'!$A:$A,0),MATCH(BI$1,'Leave-One-Out - Data'!$B$1:$BA$1,0)),0)</f>
        <v>0.37870298153161996</v>
      </c>
      <c r="BJ11" s="2">
        <f>IFERROR(INDEX('Leave-One-Out - Data'!$B:$BA,MATCH($P11,'Leave-One-Out - Data'!$A:$A,0),MATCH(BJ$1,'Leave-One-Out - Data'!$B$1:$BA$1,0)),0)</f>
        <v>0</v>
      </c>
      <c r="BK11" s="2">
        <f>IFERROR(INDEX('Leave-One-Out - Data'!$B:$BA,MATCH($P11,'Leave-One-Out - Data'!$A:$A,0),MATCH(BK$1,'Leave-One-Out - Data'!$B$1:$BA$1,0)),0)</f>
        <v>0</v>
      </c>
      <c r="BL11" s="2">
        <f>IFERROR(INDEX('Leave-One-Out - Data'!$B:$BA,MATCH($P11,'Leave-One-Out - Data'!$A:$A,0),MATCH(BL$1,'Leave-One-Out - Data'!$B$1:$BA$1,0)),0)</f>
        <v>0</v>
      </c>
      <c r="BM11" s="2">
        <f>IFERROR(INDEX('Leave-One-Out - Data'!$B:$BA,MATCH($P11,'Leave-One-Out - Data'!$A:$A,0),MATCH(BM$1,'Leave-One-Out - Data'!$B$1:$BA$1,0)),0)</f>
        <v>0</v>
      </c>
      <c r="BN11" s="2">
        <f>IFERROR(INDEX('Leave-One-Out - Data'!$B:$BA,MATCH($P11,'Leave-One-Out - Data'!$A:$A,0),MATCH(BN$1,'Leave-One-Out - Data'!$B$1:$BA$1,0)),0)</f>
        <v>0</v>
      </c>
      <c r="BO11" s="2">
        <f>IFERROR(INDEX('Leave-One-Out - Data'!$B:$BA,MATCH($P11,'Leave-One-Out - Data'!$A:$A,0),MATCH(BO$1,'Leave-One-Out - Data'!$B$1:$BA$1,0)),0)</f>
        <v>0</v>
      </c>
      <c r="BP11" s="2">
        <f>IFERROR(INDEX('Leave-One-Out - Data'!$B:$BA,MATCH($P11,'Leave-One-Out - Data'!$A:$A,0),MATCH(BP$1,'Leave-One-Out - Data'!$B$1:$BA$1,0)),0)</f>
        <v>0</v>
      </c>
      <c r="BQ11" s="2"/>
    </row>
    <row r="12" spans="16:70" x14ac:dyDescent="0.25">
      <c r="P12">
        <f>'Leave-One-Out - Data'!A11</f>
        <v>1991</v>
      </c>
      <c r="Q12" s="2">
        <f>IFERROR(INDEX('Leave-One-Out - Data'!$B:$BA,MATCH($P12,'Leave-One-Out - Data'!$A:$A,0),MATCH(Q$1,'Leave-One-Out - Data'!$B$1:$BA$1,0)),0)</f>
        <v>0.3919999897480011</v>
      </c>
      <c r="R12" s="2">
        <f>IFERROR(INDEX('Leave-One-Out - Data'!$B:$BA,MATCH($P12,'Leave-One-Out - Data'!$A:$A,0),MATCH(R$1,'Leave-One-Out - Data'!$B$1:$BA$1,0)),0)</f>
        <v>0.38894015577435492</v>
      </c>
      <c r="S12" s="2">
        <f>IFERROR(INDEX('Leave-One-Out - Data'!$B:$BA,MATCH($P12,'Leave-One-Out - Data'!$A:$A,0),MATCH(S$1,'Leave-One-Out - Data'!$B$1:$BA$1,0)),0)</f>
        <v>0</v>
      </c>
      <c r="T12" s="2">
        <f>IFERROR(INDEX('Leave-One-Out - Data'!$B:$BA,MATCH($P12,'Leave-One-Out - Data'!$A:$A,0),MATCH(T$1,'Leave-One-Out - Data'!$B$1:$BA$1,0)),0)</f>
        <v>0</v>
      </c>
      <c r="U12" s="2">
        <f>IFERROR(INDEX('Leave-One-Out - Data'!$B:$BA,MATCH($P12,'Leave-One-Out - Data'!$A:$A,0),MATCH(U$1,'Leave-One-Out - Data'!$B$1:$BA$1,0)),0)</f>
        <v>0.38781505408883099</v>
      </c>
      <c r="V12" s="2">
        <f>IFERROR(INDEX('Leave-One-Out - Data'!$B:$BA,MATCH($P12,'Leave-One-Out - Data'!$A:$A,0),MATCH(V$1,'Leave-One-Out - Data'!$B$1:$BA$1,0)),0)</f>
        <v>0</v>
      </c>
      <c r="W12" s="2">
        <f>IFERROR(INDEX('Leave-One-Out - Data'!$B:$BA,MATCH($P12,'Leave-One-Out - Data'!$A:$A,0),MATCH(W$1,'Leave-One-Out - Data'!$B$1:$BA$1,0)),0)</f>
        <v>0</v>
      </c>
      <c r="X12" s="2">
        <f>IFERROR(INDEX('Leave-One-Out - Data'!$B:$BA,MATCH($P12,'Leave-One-Out - Data'!$A:$A,0),MATCH(X$1,'Leave-One-Out - Data'!$B$1:$BA$1,0)),0)</f>
        <v>0.3852397236227989</v>
      </c>
      <c r="Y12" s="2">
        <f>IFERROR(INDEX('Leave-One-Out - Data'!$B:$BA,MATCH($P12,'Leave-One-Out - Data'!$A:$A,0),MATCH(Y$1,'Leave-One-Out - Data'!$B$1:$BA$1,0)),0)</f>
        <v>0</v>
      </c>
      <c r="Z12" s="2">
        <f>IFERROR(INDEX('Leave-One-Out - Data'!$B:$BA,MATCH($P12,'Leave-One-Out - Data'!$A:$A,0),MATCH(Z$1,'Leave-One-Out - Data'!$B$1:$BA$1,0)),0)</f>
        <v>0</v>
      </c>
      <c r="AA12" s="2">
        <f>IFERROR(INDEX('Leave-One-Out - Data'!$B:$BA,MATCH($P12,'Leave-One-Out - Data'!$A:$A,0),MATCH(AA$1,'Leave-One-Out - Data'!$B$1:$BA$1,0)),0)</f>
        <v>0</v>
      </c>
      <c r="AB12" s="2">
        <f>IFERROR(INDEX('Leave-One-Out - Data'!$B:$BA,MATCH($P12,'Leave-One-Out - Data'!$A:$A,0),MATCH(AB$1,'Leave-One-Out - Data'!$B$1:$BA$1,0)),0)</f>
        <v>0</v>
      </c>
      <c r="AC12" s="2">
        <f>IFERROR(INDEX('Leave-One-Out - Data'!$B:$BA,MATCH($P12,'Leave-One-Out - Data'!$A:$A,0),MATCH(AC$1,'Leave-One-Out - Data'!$B$1:$BA$1,0)),0)</f>
        <v>0</v>
      </c>
      <c r="AD12" s="2">
        <f>IFERROR(INDEX('Leave-One-Out - Data'!$B:$BA,MATCH($P12,'Leave-One-Out - Data'!$A:$A,0),MATCH(AD$1,'Leave-One-Out - Data'!$B$1:$BA$1,0)),0)</f>
        <v>0</v>
      </c>
      <c r="AE12" s="2">
        <f>IFERROR(INDEX('Leave-One-Out - Data'!$B:$BA,MATCH($P12,'Leave-One-Out - Data'!$A:$A,0),MATCH(AE$1,'Leave-One-Out - Data'!$B$1:$BA$1,0)),0)</f>
        <v>0.38963852933049203</v>
      </c>
      <c r="AF12" s="2">
        <f>IFERROR(INDEX('Leave-One-Out - Data'!$B:$BA,MATCH($P12,'Leave-One-Out - Data'!$A:$A,0),MATCH(AF$1,'Leave-One-Out - Data'!$B$1:$BA$1,0)),0)</f>
        <v>0.38418439397215842</v>
      </c>
      <c r="AG12" s="2">
        <f>IFERROR(INDEX('Leave-One-Out - Data'!$B:$BA,MATCH($P12,'Leave-One-Out - Data'!$A:$A,0),MATCH(AG$1,'Leave-One-Out - Data'!$B$1:$BA$1,0)),0)</f>
        <v>0</v>
      </c>
      <c r="AH12" s="2">
        <f>IFERROR(INDEX('Leave-One-Out - Data'!$B:$BA,MATCH($P12,'Leave-One-Out - Data'!$A:$A,0),MATCH(AH$1,'Leave-One-Out - Data'!$B$1:$BA$1,0)),0)</f>
        <v>0.38846406245231624</v>
      </c>
      <c r="AI12" s="2">
        <f>IFERROR(INDEX('Leave-One-Out - Data'!$B:$BA,MATCH($P12,'Leave-One-Out - Data'!$A:$A,0),MATCH(AI$1,'Leave-One-Out - Data'!$B$1:$BA$1,0)),0)</f>
        <v>0</v>
      </c>
      <c r="AJ12" s="2">
        <f>IFERROR(INDEX('Leave-One-Out - Data'!$B:$BA,MATCH($P12,'Leave-One-Out - Data'!$A:$A,0),MATCH(AJ$1,'Leave-One-Out - Data'!$B$1:$BA$1,0)),0)</f>
        <v>0</v>
      </c>
      <c r="AK12" s="2">
        <f>IFERROR(INDEX('Leave-One-Out - Data'!$B:$BA,MATCH($P12,'Leave-One-Out - Data'!$A:$A,0),MATCH(AK$1,'Leave-One-Out - Data'!$B$1:$BA$1,0)),0)</f>
        <v>0</v>
      </c>
      <c r="AL12" s="2">
        <f>IFERROR(INDEX('Leave-One-Out - Data'!$B:$BA,MATCH($P12,'Leave-One-Out - Data'!$A:$A,0),MATCH(AL$1,'Leave-One-Out - Data'!$B$1:$BA$1,0)),0)</f>
        <v>0</v>
      </c>
      <c r="AM12" s="2">
        <f>IFERROR(INDEX('Leave-One-Out - Data'!$B:$BA,MATCH($P12,'Leave-One-Out - Data'!$A:$A,0),MATCH(AM$1,'Leave-One-Out - Data'!$B$1:$BA$1,0)),0)</f>
        <v>0</v>
      </c>
      <c r="AN12" s="2">
        <f>IFERROR(INDEX('Leave-One-Out - Data'!$B:$BA,MATCH($P12,'Leave-One-Out - Data'!$A:$A,0),MATCH(AN$1,'Leave-One-Out - Data'!$B$1:$BA$1,0)),0)</f>
        <v>0</v>
      </c>
      <c r="AO12" s="2">
        <f>IFERROR(INDEX('Leave-One-Out - Data'!$B:$BA,MATCH($P12,'Leave-One-Out - Data'!$A:$A,0),MATCH(AO$1,'Leave-One-Out - Data'!$B$1:$BA$1,0)),0)</f>
        <v>0.39606707495450977</v>
      </c>
      <c r="AP12" s="2">
        <f>IFERROR(INDEX('Leave-One-Out - Data'!$B:$BA,MATCH($P12,'Leave-One-Out - Data'!$A:$A,0),MATCH(AP$1,'Leave-One-Out - Data'!$B$1:$BA$1,0)),0)</f>
        <v>0</v>
      </c>
      <c r="AQ12" s="2">
        <f>IFERROR(INDEX('Leave-One-Out - Data'!$B:$BA,MATCH($P12,'Leave-One-Out - Data'!$A:$A,0),MATCH(AQ$1,'Leave-One-Out - Data'!$B$1:$BA$1,0)),0)</f>
        <v>0.38617439815402033</v>
      </c>
      <c r="AR12" s="2">
        <f>IFERROR(INDEX('Leave-One-Out - Data'!$B:$BA,MATCH($P12,'Leave-One-Out - Data'!$A:$A,0),MATCH(AR$1,'Leave-One-Out - Data'!$B$1:$BA$1,0)),0)</f>
        <v>0</v>
      </c>
      <c r="AS12" s="2">
        <f>IFERROR(INDEX('Leave-One-Out - Data'!$B:$BA,MATCH($P12,'Leave-One-Out - Data'!$A:$A,0),MATCH(AS$1,'Leave-One-Out - Data'!$B$1:$BA$1,0)),0)</f>
        <v>0.39219814598560332</v>
      </c>
      <c r="AT12" s="2">
        <f>IFERROR(INDEX('Leave-One-Out - Data'!$B:$BA,MATCH($P12,'Leave-One-Out - Data'!$A:$A,0),MATCH(AT$1,'Leave-One-Out - Data'!$B$1:$BA$1,0)),0)</f>
        <v>0</v>
      </c>
      <c r="AU12" s="2">
        <f>IFERROR(INDEX('Leave-One-Out - Data'!$B:$BA,MATCH($P12,'Leave-One-Out - Data'!$A:$A,0),MATCH(AU$1,'Leave-One-Out - Data'!$B$1:$BA$1,0)),0)</f>
        <v>0</v>
      </c>
      <c r="AV12" s="2">
        <f>IFERROR(INDEX('Leave-One-Out - Data'!$B:$BA,MATCH($P12,'Leave-One-Out - Data'!$A:$A,0),MATCH(AV$1,'Leave-One-Out - Data'!$B$1:$BA$1,0)),0)</f>
        <v>0</v>
      </c>
      <c r="AW12" s="2">
        <f>IFERROR(INDEX('Leave-One-Out - Data'!$B:$BA,MATCH($P12,'Leave-One-Out - Data'!$A:$A,0),MATCH(AW$1,'Leave-One-Out - Data'!$B$1:$BA$1,0)),0)</f>
        <v>0</v>
      </c>
      <c r="AX12" s="2">
        <f>IFERROR(INDEX('Leave-One-Out - Data'!$B:$BA,MATCH($P12,'Leave-One-Out - Data'!$A:$A,0),MATCH(AX$1,'Leave-One-Out - Data'!$B$1:$BA$1,0)),0)</f>
        <v>0</v>
      </c>
      <c r="AY12" s="2">
        <f>IFERROR(INDEX('Leave-One-Out - Data'!$B:$BA,MATCH($P12,'Leave-One-Out - Data'!$A:$A,0),MATCH(AY$1,'Leave-One-Out - Data'!$B$1:$BA$1,0)),0)</f>
        <v>0</v>
      </c>
      <c r="AZ12" s="2">
        <f>IFERROR(INDEX('Leave-One-Out - Data'!$B:$BA,MATCH($P12,'Leave-One-Out - Data'!$A:$A,0),MATCH(AZ$1,'Leave-One-Out - Data'!$B$1:$BA$1,0)),0)</f>
        <v>0.3890810483694076</v>
      </c>
      <c r="BA12" s="2">
        <f>IFERROR(INDEX('Leave-One-Out - Data'!$B:$BA,MATCH($P12,'Leave-One-Out - Data'!$A:$A,0),MATCH(BA$1,'Leave-One-Out - Data'!$B$1:$BA$1,0)),0)</f>
        <v>0</v>
      </c>
      <c r="BB12" s="2">
        <f>IFERROR(INDEX('Leave-One-Out - Data'!$B:$BA,MATCH($P12,'Leave-One-Out - Data'!$A:$A,0),MATCH(BB$1,'Leave-One-Out - Data'!$B$1:$BA$1,0)),0)</f>
        <v>0</v>
      </c>
      <c r="BC12" s="2">
        <f>IFERROR(INDEX('Leave-One-Out - Data'!$B:$BA,MATCH($P12,'Leave-One-Out - Data'!$A:$A,0),MATCH(BC$1,'Leave-One-Out - Data'!$B$1:$BA$1,0)),0)</f>
        <v>0</v>
      </c>
      <c r="BD12" s="2">
        <f>IFERROR(INDEX('Leave-One-Out - Data'!$B:$BA,MATCH($P12,'Leave-One-Out - Data'!$A:$A,0),MATCH(BD$1,'Leave-One-Out - Data'!$B$1:$BA$1,0)),0)</f>
        <v>0</v>
      </c>
      <c r="BE12" s="2">
        <f>IFERROR(INDEX('Leave-One-Out - Data'!$B:$BA,MATCH($P12,'Leave-One-Out - Data'!$A:$A,0),MATCH(BE$1,'Leave-One-Out - Data'!$B$1:$BA$1,0)),0)</f>
        <v>0</v>
      </c>
      <c r="BF12" s="2">
        <f>IFERROR(INDEX('Leave-One-Out - Data'!$B:$BA,MATCH($P12,'Leave-One-Out - Data'!$A:$A,0),MATCH(BF$1,'Leave-One-Out - Data'!$B$1:$BA$1,0)),0)</f>
        <v>0</v>
      </c>
      <c r="BG12" s="2">
        <f>IFERROR(INDEX('Leave-One-Out - Data'!$B:$BA,MATCH($P12,'Leave-One-Out - Data'!$A:$A,0),MATCH(BG$1,'Leave-One-Out - Data'!$B$1:$BA$1,0)),0)</f>
        <v>0.38667923259735104</v>
      </c>
      <c r="BH12" s="2">
        <f>IFERROR(INDEX('Leave-One-Out - Data'!$B:$BA,MATCH($P12,'Leave-One-Out - Data'!$A:$A,0),MATCH(BH$1,'Leave-One-Out - Data'!$B$1:$BA$1,0)),0)</f>
        <v>0</v>
      </c>
      <c r="BI12" s="2">
        <f>IFERROR(INDEX('Leave-One-Out - Data'!$B:$BA,MATCH($P12,'Leave-One-Out - Data'!$A:$A,0),MATCH(BI$1,'Leave-One-Out - Data'!$B$1:$BA$1,0)),0)</f>
        <v>0.38768430757522582</v>
      </c>
      <c r="BJ12" s="2">
        <f>IFERROR(INDEX('Leave-One-Out - Data'!$B:$BA,MATCH($P12,'Leave-One-Out - Data'!$A:$A,0),MATCH(BJ$1,'Leave-One-Out - Data'!$B$1:$BA$1,0)),0)</f>
        <v>0</v>
      </c>
      <c r="BK12" s="2">
        <f>IFERROR(INDEX('Leave-One-Out - Data'!$B:$BA,MATCH($P12,'Leave-One-Out - Data'!$A:$A,0),MATCH(BK$1,'Leave-One-Out - Data'!$B$1:$BA$1,0)),0)</f>
        <v>0</v>
      </c>
      <c r="BL12" s="2">
        <f>IFERROR(INDEX('Leave-One-Out - Data'!$B:$BA,MATCH($P12,'Leave-One-Out - Data'!$A:$A,0),MATCH(BL$1,'Leave-One-Out - Data'!$B$1:$BA$1,0)),0)</f>
        <v>0</v>
      </c>
      <c r="BM12" s="2">
        <f>IFERROR(INDEX('Leave-One-Out - Data'!$B:$BA,MATCH($P12,'Leave-One-Out - Data'!$A:$A,0),MATCH(BM$1,'Leave-One-Out - Data'!$B$1:$BA$1,0)),0)</f>
        <v>0</v>
      </c>
      <c r="BN12" s="2">
        <f>IFERROR(INDEX('Leave-One-Out - Data'!$B:$BA,MATCH($P12,'Leave-One-Out - Data'!$A:$A,0),MATCH(BN$1,'Leave-One-Out - Data'!$B$1:$BA$1,0)),0)</f>
        <v>0</v>
      </c>
      <c r="BO12" s="2">
        <f>IFERROR(INDEX('Leave-One-Out - Data'!$B:$BA,MATCH($P12,'Leave-One-Out - Data'!$A:$A,0),MATCH(BO$1,'Leave-One-Out - Data'!$B$1:$BA$1,0)),0)</f>
        <v>0</v>
      </c>
      <c r="BP12" s="2">
        <f>IFERROR(INDEX('Leave-One-Out - Data'!$B:$BA,MATCH($P12,'Leave-One-Out - Data'!$A:$A,0),MATCH(BP$1,'Leave-One-Out - Data'!$B$1:$BA$1,0)),0)</f>
        <v>0</v>
      </c>
      <c r="BQ12" s="2"/>
    </row>
    <row r="13" spans="16:70" x14ac:dyDescent="0.25">
      <c r="P13">
        <f>'Leave-One-Out - Data'!A12</f>
        <v>1992</v>
      </c>
      <c r="Q13" s="2">
        <f>IFERROR(INDEX('Leave-One-Out - Data'!$B:$BA,MATCH($P13,'Leave-One-Out - Data'!$A:$A,0),MATCH(Q$1,'Leave-One-Out - Data'!$B$1:$BA$1,0)),0)</f>
        <v>0.35546037554740906</v>
      </c>
      <c r="R13" s="2">
        <f>IFERROR(INDEX('Leave-One-Out - Data'!$B:$BA,MATCH($P13,'Leave-One-Out - Data'!$A:$A,0),MATCH(R$1,'Leave-One-Out - Data'!$B$1:$BA$1,0)),0)</f>
        <v>0.35201881408691404</v>
      </c>
      <c r="S13" s="2">
        <f>IFERROR(INDEX('Leave-One-Out - Data'!$B:$BA,MATCH($P13,'Leave-One-Out - Data'!$A:$A,0),MATCH(S$1,'Leave-One-Out - Data'!$B$1:$BA$1,0)),0)</f>
        <v>0</v>
      </c>
      <c r="T13" s="2">
        <f>IFERROR(INDEX('Leave-One-Out - Data'!$B:$BA,MATCH($P13,'Leave-One-Out - Data'!$A:$A,0),MATCH(T$1,'Leave-One-Out - Data'!$B$1:$BA$1,0)),0)</f>
        <v>0</v>
      </c>
      <c r="U13" s="2">
        <f>IFERROR(INDEX('Leave-One-Out - Data'!$B:$BA,MATCH($P13,'Leave-One-Out - Data'!$A:$A,0),MATCH(U$1,'Leave-One-Out - Data'!$B$1:$BA$1,0)),0)</f>
        <v>0.35084843654930598</v>
      </c>
      <c r="V13" s="2">
        <f>IFERROR(INDEX('Leave-One-Out - Data'!$B:$BA,MATCH($P13,'Leave-One-Out - Data'!$A:$A,0),MATCH(V$1,'Leave-One-Out - Data'!$B$1:$BA$1,0)),0)</f>
        <v>0</v>
      </c>
      <c r="W13" s="2">
        <f>IFERROR(INDEX('Leave-One-Out - Data'!$B:$BA,MATCH($P13,'Leave-One-Out - Data'!$A:$A,0),MATCH(W$1,'Leave-One-Out - Data'!$B$1:$BA$1,0)),0)</f>
        <v>0</v>
      </c>
      <c r="X13" s="2">
        <f>IFERROR(INDEX('Leave-One-Out - Data'!$B:$BA,MATCH($P13,'Leave-One-Out - Data'!$A:$A,0),MATCH(X$1,'Leave-One-Out - Data'!$B$1:$BA$1,0)),0)</f>
        <v>0.35035005706548689</v>
      </c>
      <c r="Y13" s="2">
        <f>IFERROR(INDEX('Leave-One-Out - Data'!$B:$BA,MATCH($P13,'Leave-One-Out - Data'!$A:$A,0),MATCH(Y$1,'Leave-One-Out - Data'!$B$1:$BA$1,0)),0)</f>
        <v>0</v>
      </c>
      <c r="Z13" s="2">
        <f>IFERROR(INDEX('Leave-One-Out - Data'!$B:$BA,MATCH($P13,'Leave-One-Out - Data'!$A:$A,0),MATCH(Z$1,'Leave-One-Out - Data'!$B$1:$BA$1,0)),0)</f>
        <v>0</v>
      </c>
      <c r="AA13" s="2">
        <f>IFERROR(INDEX('Leave-One-Out - Data'!$B:$BA,MATCH($P13,'Leave-One-Out - Data'!$A:$A,0),MATCH(AA$1,'Leave-One-Out - Data'!$B$1:$BA$1,0)),0)</f>
        <v>0</v>
      </c>
      <c r="AB13" s="2">
        <f>IFERROR(INDEX('Leave-One-Out - Data'!$B:$BA,MATCH($P13,'Leave-One-Out - Data'!$A:$A,0),MATCH(AB$1,'Leave-One-Out - Data'!$B$1:$BA$1,0)),0)</f>
        <v>0</v>
      </c>
      <c r="AC13" s="2">
        <f>IFERROR(INDEX('Leave-One-Out - Data'!$B:$BA,MATCH($P13,'Leave-One-Out - Data'!$A:$A,0),MATCH(AC$1,'Leave-One-Out - Data'!$B$1:$BA$1,0)),0)</f>
        <v>0</v>
      </c>
      <c r="AD13" s="2">
        <f>IFERROR(INDEX('Leave-One-Out - Data'!$B:$BA,MATCH($P13,'Leave-One-Out - Data'!$A:$A,0),MATCH(AD$1,'Leave-One-Out - Data'!$B$1:$BA$1,0)),0)</f>
        <v>0</v>
      </c>
      <c r="AE13" s="2">
        <f>IFERROR(INDEX('Leave-One-Out - Data'!$B:$BA,MATCH($P13,'Leave-One-Out - Data'!$A:$A,0),MATCH(AE$1,'Leave-One-Out - Data'!$B$1:$BA$1,0)),0)</f>
        <v>0.35159397427737715</v>
      </c>
      <c r="AF13" s="2">
        <f>IFERROR(INDEX('Leave-One-Out - Data'!$B:$BA,MATCH($P13,'Leave-One-Out - Data'!$A:$A,0),MATCH(AF$1,'Leave-One-Out - Data'!$B$1:$BA$1,0)),0)</f>
        <v>0.35451282911002635</v>
      </c>
      <c r="AG13" s="2">
        <f>IFERROR(INDEX('Leave-One-Out - Data'!$B:$BA,MATCH($P13,'Leave-One-Out - Data'!$A:$A,0),MATCH(AG$1,'Leave-One-Out - Data'!$B$1:$BA$1,0)),0)</f>
        <v>0</v>
      </c>
      <c r="AH13" s="2">
        <f>IFERROR(INDEX('Leave-One-Out - Data'!$B:$BA,MATCH($P13,'Leave-One-Out - Data'!$A:$A,0),MATCH(AH$1,'Leave-One-Out - Data'!$B$1:$BA$1,0)),0)</f>
        <v>0.3516310531795025</v>
      </c>
      <c r="AI13" s="2">
        <f>IFERROR(INDEX('Leave-One-Out - Data'!$B:$BA,MATCH($P13,'Leave-One-Out - Data'!$A:$A,0),MATCH(AI$1,'Leave-One-Out - Data'!$B$1:$BA$1,0)),0)</f>
        <v>0</v>
      </c>
      <c r="AJ13" s="2">
        <f>IFERROR(INDEX('Leave-One-Out - Data'!$B:$BA,MATCH($P13,'Leave-One-Out - Data'!$A:$A,0),MATCH(AJ$1,'Leave-One-Out - Data'!$B$1:$BA$1,0)),0)</f>
        <v>0</v>
      </c>
      <c r="AK13" s="2">
        <f>IFERROR(INDEX('Leave-One-Out - Data'!$B:$BA,MATCH($P13,'Leave-One-Out - Data'!$A:$A,0),MATCH(AK$1,'Leave-One-Out - Data'!$B$1:$BA$1,0)),0)</f>
        <v>0</v>
      </c>
      <c r="AL13" s="2">
        <f>IFERROR(INDEX('Leave-One-Out - Data'!$B:$BA,MATCH($P13,'Leave-One-Out - Data'!$A:$A,0),MATCH(AL$1,'Leave-One-Out - Data'!$B$1:$BA$1,0)),0)</f>
        <v>0</v>
      </c>
      <c r="AM13" s="2">
        <f>IFERROR(INDEX('Leave-One-Out - Data'!$B:$BA,MATCH($P13,'Leave-One-Out - Data'!$A:$A,0),MATCH(AM$1,'Leave-One-Out - Data'!$B$1:$BA$1,0)),0)</f>
        <v>0</v>
      </c>
      <c r="AN13" s="2">
        <f>IFERROR(INDEX('Leave-One-Out - Data'!$B:$BA,MATCH($P13,'Leave-One-Out - Data'!$A:$A,0),MATCH(AN$1,'Leave-One-Out - Data'!$B$1:$BA$1,0)),0)</f>
        <v>0</v>
      </c>
      <c r="AO13" s="2">
        <f>IFERROR(INDEX('Leave-One-Out - Data'!$B:$BA,MATCH($P13,'Leave-One-Out - Data'!$A:$A,0),MATCH(AO$1,'Leave-One-Out - Data'!$B$1:$BA$1,0)),0)</f>
        <v>0.35535745957493781</v>
      </c>
      <c r="AP13" s="2">
        <f>IFERROR(INDEX('Leave-One-Out - Data'!$B:$BA,MATCH($P13,'Leave-One-Out - Data'!$A:$A,0),MATCH(AP$1,'Leave-One-Out - Data'!$B$1:$BA$1,0)),0)</f>
        <v>0</v>
      </c>
      <c r="AQ13" s="2">
        <f>IFERROR(INDEX('Leave-One-Out - Data'!$B:$BA,MATCH($P13,'Leave-One-Out - Data'!$A:$A,0),MATCH(AQ$1,'Leave-One-Out - Data'!$B$1:$BA$1,0)),0)</f>
        <v>0.35113121505081651</v>
      </c>
      <c r="AR13" s="2">
        <f>IFERROR(INDEX('Leave-One-Out - Data'!$B:$BA,MATCH($P13,'Leave-One-Out - Data'!$A:$A,0),MATCH(AR$1,'Leave-One-Out - Data'!$B$1:$BA$1,0)),0)</f>
        <v>0</v>
      </c>
      <c r="AS13" s="2">
        <f>IFERROR(INDEX('Leave-One-Out - Data'!$B:$BA,MATCH($P13,'Leave-One-Out - Data'!$A:$A,0),MATCH(AS$1,'Leave-One-Out - Data'!$B$1:$BA$1,0)),0)</f>
        <v>0.35269165635108946</v>
      </c>
      <c r="AT13" s="2">
        <f>IFERROR(INDEX('Leave-One-Out - Data'!$B:$BA,MATCH($P13,'Leave-One-Out - Data'!$A:$A,0),MATCH(AT$1,'Leave-One-Out - Data'!$B$1:$BA$1,0)),0)</f>
        <v>0</v>
      </c>
      <c r="AU13" s="2">
        <f>IFERROR(INDEX('Leave-One-Out - Data'!$B:$BA,MATCH($P13,'Leave-One-Out - Data'!$A:$A,0),MATCH(AU$1,'Leave-One-Out - Data'!$B$1:$BA$1,0)),0)</f>
        <v>0</v>
      </c>
      <c r="AV13" s="2">
        <f>IFERROR(INDEX('Leave-One-Out - Data'!$B:$BA,MATCH($P13,'Leave-One-Out - Data'!$A:$A,0),MATCH(AV$1,'Leave-One-Out - Data'!$B$1:$BA$1,0)),0)</f>
        <v>0</v>
      </c>
      <c r="AW13" s="2">
        <f>IFERROR(INDEX('Leave-One-Out - Data'!$B:$BA,MATCH($P13,'Leave-One-Out - Data'!$A:$A,0),MATCH(AW$1,'Leave-One-Out - Data'!$B$1:$BA$1,0)),0)</f>
        <v>0</v>
      </c>
      <c r="AX13" s="2">
        <f>IFERROR(INDEX('Leave-One-Out - Data'!$B:$BA,MATCH($P13,'Leave-One-Out - Data'!$A:$A,0),MATCH(AX$1,'Leave-One-Out - Data'!$B$1:$BA$1,0)),0)</f>
        <v>0</v>
      </c>
      <c r="AY13" s="2">
        <f>IFERROR(INDEX('Leave-One-Out - Data'!$B:$BA,MATCH($P13,'Leave-One-Out - Data'!$A:$A,0),MATCH(AY$1,'Leave-One-Out - Data'!$B$1:$BA$1,0)),0)</f>
        <v>0</v>
      </c>
      <c r="AZ13" s="2">
        <f>IFERROR(INDEX('Leave-One-Out - Data'!$B:$BA,MATCH($P13,'Leave-One-Out - Data'!$A:$A,0),MATCH(AZ$1,'Leave-One-Out - Data'!$B$1:$BA$1,0)),0)</f>
        <v>0.35252154490351673</v>
      </c>
      <c r="BA13" s="2">
        <f>IFERROR(INDEX('Leave-One-Out - Data'!$B:$BA,MATCH($P13,'Leave-One-Out - Data'!$A:$A,0),MATCH(BA$1,'Leave-One-Out - Data'!$B$1:$BA$1,0)),0)</f>
        <v>0</v>
      </c>
      <c r="BB13" s="2">
        <f>IFERROR(INDEX('Leave-One-Out - Data'!$B:$BA,MATCH($P13,'Leave-One-Out - Data'!$A:$A,0),MATCH(BB$1,'Leave-One-Out - Data'!$B$1:$BA$1,0)),0)</f>
        <v>0</v>
      </c>
      <c r="BC13" s="2">
        <f>IFERROR(INDEX('Leave-One-Out - Data'!$B:$BA,MATCH($P13,'Leave-One-Out - Data'!$A:$A,0),MATCH(BC$1,'Leave-One-Out - Data'!$B$1:$BA$1,0)),0)</f>
        <v>0</v>
      </c>
      <c r="BD13" s="2">
        <f>IFERROR(INDEX('Leave-One-Out - Data'!$B:$BA,MATCH($P13,'Leave-One-Out - Data'!$A:$A,0),MATCH(BD$1,'Leave-One-Out - Data'!$B$1:$BA$1,0)),0)</f>
        <v>0</v>
      </c>
      <c r="BE13" s="2">
        <f>IFERROR(INDEX('Leave-One-Out - Data'!$B:$BA,MATCH($P13,'Leave-One-Out - Data'!$A:$A,0),MATCH(BE$1,'Leave-One-Out - Data'!$B$1:$BA$1,0)),0)</f>
        <v>0</v>
      </c>
      <c r="BF13" s="2">
        <f>IFERROR(INDEX('Leave-One-Out - Data'!$B:$BA,MATCH($P13,'Leave-One-Out - Data'!$A:$A,0),MATCH(BF$1,'Leave-One-Out - Data'!$B$1:$BA$1,0)),0)</f>
        <v>0</v>
      </c>
      <c r="BG13" s="2">
        <f>IFERROR(INDEX('Leave-One-Out - Data'!$B:$BA,MATCH($P13,'Leave-One-Out - Data'!$A:$A,0),MATCH(BG$1,'Leave-One-Out - Data'!$B$1:$BA$1,0)),0)</f>
        <v>0.35313919119536885</v>
      </c>
      <c r="BH13" s="2">
        <f>IFERROR(INDEX('Leave-One-Out - Data'!$B:$BA,MATCH($P13,'Leave-One-Out - Data'!$A:$A,0),MATCH(BH$1,'Leave-One-Out - Data'!$B$1:$BA$1,0)),0)</f>
        <v>0</v>
      </c>
      <c r="BI13" s="2">
        <f>IFERROR(INDEX('Leave-One-Out - Data'!$B:$BA,MATCH($P13,'Leave-One-Out - Data'!$A:$A,0),MATCH(BI$1,'Leave-One-Out - Data'!$B$1:$BA$1,0)),0)</f>
        <v>0.35001587718725202</v>
      </c>
      <c r="BJ13" s="2">
        <f>IFERROR(INDEX('Leave-One-Out - Data'!$B:$BA,MATCH($P13,'Leave-One-Out - Data'!$A:$A,0),MATCH(BJ$1,'Leave-One-Out - Data'!$B$1:$BA$1,0)),0)</f>
        <v>0</v>
      </c>
      <c r="BK13" s="2">
        <f>IFERROR(INDEX('Leave-One-Out - Data'!$B:$BA,MATCH($P13,'Leave-One-Out - Data'!$A:$A,0),MATCH(BK$1,'Leave-One-Out - Data'!$B$1:$BA$1,0)),0)</f>
        <v>0</v>
      </c>
      <c r="BL13" s="2">
        <f>IFERROR(INDEX('Leave-One-Out - Data'!$B:$BA,MATCH($P13,'Leave-One-Out - Data'!$A:$A,0),MATCH(BL$1,'Leave-One-Out - Data'!$B$1:$BA$1,0)),0)</f>
        <v>0</v>
      </c>
      <c r="BM13" s="2">
        <f>IFERROR(INDEX('Leave-One-Out - Data'!$B:$BA,MATCH($P13,'Leave-One-Out - Data'!$A:$A,0),MATCH(BM$1,'Leave-One-Out - Data'!$B$1:$BA$1,0)),0)</f>
        <v>0</v>
      </c>
      <c r="BN13" s="2">
        <f>IFERROR(INDEX('Leave-One-Out - Data'!$B:$BA,MATCH($P13,'Leave-One-Out - Data'!$A:$A,0),MATCH(BN$1,'Leave-One-Out - Data'!$B$1:$BA$1,0)),0)</f>
        <v>0</v>
      </c>
      <c r="BO13" s="2">
        <f>IFERROR(INDEX('Leave-One-Out - Data'!$B:$BA,MATCH($P13,'Leave-One-Out - Data'!$A:$A,0),MATCH(BO$1,'Leave-One-Out - Data'!$B$1:$BA$1,0)),0)</f>
        <v>0</v>
      </c>
      <c r="BP13" s="2">
        <f>IFERROR(INDEX('Leave-One-Out - Data'!$B:$BA,MATCH($P13,'Leave-One-Out - Data'!$A:$A,0),MATCH(BP$1,'Leave-One-Out - Data'!$B$1:$BA$1,0)),0)</f>
        <v>0</v>
      </c>
      <c r="BQ13" s="2"/>
    </row>
    <row r="14" spans="16:70" x14ac:dyDescent="0.25">
      <c r="P14">
        <f>'Leave-One-Out - Data'!A13</f>
        <v>1993</v>
      </c>
      <c r="Q14" s="2">
        <f>IFERROR(INDEX('Leave-One-Out - Data'!$B:$BA,MATCH($P14,'Leave-One-Out - Data'!$A:$A,0),MATCH(Q$1,'Leave-One-Out - Data'!$B$1:$BA$1,0)),0)</f>
        <v>0.32978722453117371</v>
      </c>
      <c r="R14" s="2">
        <f>IFERROR(INDEX('Leave-One-Out - Data'!$B:$BA,MATCH($P14,'Leave-One-Out - Data'!$A:$A,0),MATCH(R$1,'Leave-One-Out - Data'!$B$1:$BA$1,0)),0)</f>
        <v>0.32861190199851992</v>
      </c>
      <c r="S14" s="2">
        <f>IFERROR(INDEX('Leave-One-Out - Data'!$B:$BA,MATCH($P14,'Leave-One-Out - Data'!$A:$A,0),MATCH(S$1,'Leave-One-Out - Data'!$B$1:$BA$1,0)),0)</f>
        <v>0</v>
      </c>
      <c r="T14" s="2">
        <f>IFERROR(INDEX('Leave-One-Out - Data'!$B:$BA,MATCH($P14,'Leave-One-Out - Data'!$A:$A,0),MATCH(T$1,'Leave-One-Out - Data'!$B$1:$BA$1,0)),0)</f>
        <v>0</v>
      </c>
      <c r="U14" s="2">
        <f>IFERROR(INDEX('Leave-One-Out - Data'!$B:$BA,MATCH($P14,'Leave-One-Out - Data'!$A:$A,0),MATCH(U$1,'Leave-One-Out - Data'!$B$1:$BA$1,0)),0)</f>
        <v>0.3279285608232021</v>
      </c>
      <c r="V14" s="2">
        <f>IFERROR(INDEX('Leave-One-Out - Data'!$B:$BA,MATCH($P14,'Leave-One-Out - Data'!$A:$A,0),MATCH(V$1,'Leave-One-Out - Data'!$B$1:$BA$1,0)),0)</f>
        <v>0</v>
      </c>
      <c r="W14" s="2">
        <f>IFERROR(INDEX('Leave-One-Out - Data'!$B:$BA,MATCH($P14,'Leave-One-Out - Data'!$A:$A,0),MATCH(W$1,'Leave-One-Out - Data'!$B$1:$BA$1,0)),0)</f>
        <v>0</v>
      </c>
      <c r="X14" s="2">
        <f>IFERROR(INDEX('Leave-One-Out - Data'!$B:$BA,MATCH($P14,'Leave-One-Out - Data'!$A:$A,0),MATCH(X$1,'Leave-One-Out - Data'!$B$1:$BA$1,0)),0)</f>
        <v>0.32594289591908454</v>
      </c>
      <c r="Y14" s="2">
        <f>IFERROR(INDEX('Leave-One-Out - Data'!$B:$BA,MATCH($P14,'Leave-One-Out - Data'!$A:$A,0),MATCH(Y$1,'Leave-One-Out - Data'!$B$1:$BA$1,0)),0)</f>
        <v>0</v>
      </c>
      <c r="Z14" s="2">
        <f>IFERROR(INDEX('Leave-One-Out - Data'!$B:$BA,MATCH($P14,'Leave-One-Out - Data'!$A:$A,0),MATCH(Z$1,'Leave-One-Out - Data'!$B$1:$BA$1,0)),0)</f>
        <v>0</v>
      </c>
      <c r="AA14" s="2">
        <f>IFERROR(INDEX('Leave-One-Out - Data'!$B:$BA,MATCH($P14,'Leave-One-Out - Data'!$A:$A,0),MATCH(AA$1,'Leave-One-Out - Data'!$B$1:$BA$1,0)),0)</f>
        <v>0</v>
      </c>
      <c r="AB14" s="2">
        <f>IFERROR(INDEX('Leave-One-Out - Data'!$B:$BA,MATCH($P14,'Leave-One-Out - Data'!$A:$A,0),MATCH(AB$1,'Leave-One-Out - Data'!$B$1:$BA$1,0)),0)</f>
        <v>0</v>
      </c>
      <c r="AC14" s="2">
        <f>IFERROR(INDEX('Leave-One-Out - Data'!$B:$BA,MATCH($P14,'Leave-One-Out - Data'!$A:$A,0),MATCH(AC$1,'Leave-One-Out - Data'!$B$1:$BA$1,0)),0)</f>
        <v>0</v>
      </c>
      <c r="AD14" s="2">
        <f>IFERROR(INDEX('Leave-One-Out - Data'!$B:$BA,MATCH($P14,'Leave-One-Out - Data'!$A:$A,0),MATCH(AD$1,'Leave-One-Out - Data'!$B$1:$BA$1,0)),0)</f>
        <v>0</v>
      </c>
      <c r="AE14" s="2">
        <f>IFERROR(INDEX('Leave-One-Out - Data'!$B:$BA,MATCH($P14,'Leave-One-Out - Data'!$A:$A,0),MATCH(AE$1,'Leave-One-Out - Data'!$B$1:$BA$1,0)),0)</f>
        <v>0.32751115101575856</v>
      </c>
      <c r="AF14" s="2">
        <f>IFERROR(INDEX('Leave-One-Out - Data'!$B:$BA,MATCH($P14,'Leave-One-Out - Data'!$A:$A,0),MATCH(AF$1,'Leave-One-Out - Data'!$B$1:$BA$1,0)),0)</f>
        <v>0.32685523292422292</v>
      </c>
      <c r="AG14" s="2">
        <f>IFERROR(INDEX('Leave-One-Out - Data'!$B:$BA,MATCH($P14,'Leave-One-Out - Data'!$A:$A,0),MATCH(AG$1,'Leave-One-Out - Data'!$B$1:$BA$1,0)),0)</f>
        <v>0</v>
      </c>
      <c r="AH14" s="2">
        <f>IFERROR(INDEX('Leave-One-Out - Data'!$B:$BA,MATCH($P14,'Leave-One-Out - Data'!$A:$A,0),MATCH(AH$1,'Leave-One-Out - Data'!$B$1:$BA$1,0)),0)</f>
        <v>0.33441192170977596</v>
      </c>
      <c r="AI14" s="2">
        <f>IFERROR(INDEX('Leave-One-Out - Data'!$B:$BA,MATCH($P14,'Leave-One-Out - Data'!$A:$A,0),MATCH(AI$1,'Leave-One-Out - Data'!$B$1:$BA$1,0)),0)</f>
        <v>0</v>
      </c>
      <c r="AJ14" s="2">
        <f>IFERROR(INDEX('Leave-One-Out - Data'!$B:$BA,MATCH($P14,'Leave-One-Out - Data'!$A:$A,0),MATCH(AJ$1,'Leave-One-Out - Data'!$B$1:$BA$1,0)),0)</f>
        <v>0</v>
      </c>
      <c r="AK14" s="2">
        <f>IFERROR(INDEX('Leave-One-Out - Data'!$B:$BA,MATCH($P14,'Leave-One-Out - Data'!$A:$A,0),MATCH(AK$1,'Leave-One-Out - Data'!$B$1:$BA$1,0)),0)</f>
        <v>0</v>
      </c>
      <c r="AL14" s="2">
        <f>IFERROR(INDEX('Leave-One-Out - Data'!$B:$BA,MATCH($P14,'Leave-One-Out - Data'!$A:$A,0),MATCH(AL$1,'Leave-One-Out - Data'!$B$1:$BA$1,0)),0)</f>
        <v>0</v>
      </c>
      <c r="AM14" s="2">
        <f>IFERROR(INDEX('Leave-One-Out - Data'!$B:$BA,MATCH($P14,'Leave-One-Out - Data'!$A:$A,0),MATCH(AM$1,'Leave-One-Out - Data'!$B$1:$BA$1,0)),0)</f>
        <v>0</v>
      </c>
      <c r="AN14" s="2">
        <f>IFERROR(INDEX('Leave-One-Out - Data'!$B:$BA,MATCH($P14,'Leave-One-Out - Data'!$A:$A,0),MATCH(AN$1,'Leave-One-Out - Data'!$B$1:$BA$1,0)),0)</f>
        <v>0</v>
      </c>
      <c r="AO14" s="2">
        <f>IFERROR(INDEX('Leave-One-Out - Data'!$B:$BA,MATCH($P14,'Leave-One-Out - Data'!$A:$A,0),MATCH(AO$1,'Leave-One-Out - Data'!$B$1:$BA$1,0)),0)</f>
        <v>0.32898154655098916</v>
      </c>
      <c r="AP14" s="2">
        <f>IFERROR(INDEX('Leave-One-Out - Data'!$B:$BA,MATCH($P14,'Leave-One-Out - Data'!$A:$A,0),MATCH(AP$1,'Leave-One-Out - Data'!$B$1:$BA$1,0)),0)</f>
        <v>0</v>
      </c>
      <c r="AQ14" s="2">
        <f>IFERROR(INDEX('Leave-One-Out - Data'!$B:$BA,MATCH($P14,'Leave-One-Out - Data'!$A:$A,0),MATCH(AQ$1,'Leave-One-Out - Data'!$B$1:$BA$1,0)),0)</f>
        <v>0.32547636455297468</v>
      </c>
      <c r="AR14" s="2">
        <f>IFERROR(INDEX('Leave-One-Out - Data'!$B:$BA,MATCH($P14,'Leave-One-Out - Data'!$A:$A,0),MATCH(AR$1,'Leave-One-Out - Data'!$B$1:$BA$1,0)),0)</f>
        <v>0</v>
      </c>
      <c r="AS14" s="2">
        <f>IFERROR(INDEX('Leave-One-Out - Data'!$B:$BA,MATCH($P14,'Leave-One-Out - Data'!$A:$A,0),MATCH(AS$1,'Leave-One-Out - Data'!$B$1:$BA$1,0)),0)</f>
        <v>0.32861199858784679</v>
      </c>
      <c r="AT14" s="2">
        <f>IFERROR(INDEX('Leave-One-Out - Data'!$B:$BA,MATCH($P14,'Leave-One-Out - Data'!$A:$A,0),MATCH(AT$1,'Leave-One-Out - Data'!$B$1:$BA$1,0)),0)</f>
        <v>0</v>
      </c>
      <c r="AU14" s="2">
        <f>IFERROR(INDEX('Leave-One-Out - Data'!$B:$BA,MATCH($P14,'Leave-One-Out - Data'!$A:$A,0),MATCH(AU$1,'Leave-One-Out - Data'!$B$1:$BA$1,0)),0)</f>
        <v>0</v>
      </c>
      <c r="AV14" s="2">
        <f>IFERROR(INDEX('Leave-One-Out - Data'!$B:$BA,MATCH($P14,'Leave-One-Out - Data'!$A:$A,0),MATCH(AV$1,'Leave-One-Out - Data'!$B$1:$BA$1,0)),0)</f>
        <v>0</v>
      </c>
      <c r="AW14" s="2">
        <f>IFERROR(INDEX('Leave-One-Out - Data'!$B:$BA,MATCH($P14,'Leave-One-Out - Data'!$A:$A,0),MATCH(AW$1,'Leave-One-Out - Data'!$B$1:$BA$1,0)),0)</f>
        <v>0</v>
      </c>
      <c r="AX14" s="2">
        <f>IFERROR(INDEX('Leave-One-Out - Data'!$B:$BA,MATCH($P14,'Leave-One-Out - Data'!$A:$A,0),MATCH(AX$1,'Leave-One-Out - Data'!$B$1:$BA$1,0)),0)</f>
        <v>0</v>
      </c>
      <c r="AY14" s="2">
        <f>IFERROR(INDEX('Leave-One-Out - Data'!$B:$BA,MATCH($P14,'Leave-One-Out - Data'!$A:$A,0),MATCH(AY$1,'Leave-One-Out - Data'!$B$1:$BA$1,0)),0)</f>
        <v>0</v>
      </c>
      <c r="AZ14" s="2">
        <f>IFERROR(INDEX('Leave-One-Out - Data'!$B:$BA,MATCH($P14,'Leave-One-Out - Data'!$A:$A,0),MATCH(AZ$1,'Leave-One-Out - Data'!$B$1:$BA$1,0)),0)</f>
        <v>0.32845478263497352</v>
      </c>
      <c r="BA14" s="2">
        <f>IFERROR(INDEX('Leave-One-Out - Data'!$B:$BA,MATCH($P14,'Leave-One-Out - Data'!$A:$A,0),MATCH(BA$1,'Leave-One-Out - Data'!$B$1:$BA$1,0)),0)</f>
        <v>0</v>
      </c>
      <c r="BB14" s="2">
        <f>IFERROR(INDEX('Leave-One-Out - Data'!$B:$BA,MATCH($P14,'Leave-One-Out - Data'!$A:$A,0),MATCH(BB$1,'Leave-One-Out - Data'!$B$1:$BA$1,0)),0)</f>
        <v>0</v>
      </c>
      <c r="BC14" s="2">
        <f>IFERROR(INDEX('Leave-One-Out - Data'!$B:$BA,MATCH($P14,'Leave-One-Out - Data'!$A:$A,0),MATCH(BC$1,'Leave-One-Out - Data'!$B$1:$BA$1,0)),0)</f>
        <v>0</v>
      </c>
      <c r="BD14" s="2">
        <f>IFERROR(INDEX('Leave-One-Out - Data'!$B:$BA,MATCH($P14,'Leave-One-Out - Data'!$A:$A,0),MATCH(BD$1,'Leave-One-Out - Data'!$B$1:$BA$1,0)),0)</f>
        <v>0</v>
      </c>
      <c r="BE14" s="2">
        <f>IFERROR(INDEX('Leave-One-Out - Data'!$B:$BA,MATCH($P14,'Leave-One-Out - Data'!$A:$A,0),MATCH(BE$1,'Leave-One-Out - Data'!$B$1:$BA$1,0)),0)</f>
        <v>0</v>
      </c>
      <c r="BF14" s="2">
        <f>IFERROR(INDEX('Leave-One-Out - Data'!$B:$BA,MATCH($P14,'Leave-One-Out - Data'!$A:$A,0),MATCH(BF$1,'Leave-One-Out - Data'!$B$1:$BA$1,0)),0)</f>
        <v>0</v>
      </c>
      <c r="BG14" s="2">
        <f>IFERROR(INDEX('Leave-One-Out - Data'!$B:$BA,MATCH($P14,'Leave-One-Out - Data'!$A:$A,0),MATCH(BG$1,'Leave-One-Out - Data'!$B$1:$BA$1,0)),0)</f>
        <v>0.33438948556780818</v>
      </c>
      <c r="BH14" s="2">
        <f>IFERROR(INDEX('Leave-One-Out - Data'!$B:$BA,MATCH($P14,'Leave-One-Out - Data'!$A:$A,0),MATCH(BH$1,'Leave-One-Out - Data'!$B$1:$BA$1,0)),0)</f>
        <v>0</v>
      </c>
      <c r="BI14" s="2">
        <f>IFERROR(INDEX('Leave-One-Out - Data'!$B:$BA,MATCH($P14,'Leave-One-Out - Data'!$A:$A,0),MATCH(BI$1,'Leave-One-Out - Data'!$B$1:$BA$1,0)),0)</f>
        <v>0.3273219160139561</v>
      </c>
      <c r="BJ14" s="2">
        <f>IFERROR(INDEX('Leave-One-Out - Data'!$B:$BA,MATCH($P14,'Leave-One-Out - Data'!$A:$A,0),MATCH(BJ$1,'Leave-One-Out - Data'!$B$1:$BA$1,0)),0)</f>
        <v>0</v>
      </c>
      <c r="BK14" s="2">
        <f>IFERROR(INDEX('Leave-One-Out - Data'!$B:$BA,MATCH($P14,'Leave-One-Out - Data'!$A:$A,0),MATCH(BK$1,'Leave-One-Out - Data'!$B$1:$BA$1,0)),0)</f>
        <v>0</v>
      </c>
      <c r="BL14" s="2">
        <f>IFERROR(INDEX('Leave-One-Out - Data'!$B:$BA,MATCH($P14,'Leave-One-Out - Data'!$A:$A,0),MATCH(BL$1,'Leave-One-Out - Data'!$B$1:$BA$1,0)),0)</f>
        <v>0</v>
      </c>
      <c r="BM14" s="2">
        <f>IFERROR(INDEX('Leave-One-Out - Data'!$B:$BA,MATCH($P14,'Leave-One-Out - Data'!$A:$A,0),MATCH(BM$1,'Leave-One-Out - Data'!$B$1:$BA$1,0)),0)</f>
        <v>0</v>
      </c>
      <c r="BN14" s="2">
        <f>IFERROR(INDEX('Leave-One-Out - Data'!$B:$BA,MATCH($P14,'Leave-One-Out - Data'!$A:$A,0),MATCH(BN$1,'Leave-One-Out - Data'!$B$1:$BA$1,0)),0)</f>
        <v>0</v>
      </c>
      <c r="BO14" s="2">
        <f>IFERROR(INDEX('Leave-One-Out - Data'!$B:$BA,MATCH($P14,'Leave-One-Out - Data'!$A:$A,0),MATCH(BO$1,'Leave-One-Out - Data'!$B$1:$BA$1,0)),0)</f>
        <v>0</v>
      </c>
      <c r="BP14" s="2">
        <f>IFERROR(INDEX('Leave-One-Out - Data'!$B:$BA,MATCH($P14,'Leave-One-Out - Data'!$A:$A,0),MATCH(BP$1,'Leave-One-Out - Data'!$B$1:$BA$1,0)),0)</f>
        <v>0</v>
      </c>
      <c r="BQ14" s="2"/>
    </row>
    <row r="15" spans="16:70" x14ac:dyDescent="0.25">
      <c r="P15">
        <f>'Leave-One-Out - Data'!A14</f>
        <v>1994</v>
      </c>
      <c r="Q15" s="2">
        <f>IFERROR(INDEX('Leave-One-Out - Data'!$B:$BA,MATCH($P15,'Leave-One-Out - Data'!$A:$A,0),MATCH(Q$1,'Leave-One-Out - Data'!$B$1:$BA$1,0)),0)</f>
        <v>0.33273056149482727</v>
      </c>
      <c r="R15" s="2">
        <f>IFERROR(INDEX('Leave-One-Out - Data'!$B:$BA,MATCH($P15,'Leave-One-Out - Data'!$A:$A,0),MATCH(R$1,'Leave-One-Out - Data'!$B$1:$BA$1,0)),0)</f>
        <v>0.33448190596699712</v>
      </c>
      <c r="S15" s="2">
        <f>IFERROR(INDEX('Leave-One-Out - Data'!$B:$BA,MATCH($P15,'Leave-One-Out - Data'!$A:$A,0),MATCH(S$1,'Leave-One-Out - Data'!$B$1:$BA$1,0)),0)</f>
        <v>0</v>
      </c>
      <c r="T15" s="2">
        <f>IFERROR(INDEX('Leave-One-Out - Data'!$B:$BA,MATCH($P15,'Leave-One-Out - Data'!$A:$A,0),MATCH(T$1,'Leave-One-Out - Data'!$B$1:$BA$1,0)),0)</f>
        <v>0</v>
      </c>
      <c r="U15" s="2">
        <f>IFERROR(INDEX('Leave-One-Out - Data'!$B:$BA,MATCH($P15,'Leave-One-Out - Data'!$A:$A,0),MATCH(U$1,'Leave-One-Out - Data'!$B$1:$BA$1,0)),0)</f>
        <v>0.33491597563028336</v>
      </c>
      <c r="V15" s="2">
        <f>IFERROR(INDEX('Leave-One-Out - Data'!$B:$BA,MATCH($P15,'Leave-One-Out - Data'!$A:$A,0),MATCH(V$1,'Leave-One-Out - Data'!$B$1:$BA$1,0)),0)</f>
        <v>0</v>
      </c>
      <c r="W15" s="2">
        <f>IFERROR(INDEX('Leave-One-Out - Data'!$B:$BA,MATCH($P15,'Leave-One-Out - Data'!$A:$A,0),MATCH(W$1,'Leave-One-Out - Data'!$B$1:$BA$1,0)),0)</f>
        <v>0</v>
      </c>
      <c r="X15" s="2">
        <f>IFERROR(INDEX('Leave-One-Out - Data'!$B:$BA,MATCH($P15,'Leave-One-Out - Data'!$A:$A,0),MATCH(X$1,'Leave-One-Out - Data'!$B$1:$BA$1,0)),0)</f>
        <v>0.33208130341768261</v>
      </c>
      <c r="Y15" s="2">
        <f>IFERROR(INDEX('Leave-One-Out - Data'!$B:$BA,MATCH($P15,'Leave-One-Out - Data'!$A:$A,0),MATCH(Y$1,'Leave-One-Out - Data'!$B$1:$BA$1,0)),0)</f>
        <v>0</v>
      </c>
      <c r="Z15" s="2">
        <f>IFERROR(INDEX('Leave-One-Out - Data'!$B:$BA,MATCH($P15,'Leave-One-Out - Data'!$A:$A,0),MATCH(Z$1,'Leave-One-Out - Data'!$B$1:$BA$1,0)),0)</f>
        <v>0</v>
      </c>
      <c r="AA15" s="2">
        <f>IFERROR(INDEX('Leave-One-Out - Data'!$B:$BA,MATCH($P15,'Leave-One-Out - Data'!$A:$A,0),MATCH(AA$1,'Leave-One-Out - Data'!$B$1:$BA$1,0)),0)</f>
        <v>0</v>
      </c>
      <c r="AB15" s="2">
        <f>IFERROR(INDEX('Leave-One-Out - Data'!$B:$BA,MATCH($P15,'Leave-One-Out - Data'!$A:$A,0),MATCH(AB$1,'Leave-One-Out - Data'!$B$1:$BA$1,0)),0)</f>
        <v>0</v>
      </c>
      <c r="AC15" s="2">
        <f>IFERROR(INDEX('Leave-One-Out - Data'!$B:$BA,MATCH($P15,'Leave-One-Out - Data'!$A:$A,0),MATCH(AC$1,'Leave-One-Out - Data'!$B$1:$BA$1,0)),0)</f>
        <v>0</v>
      </c>
      <c r="AD15" s="2">
        <f>IFERROR(INDEX('Leave-One-Out - Data'!$B:$BA,MATCH($P15,'Leave-One-Out - Data'!$A:$A,0),MATCH(AD$1,'Leave-One-Out - Data'!$B$1:$BA$1,0)),0)</f>
        <v>0</v>
      </c>
      <c r="AE15" s="2">
        <f>IFERROR(INDEX('Leave-One-Out - Data'!$B:$BA,MATCH($P15,'Leave-One-Out - Data'!$A:$A,0),MATCH(AE$1,'Leave-One-Out - Data'!$B$1:$BA$1,0)),0)</f>
        <v>0.3346768648922443</v>
      </c>
      <c r="AF15" s="2">
        <f>IFERROR(INDEX('Leave-One-Out - Data'!$B:$BA,MATCH($P15,'Leave-One-Out - Data'!$A:$A,0),MATCH(AF$1,'Leave-One-Out - Data'!$B$1:$BA$1,0)),0)</f>
        <v>0.33442672932147982</v>
      </c>
      <c r="AG15" s="2">
        <f>IFERROR(INDEX('Leave-One-Out - Data'!$B:$BA,MATCH($P15,'Leave-One-Out - Data'!$A:$A,0),MATCH(AG$1,'Leave-One-Out - Data'!$B$1:$BA$1,0)),0)</f>
        <v>0</v>
      </c>
      <c r="AH15" s="2">
        <f>IFERROR(INDEX('Leave-One-Out - Data'!$B:$BA,MATCH($P15,'Leave-One-Out - Data'!$A:$A,0),MATCH(AH$1,'Leave-One-Out - Data'!$B$1:$BA$1,0)),0)</f>
        <v>0.33786347556114199</v>
      </c>
      <c r="AI15" s="2">
        <f>IFERROR(INDEX('Leave-One-Out - Data'!$B:$BA,MATCH($P15,'Leave-One-Out - Data'!$A:$A,0),MATCH(AI$1,'Leave-One-Out - Data'!$B$1:$BA$1,0)),0)</f>
        <v>0</v>
      </c>
      <c r="AJ15" s="2">
        <f>IFERROR(INDEX('Leave-One-Out - Data'!$B:$BA,MATCH($P15,'Leave-One-Out - Data'!$A:$A,0),MATCH(AJ$1,'Leave-One-Out - Data'!$B$1:$BA$1,0)),0)</f>
        <v>0</v>
      </c>
      <c r="AK15" s="2">
        <f>IFERROR(INDEX('Leave-One-Out - Data'!$B:$BA,MATCH($P15,'Leave-One-Out - Data'!$A:$A,0),MATCH(AK$1,'Leave-One-Out - Data'!$B$1:$BA$1,0)),0)</f>
        <v>0</v>
      </c>
      <c r="AL15" s="2">
        <f>IFERROR(INDEX('Leave-One-Out - Data'!$B:$BA,MATCH($P15,'Leave-One-Out - Data'!$A:$A,0),MATCH(AL$1,'Leave-One-Out - Data'!$B$1:$BA$1,0)),0)</f>
        <v>0</v>
      </c>
      <c r="AM15" s="2">
        <f>IFERROR(INDEX('Leave-One-Out - Data'!$B:$BA,MATCH($P15,'Leave-One-Out - Data'!$A:$A,0),MATCH(AM$1,'Leave-One-Out - Data'!$B$1:$BA$1,0)),0)</f>
        <v>0</v>
      </c>
      <c r="AN15" s="2">
        <f>IFERROR(INDEX('Leave-One-Out - Data'!$B:$BA,MATCH($P15,'Leave-One-Out - Data'!$A:$A,0),MATCH(AN$1,'Leave-One-Out - Data'!$B$1:$BA$1,0)),0)</f>
        <v>0</v>
      </c>
      <c r="AO15" s="2">
        <f>IFERROR(INDEX('Leave-One-Out - Data'!$B:$BA,MATCH($P15,'Leave-One-Out - Data'!$A:$A,0),MATCH(AO$1,'Leave-One-Out - Data'!$B$1:$BA$1,0)),0)</f>
        <v>0.3331571408212185</v>
      </c>
      <c r="AP15" s="2">
        <f>IFERROR(INDEX('Leave-One-Out - Data'!$B:$BA,MATCH($P15,'Leave-One-Out - Data'!$A:$A,0),MATCH(AP$1,'Leave-One-Out - Data'!$B$1:$BA$1,0)),0)</f>
        <v>0</v>
      </c>
      <c r="AQ15" s="2">
        <f>IFERROR(INDEX('Leave-One-Out - Data'!$B:$BA,MATCH($P15,'Leave-One-Out - Data'!$A:$A,0),MATCH(AQ$1,'Leave-One-Out - Data'!$B$1:$BA$1,0)),0)</f>
        <v>0.33053754663467405</v>
      </c>
      <c r="AR15" s="2">
        <f>IFERROR(INDEX('Leave-One-Out - Data'!$B:$BA,MATCH($P15,'Leave-One-Out - Data'!$A:$A,0),MATCH(AR$1,'Leave-One-Out - Data'!$B$1:$BA$1,0)),0)</f>
        <v>0</v>
      </c>
      <c r="AS15" s="2">
        <f>IFERROR(INDEX('Leave-One-Out - Data'!$B:$BA,MATCH($P15,'Leave-One-Out - Data'!$A:$A,0),MATCH(AS$1,'Leave-One-Out - Data'!$B$1:$BA$1,0)),0)</f>
        <v>0.33394383311271664</v>
      </c>
      <c r="AT15" s="2">
        <f>IFERROR(INDEX('Leave-One-Out - Data'!$B:$BA,MATCH($P15,'Leave-One-Out - Data'!$A:$A,0),MATCH(AT$1,'Leave-One-Out - Data'!$B$1:$BA$1,0)),0)</f>
        <v>0</v>
      </c>
      <c r="AU15" s="2">
        <f>IFERROR(INDEX('Leave-One-Out - Data'!$B:$BA,MATCH($P15,'Leave-One-Out - Data'!$A:$A,0),MATCH(AU$1,'Leave-One-Out - Data'!$B$1:$BA$1,0)),0)</f>
        <v>0</v>
      </c>
      <c r="AV15" s="2">
        <f>IFERROR(INDEX('Leave-One-Out - Data'!$B:$BA,MATCH($P15,'Leave-One-Out - Data'!$A:$A,0),MATCH(AV$1,'Leave-One-Out - Data'!$B$1:$BA$1,0)),0)</f>
        <v>0</v>
      </c>
      <c r="AW15" s="2">
        <f>IFERROR(INDEX('Leave-One-Out - Data'!$B:$BA,MATCH($P15,'Leave-One-Out - Data'!$A:$A,0),MATCH(AW$1,'Leave-One-Out - Data'!$B$1:$BA$1,0)),0)</f>
        <v>0</v>
      </c>
      <c r="AX15" s="2">
        <f>IFERROR(INDEX('Leave-One-Out - Data'!$B:$BA,MATCH($P15,'Leave-One-Out - Data'!$A:$A,0),MATCH(AX$1,'Leave-One-Out - Data'!$B$1:$BA$1,0)),0)</f>
        <v>0</v>
      </c>
      <c r="AY15" s="2">
        <f>IFERROR(INDEX('Leave-One-Out - Data'!$B:$BA,MATCH($P15,'Leave-One-Out - Data'!$A:$A,0),MATCH(AY$1,'Leave-One-Out - Data'!$B$1:$BA$1,0)),0)</f>
        <v>0</v>
      </c>
      <c r="AZ15" s="2">
        <f>IFERROR(INDEX('Leave-One-Out - Data'!$B:$BA,MATCH($P15,'Leave-One-Out - Data'!$A:$A,0),MATCH(AZ$1,'Leave-One-Out - Data'!$B$1:$BA$1,0)),0)</f>
        <v>0.33435057458281514</v>
      </c>
      <c r="BA15" s="2">
        <f>IFERROR(INDEX('Leave-One-Out - Data'!$B:$BA,MATCH($P15,'Leave-One-Out - Data'!$A:$A,0),MATCH(BA$1,'Leave-One-Out - Data'!$B$1:$BA$1,0)),0)</f>
        <v>0</v>
      </c>
      <c r="BB15" s="2">
        <f>IFERROR(INDEX('Leave-One-Out - Data'!$B:$BA,MATCH($P15,'Leave-One-Out - Data'!$A:$A,0),MATCH(BB$1,'Leave-One-Out - Data'!$B$1:$BA$1,0)),0)</f>
        <v>0</v>
      </c>
      <c r="BC15" s="2">
        <f>IFERROR(INDEX('Leave-One-Out - Data'!$B:$BA,MATCH($P15,'Leave-One-Out - Data'!$A:$A,0),MATCH(BC$1,'Leave-One-Out - Data'!$B$1:$BA$1,0)),0)</f>
        <v>0</v>
      </c>
      <c r="BD15" s="2">
        <f>IFERROR(INDEX('Leave-One-Out - Data'!$B:$BA,MATCH($P15,'Leave-One-Out - Data'!$A:$A,0),MATCH(BD$1,'Leave-One-Out - Data'!$B$1:$BA$1,0)),0)</f>
        <v>0</v>
      </c>
      <c r="BE15" s="2">
        <f>IFERROR(INDEX('Leave-One-Out - Data'!$B:$BA,MATCH($P15,'Leave-One-Out - Data'!$A:$A,0),MATCH(BE$1,'Leave-One-Out - Data'!$B$1:$BA$1,0)),0)</f>
        <v>0</v>
      </c>
      <c r="BF15" s="2">
        <f>IFERROR(INDEX('Leave-One-Out - Data'!$B:$BA,MATCH($P15,'Leave-One-Out - Data'!$A:$A,0),MATCH(BF$1,'Leave-One-Out - Data'!$B$1:$BA$1,0)),0)</f>
        <v>0</v>
      </c>
      <c r="BG15" s="2">
        <f>IFERROR(INDEX('Leave-One-Out - Data'!$B:$BA,MATCH($P15,'Leave-One-Out - Data'!$A:$A,0),MATCH(BG$1,'Leave-One-Out - Data'!$B$1:$BA$1,0)),0)</f>
        <v>0.3333119005560875</v>
      </c>
      <c r="BH15" s="2">
        <f>IFERROR(INDEX('Leave-One-Out - Data'!$B:$BA,MATCH($P15,'Leave-One-Out - Data'!$A:$A,0),MATCH(BH$1,'Leave-One-Out - Data'!$B$1:$BA$1,0)),0)</f>
        <v>0</v>
      </c>
      <c r="BI15" s="2">
        <f>IFERROR(INDEX('Leave-One-Out - Data'!$B:$BA,MATCH($P15,'Leave-One-Out - Data'!$A:$A,0),MATCH(BI$1,'Leave-One-Out - Data'!$B$1:$BA$1,0)),0)</f>
        <v>0.33516672536730768</v>
      </c>
      <c r="BJ15" s="2">
        <f>IFERROR(INDEX('Leave-One-Out - Data'!$B:$BA,MATCH($P15,'Leave-One-Out - Data'!$A:$A,0),MATCH(BJ$1,'Leave-One-Out - Data'!$B$1:$BA$1,0)),0)</f>
        <v>0</v>
      </c>
      <c r="BK15" s="2">
        <f>IFERROR(INDEX('Leave-One-Out - Data'!$B:$BA,MATCH($P15,'Leave-One-Out - Data'!$A:$A,0),MATCH(BK$1,'Leave-One-Out - Data'!$B$1:$BA$1,0)),0)</f>
        <v>0</v>
      </c>
      <c r="BL15" s="2">
        <f>IFERROR(INDEX('Leave-One-Out - Data'!$B:$BA,MATCH($P15,'Leave-One-Out - Data'!$A:$A,0),MATCH(BL$1,'Leave-One-Out - Data'!$B$1:$BA$1,0)),0)</f>
        <v>0</v>
      </c>
      <c r="BM15" s="2">
        <f>IFERROR(INDEX('Leave-One-Out - Data'!$B:$BA,MATCH($P15,'Leave-One-Out - Data'!$A:$A,0),MATCH(BM$1,'Leave-One-Out - Data'!$B$1:$BA$1,0)),0)</f>
        <v>0</v>
      </c>
      <c r="BN15" s="2">
        <f>IFERROR(INDEX('Leave-One-Out - Data'!$B:$BA,MATCH($P15,'Leave-One-Out - Data'!$A:$A,0),MATCH(BN$1,'Leave-One-Out - Data'!$B$1:$BA$1,0)),0)</f>
        <v>0</v>
      </c>
      <c r="BO15" s="2">
        <f>IFERROR(INDEX('Leave-One-Out - Data'!$B:$BA,MATCH($P15,'Leave-One-Out - Data'!$A:$A,0),MATCH(BO$1,'Leave-One-Out - Data'!$B$1:$BA$1,0)),0)</f>
        <v>0</v>
      </c>
      <c r="BP15" s="2">
        <f>IFERROR(INDEX('Leave-One-Out - Data'!$B:$BA,MATCH($P15,'Leave-One-Out - Data'!$A:$A,0),MATCH(BP$1,'Leave-One-Out - Data'!$B$1:$BA$1,0)),0)</f>
        <v>0</v>
      </c>
      <c r="BQ15" s="2"/>
    </row>
    <row r="16" spans="16:70" x14ac:dyDescent="0.25">
      <c r="P16">
        <f>'Leave-One-Out - Data'!A15</f>
        <v>1995</v>
      </c>
      <c r="Q16" s="2">
        <f>IFERROR(INDEX('Leave-One-Out - Data'!$B:$BA,MATCH($P16,'Leave-One-Out - Data'!$A:$A,0),MATCH(Q$1,'Leave-One-Out - Data'!$B$1:$BA$1,0)),0)</f>
        <v>0.35067436099052429</v>
      </c>
      <c r="R16" s="2">
        <f>IFERROR(INDEX('Leave-One-Out - Data'!$B:$BA,MATCH($P16,'Leave-One-Out - Data'!$A:$A,0),MATCH(R$1,'Leave-One-Out - Data'!$B$1:$BA$1,0)),0)</f>
        <v>0.33916521200537686</v>
      </c>
      <c r="S16" s="2">
        <f>IFERROR(INDEX('Leave-One-Out - Data'!$B:$BA,MATCH($P16,'Leave-One-Out - Data'!$A:$A,0),MATCH(S$1,'Leave-One-Out - Data'!$B$1:$BA$1,0)),0)</f>
        <v>0</v>
      </c>
      <c r="T16" s="2">
        <f>IFERROR(INDEX('Leave-One-Out - Data'!$B:$BA,MATCH($P16,'Leave-One-Out - Data'!$A:$A,0),MATCH(T$1,'Leave-One-Out - Data'!$B$1:$BA$1,0)),0)</f>
        <v>0</v>
      </c>
      <c r="U16" s="2">
        <f>IFERROR(INDEX('Leave-One-Out - Data'!$B:$BA,MATCH($P16,'Leave-One-Out - Data'!$A:$A,0),MATCH(U$1,'Leave-One-Out - Data'!$B$1:$BA$1,0)),0)</f>
        <v>0.33812452486157418</v>
      </c>
      <c r="V16" s="2">
        <f>IFERROR(INDEX('Leave-One-Out - Data'!$B:$BA,MATCH($P16,'Leave-One-Out - Data'!$A:$A,0),MATCH(V$1,'Leave-One-Out - Data'!$B$1:$BA$1,0)),0)</f>
        <v>0</v>
      </c>
      <c r="W16" s="2">
        <f>IFERROR(INDEX('Leave-One-Out - Data'!$B:$BA,MATCH($P16,'Leave-One-Out - Data'!$A:$A,0),MATCH(W$1,'Leave-One-Out - Data'!$B$1:$BA$1,0)),0)</f>
        <v>0</v>
      </c>
      <c r="X16" s="2">
        <f>IFERROR(INDEX('Leave-One-Out - Data'!$B:$BA,MATCH($P16,'Leave-One-Out - Data'!$A:$A,0),MATCH(X$1,'Leave-One-Out - Data'!$B$1:$BA$1,0)),0)</f>
        <v>0.33975868844985957</v>
      </c>
      <c r="Y16" s="2">
        <f>IFERROR(INDEX('Leave-One-Out - Data'!$B:$BA,MATCH($P16,'Leave-One-Out - Data'!$A:$A,0),MATCH(Y$1,'Leave-One-Out - Data'!$B$1:$BA$1,0)),0)</f>
        <v>0</v>
      </c>
      <c r="Z16" s="2">
        <f>IFERROR(INDEX('Leave-One-Out - Data'!$B:$BA,MATCH($P16,'Leave-One-Out - Data'!$A:$A,0),MATCH(Z$1,'Leave-One-Out - Data'!$B$1:$BA$1,0)),0)</f>
        <v>0</v>
      </c>
      <c r="AA16" s="2">
        <f>IFERROR(INDEX('Leave-One-Out - Data'!$B:$BA,MATCH($P16,'Leave-One-Out - Data'!$A:$A,0),MATCH(AA$1,'Leave-One-Out - Data'!$B$1:$BA$1,0)),0)</f>
        <v>0</v>
      </c>
      <c r="AB16" s="2">
        <f>IFERROR(INDEX('Leave-One-Out - Data'!$B:$BA,MATCH($P16,'Leave-One-Out - Data'!$A:$A,0),MATCH(AB$1,'Leave-One-Out - Data'!$B$1:$BA$1,0)),0)</f>
        <v>0</v>
      </c>
      <c r="AC16" s="2">
        <f>IFERROR(INDEX('Leave-One-Out - Data'!$B:$BA,MATCH($P16,'Leave-One-Out - Data'!$A:$A,0),MATCH(AC$1,'Leave-One-Out - Data'!$B$1:$BA$1,0)),0)</f>
        <v>0</v>
      </c>
      <c r="AD16" s="2">
        <f>IFERROR(INDEX('Leave-One-Out - Data'!$B:$BA,MATCH($P16,'Leave-One-Out - Data'!$A:$A,0),MATCH(AD$1,'Leave-One-Out - Data'!$B$1:$BA$1,0)),0)</f>
        <v>0</v>
      </c>
      <c r="AE16" s="2">
        <f>IFERROR(INDEX('Leave-One-Out - Data'!$B:$BA,MATCH($P16,'Leave-One-Out - Data'!$A:$A,0),MATCH(AE$1,'Leave-One-Out - Data'!$B$1:$BA$1,0)),0)</f>
        <v>0.34028525763750073</v>
      </c>
      <c r="AF16" s="2">
        <f>IFERROR(INDEX('Leave-One-Out - Data'!$B:$BA,MATCH($P16,'Leave-One-Out - Data'!$A:$A,0),MATCH(AF$1,'Leave-One-Out - Data'!$B$1:$BA$1,0)),0)</f>
        <v>0.34304854813218116</v>
      </c>
      <c r="AG16" s="2">
        <f>IFERROR(INDEX('Leave-One-Out - Data'!$B:$BA,MATCH($P16,'Leave-One-Out - Data'!$A:$A,0),MATCH(AG$1,'Leave-One-Out - Data'!$B$1:$BA$1,0)),0)</f>
        <v>0</v>
      </c>
      <c r="AH16" s="2">
        <f>IFERROR(INDEX('Leave-One-Out - Data'!$B:$BA,MATCH($P16,'Leave-One-Out - Data'!$A:$A,0),MATCH(AH$1,'Leave-One-Out - Data'!$B$1:$BA$1,0)),0)</f>
        <v>0.33640394976735111</v>
      </c>
      <c r="AI16" s="2">
        <f>IFERROR(INDEX('Leave-One-Out - Data'!$B:$BA,MATCH($P16,'Leave-One-Out - Data'!$A:$A,0),MATCH(AI$1,'Leave-One-Out - Data'!$B$1:$BA$1,0)),0)</f>
        <v>0</v>
      </c>
      <c r="AJ16" s="2">
        <f>IFERROR(INDEX('Leave-One-Out - Data'!$B:$BA,MATCH($P16,'Leave-One-Out - Data'!$A:$A,0),MATCH(AJ$1,'Leave-One-Out - Data'!$B$1:$BA$1,0)),0)</f>
        <v>0</v>
      </c>
      <c r="AK16" s="2">
        <f>IFERROR(INDEX('Leave-One-Out - Data'!$B:$BA,MATCH($P16,'Leave-One-Out - Data'!$A:$A,0),MATCH(AK$1,'Leave-One-Out - Data'!$B$1:$BA$1,0)),0)</f>
        <v>0</v>
      </c>
      <c r="AL16" s="2">
        <f>IFERROR(INDEX('Leave-One-Out - Data'!$B:$BA,MATCH($P16,'Leave-One-Out - Data'!$A:$A,0),MATCH(AL$1,'Leave-One-Out - Data'!$B$1:$BA$1,0)),0)</f>
        <v>0</v>
      </c>
      <c r="AM16" s="2">
        <f>IFERROR(INDEX('Leave-One-Out - Data'!$B:$BA,MATCH($P16,'Leave-One-Out - Data'!$A:$A,0),MATCH(AM$1,'Leave-One-Out - Data'!$B$1:$BA$1,0)),0)</f>
        <v>0</v>
      </c>
      <c r="AN16" s="2">
        <f>IFERROR(INDEX('Leave-One-Out - Data'!$B:$BA,MATCH($P16,'Leave-One-Out - Data'!$A:$A,0),MATCH(AN$1,'Leave-One-Out - Data'!$B$1:$BA$1,0)),0)</f>
        <v>0</v>
      </c>
      <c r="AO16" s="2">
        <f>IFERROR(INDEX('Leave-One-Out - Data'!$B:$BA,MATCH($P16,'Leave-One-Out - Data'!$A:$A,0),MATCH(AO$1,'Leave-One-Out - Data'!$B$1:$BA$1,0)),0)</f>
        <v>0.33776529958844187</v>
      </c>
      <c r="AP16" s="2">
        <f>IFERROR(INDEX('Leave-One-Out - Data'!$B:$BA,MATCH($P16,'Leave-One-Out - Data'!$A:$A,0),MATCH(AP$1,'Leave-One-Out - Data'!$B$1:$BA$1,0)),0)</f>
        <v>0</v>
      </c>
      <c r="AQ16" s="2">
        <f>IFERROR(INDEX('Leave-One-Out - Data'!$B:$BA,MATCH($P16,'Leave-One-Out - Data'!$A:$A,0),MATCH(AQ$1,'Leave-One-Out - Data'!$B$1:$BA$1,0)),0)</f>
        <v>0.33920632407069207</v>
      </c>
      <c r="AR16" s="2">
        <f>IFERROR(INDEX('Leave-One-Out - Data'!$B:$BA,MATCH($P16,'Leave-One-Out - Data'!$A:$A,0),MATCH(AR$1,'Leave-One-Out - Data'!$B$1:$BA$1,0)),0)</f>
        <v>0</v>
      </c>
      <c r="AS16" s="2">
        <f>IFERROR(INDEX('Leave-One-Out - Data'!$B:$BA,MATCH($P16,'Leave-One-Out - Data'!$A:$A,0),MATCH(AS$1,'Leave-One-Out - Data'!$B$1:$BA$1,0)),0)</f>
        <v>0.33867549684643738</v>
      </c>
      <c r="AT16" s="2">
        <f>IFERROR(INDEX('Leave-One-Out - Data'!$B:$BA,MATCH($P16,'Leave-One-Out - Data'!$A:$A,0),MATCH(AT$1,'Leave-One-Out - Data'!$B$1:$BA$1,0)),0)</f>
        <v>0</v>
      </c>
      <c r="AU16" s="2">
        <f>IFERROR(INDEX('Leave-One-Out - Data'!$B:$BA,MATCH($P16,'Leave-One-Out - Data'!$A:$A,0),MATCH(AU$1,'Leave-One-Out - Data'!$B$1:$BA$1,0)),0)</f>
        <v>0</v>
      </c>
      <c r="AV16" s="2">
        <f>IFERROR(INDEX('Leave-One-Out - Data'!$B:$BA,MATCH($P16,'Leave-One-Out - Data'!$A:$A,0),MATCH(AV$1,'Leave-One-Out - Data'!$B$1:$BA$1,0)),0)</f>
        <v>0</v>
      </c>
      <c r="AW16" s="2">
        <f>IFERROR(INDEX('Leave-One-Out - Data'!$B:$BA,MATCH($P16,'Leave-One-Out - Data'!$A:$A,0),MATCH(AW$1,'Leave-One-Out - Data'!$B$1:$BA$1,0)),0)</f>
        <v>0</v>
      </c>
      <c r="AX16" s="2">
        <f>IFERROR(INDEX('Leave-One-Out - Data'!$B:$BA,MATCH($P16,'Leave-One-Out - Data'!$A:$A,0),MATCH(AX$1,'Leave-One-Out - Data'!$B$1:$BA$1,0)),0)</f>
        <v>0</v>
      </c>
      <c r="AY16" s="2">
        <f>IFERROR(INDEX('Leave-One-Out - Data'!$B:$BA,MATCH($P16,'Leave-One-Out - Data'!$A:$A,0),MATCH(AY$1,'Leave-One-Out - Data'!$B$1:$BA$1,0)),0)</f>
        <v>0</v>
      </c>
      <c r="AZ16" s="2">
        <f>IFERROR(INDEX('Leave-One-Out - Data'!$B:$BA,MATCH($P16,'Leave-One-Out - Data'!$A:$A,0),MATCH(AZ$1,'Leave-One-Out - Data'!$B$1:$BA$1,0)),0)</f>
        <v>0.33976226878166194</v>
      </c>
      <c r="BA16" s="2">
        <f>IFERROR(INDEX('Leave-One-Out - Data'!$B:$BA,MATCH($P16,'Leave-One-Out - Data'!$A:$A,0),MATCH(BA$1,'Leave-One-Out - Data'!$B$1:$BA$1,0)),0)</f>
        <v>0</v>
      </c>
      <c r="BB16" s="2">
        <f>IFERROR(INDEX('Leave-One-Out - Data'!$B:$BA,MATCH($P16,'Leave-One-Out - Data'!$A:$A,0),MATCH(BB$1,'Leave-One-Out - Data'!$B$1:$BA$1,0)),0)</f>
        <v>0</v>
      </c>
      <c r="BC16" s="2">
        <f>IFERROR(INDEX('Leave-One-Out - Data'!$B:$BA,MATCH($P16,'Leave-One-Out - Data'!$A:$A,0),MATCH(BC$1,'Leave-One-Out - Data'!$B$1:$BA$1,0)),0)</f>
        <v>0</v>
      </c>
      <c r="BD16" s="2">
        <f>IFERROR(INDEX('Leave-One-Out - Data'!$B:$BA,MATCH($P16,'Leave-One-Out - Data'!$A:$A,0),MATCH(BD$1,'Leave-One-Out - Data'!$B$1:$BA$1,0)),0)</f>
        <v>0</v>
      </c>
      <c r="BE16" s="2">
        <f>IFERROR(INDEX('Leave-One-Out - Data'!$B:$BA,MATCH($P16,'Leave-One-Out - Data'!$A:$A,0),MATCH(BE$1,'Leave-One-Out - Data'!$B$1:$BA$1,0)),0)</f>
        <v>0</v>
      </c>
      <c r="BF16" s="2">
        <f>IFERROR(INDEX('Leave-One-Out - Data'!$B:$BA,MATCH($P16,'Leave-One-Out - Data'!$A:$A,0),MATCH(BF$1,'Leave-One-Out - Data'!$B$1:$BA$1,0)),0)</f>
        <v>0</v>
      </c>
      <c r="BG16" s="2">
        <f>IFERROR(INDEX('Leave-One-Out - Data'!$B:$BA,MATCH($P16,'Leave-One-Out - Data'!$A:$A,0),MATCH(BG$1,'Leave-One-Out - Data'!$B$1:$BA$1,0)),0)</f>
        <v>0.33895095458626745</v>
      </c>
      <c r="BH16" s="2">
        <f>IFERROR(INDEX('Leave-One-Out - Data'!$B:$BA,MATCH($P16,'Leave-One-Out - Data'!$A:$A,0),MATCH(BH$1,'Leave-One-Out - Data'!$B$1:$BA$1,0)),0)</f>
        <v>0</v>
      </c>
      <c r="BI16" s="2">
        <f>IFERROR(INDEX('Leave-One-Out - Data'!$B:$BA,MATCH($P16,'Leave-One-Out - Data'!$A:$A,0),MATCH(BI$1,'Leave-One-Out - Data'!$B$1:$BA$1,0)),0)</f>
        <v>0.33787431862950323</v>
      </c>
      <c r="BJ16" s="2">
        <f>IFERROR(INDEX('Leave-One-Out - Data'!$B:$BA,MATCH($P16,'Leave-One-Out - Data'!$A:$A,0),MATCH(BJ$1,'Leave-One-Out - Data'!$B$1:$BA$1,0)),0)</f>
        <v>0</v>
      </c>
      <c r="BK16" s="2">
        <f>IFERROR(INDEX('Leave-One-Out - Data'!$B:$BA,MATCH($P16,'Leave-One-Out - Data'!$A:$A,0),MATCH(BK$1,'Leave-One-Out - Data'!$B$1:$BA$1,0)),0)</f>
        <v>0</v>
      </c>
      <c r="BL16" s="2">
        <f>IFERROR(INDEX('Leave-One-Out - Data'!$B:$BA,MATCH($P16,'Leave-One-Out - Data'!$A:$A,0),MATCH(BL$1,'Leave-One-Out - Data'!$B$1:$BA$1,0)),0)</f>
        <v>0</v>
      </c>
      <c r="BM16" s="2">
        <f>IFERROR(INDEX('Leave-One-Out - Data'!$B:$BA,MATCH($P16,'Leave-One-Out - Data'!$A:$A,0),MATCH(BM$1,'Leave-One-Out - Data'!$B$1:$BA$1,0)),0)</f>
        <v>0</v>
      </c>
      <c r="BN16" s="2">
        <f>IFERROR(INDEX('Leave-One-Out - Data'!$B:$BA,MATCH($P16,'Leave-One-Out - Data'!$A:$A,0),MATCH(BN$1,'Leave-One-Out - Data'!$B$1:$BA$1,0)),0)</f>
        <v>0</v>
      </c>
      <c r="BO16" s="2">
        <f>IFERROR(INDEX('Leave-One-Out - Data'!$B:$BA,MATCH($P16,'Leave-One-Out - Data'!$A:$A,0),MATCH(BO$1,'Leave-One-Out - Data'!$B$1:$BA$1,0)),0)</f>
        <v>0</v>
      </c>
      <c r="BP16" s="2">
        <f>IFERROR(INDEX('Leave-One-Out - Data'!$B:$BA,MATCH($P16,'Leave-One-Out - Data'!$A:$A,0),MATCH(BP$1,'Leave-One-Out - Data'!$B$1:$BA$1,0)),0)</f>
        <v>0</v>
      </c>
      <c r="BQ16" s="2"/>
    </row>
    <row r="17" spans="16:69" x14ac:dyDescent="0.25">
      <c r="P17">
        <f>'Leave-One-Out - Data'!A16</f>
        <v>1996</v>
      </c>
      <c r="Q17" s="2">
        <f>IFERROR(INDEX('Leave-One-Out - Data'!$B:$BA,MATCH($P17,'Leave-One-Out - Data'!$A:$A,0),MATCH(Q$1,'Leave-One-Out - Data'!$B$1:$BA$1,0)),0)</f>
        <v>0.30434781312942505</v>
      </c>
      <c r="R17" s="2">
        <f>IFERROR(INDEX('Leave-One-Out - Data'!$B:$BA,MATCH($P17,'Leave-One-Out - Data'!$A:$A,0),MATCH(R$1,'Leave-One-Out - Data'!$B$1:$BA$1,0)),0)</f>
        <v>0.31161030751466751</v>
      </c>
      <c r="S17" s="2">
        <f>IFERROR(INDEX('Leave-One-Out - Data'!$B:$BA,MATCH($P17,'Leave-One-Out - Data'!$A:$A,0),MATCH(S$1,'Leave-One-Out - Data'!$B$1:$BA$1,0)),0)</f>
        <v>0</v>
      </c>
      <c r="T17" s="2">
        <f>IFERROR(INDEX('Leave-One-Out - Data'!$B:$BA,MATCH($P17,'Leave-One-Out - Data'!$A:$A,0),MATCH(T$1,'Leave-One-Out - Data'!$B$1:$BA$1,0)),0)</f>
        <v>0</v>
      </c>
      <c r="U17" s="2">
        <f>IFERROR(INDEX('Leave-One-Out - Data'!$B:$BA,MATCH($P17,'Leave-One-Out - Data'!$A:$A,0),MATCH(U$1,'Leave-One-Out - Data'!$B$1:$BA$1,0)),0)</f>
        <v>0.31148896829783917</v>
      </c>
      <c r="V17" s="2">
        <f>IFERROR(INDEX('Leave-One-Out - Data'!$B:$BA,MATCH($P17,'Leave-One-Out - Data'!$A:$A,0),MATCH(V$1,'Leave-One-Out - Data'!$B$1:$BA$1,0)),0)</f>
        <v>0</v>
      </c>
      <c r="W17" s="2">
        <f>IFERROR(INDEX('Leave-One-Out - Data'!$B:$BA,MATCH($P17,'Leave-One-Out - Data'!$A:$A,0),MATCH(W$1,'Leave-One-Out - Data'!$B$1:$BA$1,0)),0)</f>
        <v>0</v>
      </c>
      <c r="X17" s="2">
        <f>IFERROR(INDEX('Leave-One-Out - Data'!$B:$BA,MATCH($P17,'Leave-One-Out - Data'!$A:$A,0),MATCH(X$1,'Leave-One-Out - Data'!$B$1:$BA$1,0)),0)</f>
        <v>0.30895935899019245</v>
      </c>
      <c r="Y17" s="2">
        <f>IFERROR(INDEX('Leave-One-Out - Data'!$B:$BA,MATCH($P17,'Leave-One-Out - Data'!$A:$A,0),MATCH(Y$1,'Leave-One-Out - Data'!$B$1:$BA$1,0)),0)</f>
        <v>0</v>
      </c>
      <c r="Z17" s="2">
        <f>IFERROR(INDEX('Leave-One-Out - Data'!$B:$BA,MATCH($P17,'Leave-One-Out - Data'!$A:$A,0),MATCH(Z$1,'Leave-One-Out - Data'!$B$1:$BA$1,0)),0)</f>
        <v>0</v>
      </c>
      <c r="AA17" s="2">
        <f>IFERROR(INDEX('Leave-One-Out - Data'!$B:$BA,MATCH($P17,'Leave-One-Out - Data'!$A:$A,0),MATCH(AA$1,'Leave-One-Out - Data'!$B$1:$BA$1,0)),0)</f>
        <v>0</v>
      </c>
      <c r="AB17" s="2">
        <f>IFERROR(INDEX('Leave-One-Out - Data'!$B:$BA,MATCH($P17,'Leave-One-Out - Data'!$A:$A,0),MATCH(AB$1,'Leave-One-Out - Data'!$B$1:$BA$1,0)),0)</f>
        <v>0</v>
      </c>
      <c r="AC17" s="2">
        <f>IFERROR(INDEX('Leave-One-Out - Data'!$B:$BA,MATCH($P17,'Leave-One-Out - Data'!$A:$A,0),MATCH(AC$1,'Leave-One-Out - Data'!$B$1:$BA$1,0)),0)</f>
        <v>0</v>
      </c>
      <c r="AD17" s="2">
        <f>IFERROR(INDEX('Leave-One-Out - Data'!$B:$BA,MATCH($P17,'Leave-One-Out - Data'!$A:$A,0),MATCH(AD$1,'Leave-One-Out - Data'!$B$1:$BA$1,0)),0)</f>
        <v>0</v>
      </c>
      <c r="AE17" s="2">
        <f>IFERROR(INDEX('Leave-One-Out - Data'!$B:$BA,MATCH($P17,'Leave-One-Out - Data'!$A:$A,0),MATCH(AE$1,'Leave-One-Out - Data'!$B$1:$BA$1,0)),0)</f>
        <v>0.31251493670046332</v>
      </c>
      <c r="AF17" s="2">
        <f>IFERROR(INDEX('Leave-One-Out - Data'!$B:$BA,MATCH($P17,'Leave-One-Out - Data'!$A:$A,0),MATCH(AF$1,'Leave-One-Out - Data'!$B$1:$BA$1,0)),0)</f>
        <v>0.31245278786122799</v>
      </c>
      <c r="AG17" s="2">
        <f>IFERROR(INDEX('Leave-One-Out - Data'!$B:$BA,MATCH($P17,'Leave-One-Out - Data'!$A:$A,0),MATCH(AG$1,'Leave-One-Out - Data'!$B$1:$BA$1,0)),0)</f>
        <v>0</v>
      </c>
      <c r="AH17" s="2">
        <f>IFERROR(INDEX('Leave-One-Out - Data'!$B:$BA,MATCH($P17,'Leave-One-Out - Data'!$A:$A,0),MATCH(AH$1,'Leave-One-Out - Data'!$B$1:$BA$1,0)),0)</f>
        <v>0.31236859759688379</v>
      </c>
      <c r="AI17" s="2">
        <f>IFERROR(INDEX('Leave-One-Out - Data'!$B:$BA,MATCH($P17,'Leave-One-Out - Data'!$A:$A,0),MATCH(AI$1,'Leave-One-Out - Data'!$B$1:$BA$1,0)),0)</f>
        <v>0</v>
      </c>
      <c r="AJ17" s="2">
        <f>IFERROR(INDEX('Leave-One-Out - Data'!$B:$BA,MATCH($P17,'Leave-One-Out - Data'!$A:$A,0),MATCH(AJ$1,'Leave-One-Out - Data'!$B$1:$BA$1,0)),0)</f>
        <v>0</v>
      </c>
      <c r="AK17" s="2">
        <f>IFERROR(INDEX('Leave-One-Out - Data'!$B:$BA,MATCH($P17,'Leave-One-Out - Data'!$A:$A,0),MATCH(AK$1,'Leave-One-Out - Data'!$B$1:$BA$1,0)),0)</f>
        <v>0</v>
      </c>
      <c r="AL17" s="2">
        <f>IFERROR(INDEX('Leave-One-Out - Data'!$B:$BA,MATCH($P17,'Leave-One-Out - Data'!$A:$A,0),MATCH(AL$1,'Leave-One-Out - Data'!$B$1:$BA$1,0)),0)</f>
        <v>0</v>
      </c>
      <c r="AM17" s="2">
        <f>IFERROR(INDEX('Leave-One-Out - Data'!$B:$BA,MATCH($P17,'Leave-One-Out - Data'!$A:$A,0),MATCH(AM$1,'Leave-One-Out - Data'!$B$1:$BA$1,0)),0)</f>
        <v>0</v>
      </c>
      <c r="AN17" s="2">
        <f>IFERROR(INDEX('Leave-One-Out - Data'!$B:$BA,MATCH($P17,'Leave-One-Out - Data'!$A:$A,0),MATCH(AN$1,'Leave-One-Out - Data'!$B$1:$BA$1,0)),0)</f>
        <v>0</v>
      </c>
      <c r="AO17" s="2">
        <f>IFERROR(INDEX('Leave-One-Out - Data'!$B:$BA,MATCH($P17,'Leave-One-Out - Data'!$A:$A,0),MATCH(AO$1,'Leave-One-Out - Data'!$B$1:$BA$1,0)),0)</f>
        <v>0.31373508042097087</v>
      </c>
      <c r="AP17" s="2">
        <f>IFERROR(INDEX('Leave-One-Out - Data'!$B:$BA,MATCH($P17,'Leave-One-Out - Data'!$A:$A,0),MATCH(AP$1,'Leave-One-Out - Data'!$B$1:$BA$1,0)),0)</f>
        <v>0</v>
      </c>
      <c r="AQ17" s="2">
        <f>IFERROR(INDEX('Leave-One-Out - Data'!$B:$BA,MATCH($P17,'Leave-One-Out - Data'!$A:$A,0),MATCH(AQ$1,'Leave-One-Out - Data'!$B$1:$BA$1,0)),0)</f>
        <v>0.30857644338905815</v>
      </c>
      <c r="AR17" s="2">
        <f>IFERROR(INDEX('Leave-One-Out - Data'!$B:$BA,MATCH($P17,'Leave-One-Out - Data'!$A:$A,0),MATCH(AR$1,'Leave-One-Out - Data'!$B$1:$BA$1,0)),0)</f>
        <v>0</v>
      </c>
      <c r="AS17" s="2">
        <f>IFERROR(INDEX('Leave-One-Out - Data'!$B:$BA,MATCH($P17,'Leave-One-Out - Data'!$A:$A,0),MATCH(AS$1,'Leave-One-Out - Data'!$B$1:$BA$1,0)),0)</f>
        <v>0.31276922458410267</v>
      </c>
      <c r="AT17" s="2">
        <f>IFERROR(INDEX('Leave-One-Out - Data'!$B:$BA,MATCH($P17,'Leave-One-Out - Data'!$A:$A,0),MATCH(AT$1,'Leave-One-Out - Data'!$B$1:$BA$1,0)),0)</f>
        <v>0</v>
      </c>
      <c r="AU17" s="2">
        <f>IFERROR(INDEX('Leave-One-Out - Data'!$B:$BA,MATCH($P17,'Leave-One-Out - Data'!$A:$A,0),MATCH(AU$1,'Leave-One-Out - Data'!$B$1:$BA$1,0)),0)</f>
        <v>0</v>
      </c>
      <c r="AV17" s="2">
        <f>IFERROR(INDEX('Leave-One-Out - Data'!$B:$BA,MATCH($P17,'Leave-One-Out - Data'!$A:$A,0),MATCH(AV$1,'Leave-One-Out - Data'!$B$1:$BA$1,0)),0)</f>
        <v>0</v>
      </c>
      <c r="AW17" s="2">
        <f>IFERROR(INDEX('Leave-One-Out - Data'!$B:$BA,MATCH($P17,'Leave-One-Out - Data'!$A:$A,0),MATCH(AW$1,'Leave-One-Out - Data'!$B$1:$BA$1,0)),0)</f>
        <v>0</v>
      </c>
      <c r="AX17" s="2">
        <f>IFERROR(INDEX('Leave-One-Out - Data'!$B:$BA,MATCH($P17,'Leave-One-Out - Data'!$A:$A,0),MATCH(AX$1,'Leave-One-Out - Data'!$B$1:$BA$1,0)),0)</f>
        <v>0</v>
      </c>
      <c r="AY17" s="2">
        <f>IFERROR(INDEX('Leave-One-Out - Data'!$B:$BA,MATCH($P17,'Leave-One-Out - Data'!$A:$A,0),MATCH(AY$1,'Leave-One-Out - Data'!$B$1:$BA$1,0)),0)</f>
        <v>0</v>
      </c>
      <c r="AZ17" s="2">
        <f>IFERROR(INDEX('Leave-One-Out - Data'!$B:$BA,MATCH($P17,'Leave-One-Out - Data'!$A:$A,0),MATCH(AZ$1,'Leave-One-Out - Data'!$B$1:$BA$1,0)),0)</f>
        <v>0.31146850559115408</v>
      </c>
      <c r="BA17" s="2">
        <f>IFERROR(INDEX('Leave-One-Out - Data'!$B:$BA,MATCH($P17,'Leave-One-Out - Data'!$A:$A,0),MATCH(BA$1,'Leave-One-Out - Data'!$B$1:$BA$1,0)),0)</f>
        <v>0</v>
      </c>
      <c r="BB17" s="2">
        <f>IFERROR(INDEX('Leave-One-Out - Data'!$B:$BA,MATCH($P17,'Leave-One-Out - Data'!$A:$A,0),MATCH(BB$1,'Leave-One-Out - Data'!$B$1:$BA$1,0)),0)</f>
        <v>0</v>
      </c>
      <c r="BC17" s="2">
        <f>IFERROR(INDEX('Leave-One-Out - Data'!$B:$BA,MATCH($P17,'Leave-One-Out - Data'!$A:$A,0),MATCH(BC$1,'Leave-One-Out - Data'!$B$1:$BA$1,0)),0)</f>
        <v>0</v>
      </c>
      <c r="BD17" s="2">
        <f>IFERROR(INDEX('Leave-One-Out - Data'!$B:$BA,MATCH($P17,'Leave-One-Out - Data'!$A:$A,0),MATCH(BD$1,'Leave-One-Out - Data'!$B$1:$BA$1,0)),0)</f>
        <v>0</v>
      </c>
      <c r="BE17" s="2">
        <f>IFERROR(INDEX('Leave-One-Out - Data'!$B:$BA,MATCH($P17,'Leave-One-Out - Data'!$A:$A,0),MATCH(BE$1,'Leave-One-Out - Data'!$B$1:$BA$1,0)),0)</f>
        <v>0</v>
      </c>
      <c r="BF17" s="2">
        <f>IFERROR(INDEX('Leave-One-Out - Data'!$B:$BA,MATCH($P17,'Leave-One-Out - Data'!$A:$A,0),MATCH(BF$1,'Leave-One-Out - Data'!$B$1:$BA$1,0)),0)</f>
        <v>0</v>
      </c>
      <c r="BG17" s="2">
        <f>IFERROR(INDEX('Leave-One-Out - Data'!$B:$BA,MATCH($P17,'Leave-One-Out - Data'!$A:$A,0),MATCH(BG$1,'Leave-One-Out - Data'!$B$1:$BA$1,0)),0)</f>
        <v>0.31397934313118459</v>
      </c>
      <c r="BH17" s="2">
        <f>IFERROR(INDEX('Leave-One-Out - Data'!$B:$BA,MATCH($P17,'Leave-One-Out - Data'!$A:$A,0),MATCH(BH$1,'Leave-One-Out - Data'!$B$1:$BA$1,0)),0)</f>
        <v>0</v>
      </c>
      <c r="BI17" s="2">
        <f>IFERROR(INDEX('Leave-One-Out - Data'!$B:$BA,MATCH($P17,'Leave-One-Out - Data'!$A:$A,0),MATCH(BI$1,'Leave-One-Out - Data'!$B$1:$BA$1,0)),0)</f>
        <v>0.31546920442581172</v>
      </c>
      <c r="BJ17" s="2">
        <f>IFERROR(INDEX('Leave-One-Out - Data'!$B:$BA,MATCH($P17,'Leave-One-Out - Data'!$A:$A,0),MATCH(BJ$1,'Leave-One-Out - Data'!$B$1:$BA$1,0)),0)</f>
        <v>0</v>
      </c>
      <c r="BK17" s="2">
        <f>IFERROR(INDEX('Leave-One-Out - Data'!$B:$BA,MATCH($P17,'Leave-One-Out - Data'!$A:$A,0),MATCH(BK$1,'Leave-One-Out - Data'!$B$1:$BA$1,0)),0)</f>
        <v>0</v>
      </c>
      <c r="BL17" s="2">
        <f>IFERROR(INDEX('Leave-One-Out - Data'!$B:$BA,MATCH($P17,'Leave-One-Out - Data'!$A:$A,0),MATCH(BL$1,'Leave-One-Out - Data'!$B$1:$BA$1,0)),0)</f>
        <v>0</v>
      </c>
      <c r="BM17" s="2">
        <f>IFERROR(INDEX('Leave-One-Out - Data'!$B:$BA,MATCH($P17,'Leave-One-Out - Data'!$A:$A,0),MATCH(BM$1,'Leave-One-Out - Data'!$B$1:$BA$1,0)),0)</f>
        <v>0</v>
      </c>
      <c r="BN17" s="2">
        <f>IFERROR(INDEX('Leave-One-Out - Data'!$B:$BA,MATCH($P17,'Leave-One-Out - Data'!$A:$A,0),MATCH(BN$1,'Leave-One-Out - Data'!$B$1:$BA$1,0)),0)</f>
        <v>0</v>
      </c>
      <c r="BO17" s="2">
        <f>IFERROR(INDEX('Leave-One-Out - Data'!$B:$BA,MATCH($P17,'Leave-One-Out - Data'!$A:$A,0),MATCH(BO$1,'Leave-One-Out - Data'!$B$1:$BA$1,0)),0)</f>
        <v>0</v>
      </c>
      <c r="BP17" s="2">
        <f>IFERROR(INDEX('Leave-One-Out - Data'!$B:$BA,MATCH($P17,'Leave-One-Out - Data'!$A:$A,0),MATCH(BP$1,'Leave-One-Out - Data'!$B$1:$BA$1,0)),0)</f>
        <v>0</v>
      </c>
      <c r="BQ17" s="2"/>
    </row>
    <row r="18" spans="16:69" x14ac:dyDescent="0.25">
      <c r="P18">
        <f>'Leave-One-Out - Data'!A17</f>
        <v>1997</v>
      </c>
      <c r="Q18" s="2">
        <f>IFERROR(INDEX('Leave-One-Out - Data'!$B:$BA,MATCH($P18,'Leave-One-Out - Data'!$A:$A,0),MATCH(Q$1,'Leave-One-Out - Data'!$B$1:$BA$1,0)),0)</f>
        <v>0.26956522464752197</v>
      </c>
      <c r="R18" s="2">
        <f>IFERROR(INDEX('Leave-One-Out - Data'!$B:$BA,MATCH($P18,'Leave-One-Out - Data'!$A:$A,0),MATCH(R$1,'Leave-One-Out - Data'!$B$1:$BA$1,0)),0)</f>
        <v>0.28561069601774214</v>
      </c>
      <c r="S18" s="2">
        <f>IFERROR(INDEX('Leave-One-Out - Data'!$B:$BA,MATCH($P18,'Leave-One-Out - Data'!$A:$A,0),MATCH(S$1,'Leave-One-Out - Data'!$B$1:$BA$1,0)),0)</f>
        <v>0</v>
      </c>
      <c r="T18" s="2">
        <f>IFERROR(INDEX('Leave-One-Out - Data'!$B:$BA,MATCH($P18,'Leave-One-Out - Data'!$A:$A,0),MATCH(T$1,'Leave-One-Out - Data'!$B$1:$BA$1,0)),0)</f>
        <v>0</v>
      </c>
      <c r="U18" s="2">
        <f>IFERROR(INDEX('Leave-One-Out - Data'!$B:$BA,MATCH($P18,'Leave-One-Out - Data'!$A:$A,0),MATCH(U$1,'Leave-One-Out - Data'!$B$1:$BA$1,0)),0)</f>
        <v>0.28412390148639677</v>
      </c>
      <c r="V18" s="2">
        <f>IFERROR(INDEX('Leave-One-Out - Data'!$B:$BA,MATCH($P18,'Leave-One-Out - Data'!$A:$A,0),MATCH(V$1,'Leave-One-Out - Data'!$B$1:$BA$1,0)),0)</f>
        <v>0</v>
      </c>
      <c r="W18" s="2">
        <f>IFERROR(INDEX('Leave-One-Out - Data'!$B:$BA,MATCH($P18,'Leave-One-Out - Data'!$A:$A,0),MATCH(W$1,'Leave-One-Out - Data'!$B$1:$BA$1,0)),0)</f>
        <v>0</v>
      </c>
      <c r="X18" s="2">
        <f>IFERROR(INDEX('Leave-One-Out - Data'!$B:$BA,MATCH($P18,'Leave-One-Out - Data'!$A:$A,0),MATCH(X$1,'Leave-One-Out - Data'!$B$1:$BA$1,0)),0)</f>
        <v>0.28554627537727356</v>
      </c>
      <c r="Y18" s="2">
        <f>IFERROR(INDEX('Leave-One-Out - Data'!$B:$BA,MATCH($P18,'Leave-One-Out - Data'!$A:$A,0),MATCH(Y$1,'Leave-One-Out - Data'!$B$1:$BA$1,0)),0)</f>
        <v>0</v>
      </c>
      <c r="Z18" s="2">
        <f>IFERROR(INDEX('Leave-One-Out - Data'!$B:$BA,MATCH($P18,'Leave-One-Out - Data'!$A:$A,0),MATCH(Z$1,'Leave-One-Out - Data'!$B$1:$BA$1,0)),0)</f>
        <v>0</v>
      </c>
      <c r="AA18" s="2">
        <f>IFERROR(INDEX('Leave-One-Out - Data'!$B:$BA,MATCH($P18,'Leave-One-Out - Data'!$A:$A,0),MATCH(AA$1,'Leave-One-Out - Data'!$B$1:$BA$1,0)),0)</f>
        <v>0</v>
      </c>
      <c r="AB18" s="2">
        <f>IFERROR(INDEX('Leave-One-Out - Data'!$B:$BA,MATCH($P18,'Leave-One-Out - Data'!$A:$A,0),MATCH(AB$1,'Leave-One-Out - Data'!$B$1:$BA$1,0)),0)</f>
        <v>0</v>
      </c>
      <c r="AC18" s="2">
        <f>IFERROR(INDEX('Leave-One-Out - Data'!$B:$BA,MATCH($P18,'Leave-One-Out - Data'!$A:$A,0),MATCH(AC$1,'Leave-One-Out - Data'!$B$1:$BA$1,0)),0)</f>
        <v>0</v>
      </c>
      <c r="AD18" s="2">
        <f>IFERROR(INDEX('Leave-One-Out - Data'!$B:$BA,MATCH($P18,'Leave-One-Out - Data'!$A:$A,0),MATCH(AD$1,'Leave-One-Out - Data'!$B$1:$BA$1,0)),0)</f>
        <v>0</v>
      </c>
      <c r="AE18" s="2">
        <f>IFERROR(INDEX('Leave-One-Out - Data'!$B:$BA,MATCH($P18,'Leave-One-Out - Data'!$A:$A,0),MATCH(AE$1,'Leave-One-Out - Data'!$B$1:$BA$1,0)),0)</f>
        <v>0.28518320316076279</v>
      </c>
      <c r="AF18" s="2">
        <f>IFERROR(INDEX('Leave-One-Out - Data'!$B:$BA,MATCH($P18,'Leave-One-Out - Data'!$A:$A,0),MATCH(AF$1,'Leave-One-Out - Data'!$B$1:$BA$1,0)),0)</f>
        <v>0.28350981834530831</v>
      </c>
      <c r="AG18" s="2">
        <f>IFERROR(INDEX('Leave-One-Out - Data'!$B:$BA,MATCH($P18,'Leave-One-Out - Data'!$A:$A,0),MATCH(AG$1,'Leave-One-Out - Data'!$B$1:$BA$1,0)),0)</f>
        <v>0</v>
      </c>
      <c r="AH18" s="2">
        <f>IFERROR(INDEX('Leave-One-Out - Data'!$B:$BA,MATCH($P18,'Leave-One-Out - Data'!$A:$A,0),MATCH(AH$1,'Leave-One-Out - Data'!$B$1:$BA$1,0)),0)</f>
        <v>0.28913918033242231</v>
      </c>
      <c r="AI18" s="2">
        <f>IFERROR(INDEX('Leave-One-Out - Data'!$B:$BA,MATCH($P18,'Leave-One-Out - Data'!$A:$A,0),MATCH(AI$1,'Leave-One-Out - Data'!$B$1:$BA$1,0)),0)</f>
        <v>0</v>
      </c>
      <c r="AJ18" s="2">
        <f>IFERROR(INDEX('Leave-One-Out - Data'!$B:$BA,MATCH($P18,'Leave-One-Out - Data'!$A:$A,0),MATCH(AJ$1,'Leave-One-Out - Data'!$B$1:$BA$1,0)),0)</f>
        <v>0</v>
      </c>
      <c r="AK18" s="2">
        <f>IFERROR(INDEX('Leave-One-Out - Data'!$B:$BA,MATCH($P18,'Leave-One-Out - Data'!$A:$A,0),MATCH(AK$1,'Leave-One-Out - Data'!$B$1:$BA$1,0)),0)</f>
        <v>0</v>
      </c>
      <c r="AL18" s="2">
        <f>IFERROR(INDEX('Leave-One-Out - Data'!$B:$BA,MATCH($P18,'Leave-One-Out - Data'!$A:$A,0),MATCH(AL$1,'Leave-One-Out - Data'!$B$1:$BA$1,0)),0)</f>
        <v>0</v>
      </c>
      <c r="AM18" s="2">
        <f>IFERROR(INDEX('Leave-One-Out - Data'!$B:$BA,MATCH($P18,'Leave-One-Out - Data'!$A:$A,0),MATCH(AM$1,'Leave-One-Out - Data'!$B$1:$BA$1,0)),0)</f>
        <v>0</v>
      </c>
      <c r="AN18" s="2">
        <f>IFERROR(INDEX('Leave-One-Out - Data'!$B:$BA,MATCH($P18,'Leave-One-Out - Data'!$A:$A,0),MATCH(AN$1,'Leave-One-Out - Data'!$B$1:$BA$1,0)),0)</f>
        <v>0</v>
      </c>
      <c r="AO18" s="2">
        <f>IFERROR(INDEX('Leave-One-Out - Data'!$B:$BA,MATCH($P18,'Leave-One-Out - Data'!$A:$A,0),MATCH(AO$1,'Leave-One-Out - Data'!$B$1:$BA$1,0)),0)</f>
        <v>0.28883485484123234</v>
      </c>
      <c r="AP18" s="2">
        <f>IFERROR(INDEX('Leave-One-Out - Data'!$B:$BA,MATCH($P18,'Leave-One-Out - Data'!$A:$A,0),MATCH(AP$1,'Leave-One-Out - Data'!$B$1:$BA$1,0)),0)</f>
        <v>0</v>
      </c>
      <c r="AQ18" s="2">
        <f>IFERROR(INDEX('Leave-One-Out - Data'!$B:$BA,MATCH($P18,'Leave-One-Out - Data'!$A:$A,0),MATCH(AQ$1,'Leave-One-Out - Data'!$B$1:$BA$1,0)),0)</f>
        <v>0.28734846615791321</v>
      </c>
      <c r="AR18" s="2">
        <f>IFERROR(INDEX('Leave-One-Out - Data'!$B:$BA,MATCH($P18,'Leave-One-Out - Data'!$A:$A,0),MATCH(AR$1,'Leave-One-Out - Data'!$B$1:$BA$1,0)),0)</f>
        <v>0</v>
      </c>
      <c r="AS18" s="2">
        <f>IFERROR(INDEX('Leave-One-Out - Data'!$B:$BA,MATCH($P18,'Leave-One-Out - Data'!$A:$A,0),MATCH(AS$1,'Leave-One-Out - Data'!$B$1:$BA$1,0)),0)</f>
        <v>0.28503277885913847</v>
      </c>
      <c r="AT18" s="2">
        <f>IFERROR(INDEX('Leave-One-Out - Data'!$B:$BA,MATCH($P18,'Leave-One-Out - Data'!$A:$A,0),MATCH(AT$1,'Leave-One-Out - Data'!$B$1:$BA$1,0)),0)</f>
        <v>0</v>
      </c>
      <c r="AU18" s="2">
        <f>IFERROR(INDEX('Leave-One-Out - Data'!$B:$BA,MATCH($P18,'Leave-One-Out - Data'!$A:$A,0),MATCH(AU$1,'Leave-One-Out - Data'!$B$1:$BA$1,0)),0)</f>
        <v>0</v>
      </c>
      <c r="AV18" s="2">
        <f>IFERROR(INDEX('Leave-One-Out - Data'!$B:$BA,MATCH($P18,'Leave-One-Out - Data'!$A:$A,0),MATCH(AV$1,'Leave-One-Out - Data'!$B$1:$BA$1,0)),0)</f>
        <v>0</v>
      </c>
      <c r="AW18" s="2">
        <f>IFERROR(INDEX('Leave-One-Out - Data'!$B:$BA,MATCH($P18,'Leave-One-Out - Data'!$A:$A,0),MATCH(AW$1,'Leave-One-Out - Data'!$B$1:$BA$1,0)),0)</f>
        <v>0</v>
      </c>
      <c r="AX18" s="2">
        <f>IFERROR(INDEX('Leave-One-Out - Data'!$B:$BA,MATCH($P18,'Leave-One-Out - Data'!$A:$A,0),MATCH(AX$1,'Leave-One-Out - Data'!$B$1:$BA$1,0)),0)</f>
        <v>0</v>
      </c>
      <c r="AY18" s="2">
        <f>IFERROR(INDEX('Leave-One-Out - Data'!$B:$BA,MATCH($P18,'Leave-One-Out - Data'!$A:$A,0),MATCH(AY$1,'Leave-One-Out - Data'!$B$1:$BA$1,0)),0)</f>
        <v>0</v>
      </c>
      <c r="AZ18" s="2">
        <f>IFERROR(INDEX('Leave-One-Out - Data'!$B:$BA,MATCH($P18,'Leave-One-Out - Data'!$A:$A,0),MATCH(AZ$1,'Leave-One-Out - Data'!$B$1:$BA$1,0)),0)</f>
        <v>0.28541245323419573</v>
      </c>
      <c r="BA18" s="2">
        <f>IFERROR(INDEX('Leave-One-Out - Data'!$B:$BA,MATCH($P18,'Leave-One-Out - Data'!$A:$A,0),MATCH(BA$1,'Leave-One-Out - Data'!$B$1:$BA$1,0)),0)</f>
        <v>0</v>
      </c>
      <c r="BB18" s="2">
        <f>IFERROR(INDEX('Leave-One-Out - Data'!$B:$BA,MATCH($P18,'Leave-One-Out - Data'!$A:$A,0),MATCH(BB$1,'Leave-One-Out - Data'!$B$1:$BA$1,0)),0)</f>
        <v>0</v>
      </c>
      <c r="BC18" s="2">
        <f>IFERROR(INDEX('Leave-One-Out - Data'!$B:$BA,MATCH($P18,'Leave-One-Out - Data'!$A:$A,0),MATCH(BC$1,'Leave-One-Out - Data'!$B$1:$BA$1,0)),0)</f>
        <v>0</v>
      </c>
      <c r="BD18" s="2">
        <f>IFERROR(INDEX('Leave-One-Out - Data'!$B:$BA,MATCH($P18,'Leave-One-Out - Data'!$A:$A,0),MATCH(BD$1,'Leave-One-Out - Data'!$B$1:$BA$1,0)),0)</f>
        <v>0</v>
      </c>
      <c r="BE18" s="2">
        <f>IFERROR(INDEX('Leave-One-Out - Data'!$B:$BA,MATCH($P18,'Leave-One-Out - Data'!$A:$A,0),MATCH(BE$1,'Leave-One-Out - Data'!$B$1:$BA$1,0)),0)</f>
        <v>0</v>
      </c>
      <c r="BF18" s="2">
        <f>IFERROR(INDEX('Leave-One-Out - Data'!$B:$BA,MATCH($P18,'Leave-One-Out - Data'!$A:$A,0),MATCH(BF$1,'Leave-One-Out - Data'!$B$1:$BA$1,0)),0)</f>
        <v>0</v>
      </c>
      <c r="BG18" s="2">
        <f>IFERROR(INDEX('Leave-One-Out - Data'!$B:$BA,MATCH($P18,'Leave-One-Out - Data'!$A:$A,0),MATCH(BG$1,'Leave-One-Out - Data'!$B$1:$BA$1,0)),0)</f>
        <v>0.28647869700193407</v>
      </c>
      <c r="BH18" s="2">
        <f>IFERROR(INDEX('Leave-One-Out - Data'!$B:$BA,MATCH($P18,'Leave-One-Out - Data'!$A:$A,0),MATCH(BH$1,'Leave-One-Out - Data'!$B$1:$BA$1,0)),0)</f>
        <v>0</v>
      </c>
      <c r="BI18" s="2">
        <f>IFERROR(INDEX('Leave-One-Out - Data'!$B:$BA,MATCH($P18,'Leave-One-Out - Data'!$A:$A,0),MATCH(BI$1,'Leave-One-Out - Data'!$B$1:$BA$1,0)),0)</f>
        <v>0.28586981391906741</v>
      </c>
      <c r="BJ18" s="2">
        <f>IFERROR(INDEX('Leave-One-Out - Data'!$B:$BA,MATCH($P18,'Leave-One-Out - Data'!$A:$A,0),MATCH(BJ$1,'Leave-One-Out - Data'!$B$1:$BA$1,0)),0)</f>
        <v>0</v>
      </c>
      <c r="BK18" s="2">
        <f>IFERROR(INDEX('Leave-One-Out - Data'!$B:$BA,MATCH($P18,'Leave-One-Out - Data'!$A:$A,0),MATCH(BK$1,'Leave-One-Out - Data'!$B$1:$BA$1,0)),0)</f>
        <v>0</v>
      </c>
      <c r="BL18" s="2">
        <f>IFERROR(INDEX('Leave-One-Out - Data'!$B:$BA,MATCH($P18,'Leave-One-Out - Data'!$A:$A,0),MATCH(BL$1,'Leave-One-Out - Data'!$B$1:$BA$1,0)),0)</f>
        <v>0</v>
      </c>
      <c r="BM18" s="2">
        <f>IFERROR(INDEX('Leave-One-Out - Data'!$B:$BA,MATCH($P18,'Leave-One-Out - Data'!$A:$A,0),MATCH(BM$1,'Leave-One-Out - Data'!$B$1:$BA$1,0)),0)</f>
        <v>0</v>
      </c>
      <c r="BN18" s="2">
        <f>IFERROR(INDEX('Leave-One-Out - Data'!$B:$BA,MATCH($P18,'Leave-One-Out - Data'!$A:$A,0),MATCH(BN$1,'Leave-One-Out - Data'!$B$1:$BA$1,0)),0)</f>
        <v>0</v>
      </c>
      <c r="BO18" s="2">
        <f>IFERROR(INDEX('Leave-One-Out - Data'!$B:$BA,MATCH($P18,'Leave-One-Out - Data'!$A:$A,0),MATCH(BO$1,'Leave-One-Out - Data'!$B$1:$BA$1,0)),0)</f>
        <v>0</v>
      </c>
      <c r="BP18" s="2">
        <f>IFERROR(INDEX('Leave-One-Out - Data'!$B:$BA,MATCH($P18,'Leave-One-Out - Data'!$A:$A,0),MATCH(BP$1,'Leave-One-Out - Data'!$B$1:$BA$1,0)),0)</f>
        <v>0</v>
      </c>
      <c r="BQ18" s="2"/>
    </row>
    <row r="19" spans="16:69" x14ac:dyDescent="0.25">
      <c r="P19">
        <f>'Leave-One-Out - Data'!A18</f>
        <v>1998</v>
      </c>
      <c r="Q19" s="2">
        <f>IFERROR(INDEX('Leave-One-Out - Data'!$B:$BA,MATCH($P19,'Leave-One-Out - Data'!$A:$A,0),MATCH(Q$1,'Leave-One-Out - Data'!$B$1:$BA$1,0)),0)</f>
        <v>0.3430493175983429</v>
      </c>
      <c r="R19" s="2">
        <f>IFERROR(INDEX('Leave-One-Out - Data'!$B:$BA,MATCH($P19,'Leave-One-Out - Data'!$A:$A,0),MATCH(R$1,'Leave-One-Out - Data'!$B$1:$BA$1,0)),0)</f>
        <v>0.30829048407077786</v>
      </c>
      <c r="S19" s="2">
        <f>IFERROR(INDEX('Leave-One-Out - Data'!$B:$BA,MATCH($P19,'Leave-One-Out - Data'!$A:$A,0),MATCH(S$1,'Leave-One-Out - Data'!$B$1:$BA$1,0)),0)</f>
        <v>0</v>
      </c>
      <c r="T19" s="2">
        <f>IFERROR(INDEX('Leave-One-Out - Data'!$B:$BA,MATCH($P19,'Leave-One-Out - Data'!$A:$A,0),MATCH(T$1,'Leave-One-Out - Data'!$B$1:$BA$1,0)),0)</f>
        <v>0</v>
      </c>
      <c r="U19" s="2">
        <f>IFERROR(INDEX('Leave-One-Out - Data'!$B:$BA,MATCH($P19,'Leave-One-Out - Data'!$A:$A,0),MATCH(U$1,'Leave-One-Out - Data'!$B$1:$BA$1,0)),0)</f>
        <v>0.30831314930319781</v>
      </c>
      <c r="V19" s="2">
        <f>IFERROR(INDEX('Leave-One-Out - Data'!$B:$BA,MATCH($P19,'Leave-One-Out - Data'!$A:$A,0),MATCH(V$1,'Leave-One-Out - Data'!$B$1:$BA$1,0)),0)</f>
        <v>0</v>
      </c>
      <c r="W19" s="2">
        <f>IFERROR(INDEX('Leave-One-Out - Data'!$B:$BA,MATCH($P19,'Leave-One-Out - Data'!$A:$A,0),MATCH(W$1,'Leave-One-Out - Data'!$B$1:$BA$1,0)),0)</f>
        <v>0</v>
      </c>
      <c r="X19" s="2">
        <f>IFERROR(INDEX('Leave-One-Out - Data'!$B:$BA,MATCH($P19,'Leave-One-Out - Data'!$A:$A,0),MATCH(X$1,'Leave-One-Out - Data'!$B$1:$BA$1,0)),0)</f>
        <v>0.31065316766500473</v>
      </c>
      <c r="Y19" s="2">
        <f>IFERROR(INDEX('Leave-One-Out - Data'!$B:$BA,MATCH($P19,'Leave-One-Out - Data'!$A:$A,0),MATCH(Y$1,'Leave-One-Out - Data'!$B$1:$BA$1,0)),0)</f>
        <v>0</v>
      </c>
      <c r="Z19" s="2">
        <f>IFERROR(INDEX('Leave-One-Out - Data'!$B:$BA,MATCH($P19,'Leave-One-Out - Data'!$A:$A,0),MATCH(Z$1,'Leave-One-Out - Data'!$B$1:$BA$1,0)),0)</f>
        <v>0</v>
      </c>
      <c r="AA19" s="2">
        <f>IFERROR(INDEX('Leave-One-Out - Data'!$B:$BA,MATCH($P19,'Leave-One-Out - Data'!$A:$A,0),MATCH(AA$1,'Leave-One-Out - Data'!$B$1:$BA$1,0)),0)</f>
        <v>0</v>
      </c>
      <c r="AB19" s="2">
        <f>IFERROR(INDEX('Leave-One-Out - Data'!$B:$BA,MATCH($P19,'Leave-One-Out - Data'!$A:$A,0),MATCH(AB$1,'Leave-One-Out - Data'!$B$1:$BA$1,0)),0)</f>
        <v>0</v>
      </c>
      <c r="AC19" s="2">
        <f>IFERROR(INDEX('Leave-One-Out - Data'!$B:$BA,MATCH($P19,'Leave-One-Out - Data'!$A:$A,0),MATCH(AC$1,'Leave-One-Out - Data'!$B$1:$BA$1,0)),0)</f>
        <v>0</v>
      </c>
      <c r="AD19" s="2">
        <f>IFERROR(INDEX('Leave-One-Out - Data'!$B:$BA,MATCH($P19,'Leave-One-Out - Data'!$A:$A,0),MATCH(AD$1,'Leave-One-Out - Data'!$B$1:$BA$1,0)),0)</f>
        <v>0</v>
      </c>
      <c r="AE19" s="2">
        <f>IFERROR(INDEX('Leave-One-Out - Data'!$B:$BA,MATCH($P19,'Leave-One-Out - Data'!$A:$A,0),MATCH(AE$1,'Leave-One-Out - Data'!$B$1:$BA$1,0)),0)</f>
        <v>0.30661625000834464</v>
      </c>
      <c r="AF19" s="2">
        <f>IFERROR(INDEX('Leave-One-Out - Data'!$B:$BA,MATCH($P19,'Leave-One-Out - Data'!$A:$A,0),MATCH(AF$1,'Leave-One-Out - Data'!$B$1:$BA$1,0)),0)</f>
        <v>0.30118676865100863</v>
      </c>
      <c r="AG19" s="2">
        <f>IFERROR(INDEX('Leave-One-Out - Data'!$B:$BA,MATCH($P19,'Leave-One-Out - Data'!$A:$A,0),MATCH(AG$1,'Leave-One-Out - Data'!$B$1:$BA$1,0)),0)</f>
        <v>0</v>
      </c>
      <c r="AH19" s="2">
        <f>IFERROR(INDEX('Leave-One-Out - Data'!$B:$BA,MATCH($P19,'Leave-One-Out - Data'!$A:$A,0),MATCH(AH$1,'Leave-One-Out - Data'!$B$1:$BA$1,0)),0)</f>
        <v>0.31210387852787969</v>
      </c>
      <c r="AI19" s="2">
        <f>IFERROR(INDEX('Leave-One-Out - Data'!$B:$BA,MATCH($P19,'Leave-One-Out - Data'!$A:$A,0),MATCH(AI$1,'Leave-One-Out - Data'!$B$1:$BA$1,0)),0)</f>
        <v>0</v>
      </c>
      <c r="AJ19" s="2">
        <f>IFERROR(INDEX('Leave-One-Out - Data'!$B:$BA,MATCH($P19,'Leave-One-Out - Data'!$A:$A,0),MATCH(AJ$1,'Leave-One-Out - Data'!$B$1:$BA$1,0)),0)</f>
        <v>0</v>
      </c>
      <c r="AK19" s="2">
        <f>IFERROR(INDEX('Leave-One-Out - Data'!$B:$BA,MATCH($P19,'Leave-One-Out - Data'!$A:$A,0),MATCH(AK$1,'Leave-One-Out - Data'!$B$1:$BA$1,0)),0)</f>
        <v>0</v>
      </c>
      <c r="AL19" s="2">
        <f>IFERROR(INDEX('Leave-One-Out - Data'!$B:$BA,MATCH($P19,'Leave-One-Out - Data'!$A:$A,0),MATCH(AL$1,'Leave-One-Out - Data'!$B$1:$BA$1,0)),0)</f>
        <v>0</v>
      </c>
      <c r="AM19" s="2">
        <f>IFERROR(INDEX('Leave-One-Out - Data'!$B:$BA,MATCH($P19,'Leave-One-Out - Data'!$A:$A,0),MATCH(AM$1,'Leave-One-Out - Data'!$B$1:$BA$1,0)),0)</f>
        <v>0</v>
      </c>
      <c r="AN19" s="2">
        <f>IFERROR(INDEX('Leave-One-Out - Data'!$B:$BA,MATCH($P19,'Leave-One-Out - Data'!$A:$A,0),MATCH(AN$1,'Leave-One-Out - Data'!$B$1:$BA$1,0)),0)</f>
        <v>0</v>
      </c>
      <c r="AO19" s="2">
        <f>IFERROR(INDEX('Leave-One-Out - Data'!$B:$BA,MATCH($P19,'Leave-One-Out - Data'!$A:$A,0),MATCH(AO$1,'Leave-One-Out - Data'!$B$1:$BA$1,0)),0)</f>
        <v>0.30315915340185162</v>
      </c>
      <c r="AP19" s="2">
        <f>IFERROR(INDEX('Leave-One-Out - Data'!$B:$BA,MATCH($P19,'Leave-One-Out - Data'!$A:$A,0),MATCH(AP$1,'Leave-One-Out - Data'!$B$1:$BA$1,0)),0)</f>
        <v>0</v>
      </c>
      <c r="AQ19" s="2">
        <f>IFERROR(INDEX('Leave-One-Out - Data'!$B:$BA,MATCH($P19,'Leave-One-Out - Data'!$A:$A,0),MATCH(AQ$1,'Leave-One-Out - Data'!$B$1:$BA$1,0)),0)</f>
        <v>0.30884558352828023</v>
      </c>
      <c r="AR19" s="2">
        <f>IFERROR(INDEX('Leave-One-Out - Data'!$B:$BA,MATCH($P19,'Leave-One-Out - Data'!$A:$A,0),MATCH(AR$1,'Leave-One-Out - Data'!$B$1:$BA$1,0)),0)</f>
        <v>0</v>
      </c>
      <c r="AS19" s="2">
        <f>IFERROR(INDEX('Leave-One-Out - Data'!$B:$BA,MATCH($P19,'Leave-One-Out - Data'!$A:$A,0),MATCH(AS$1,'Leave-One-Out - Data'!$B$1:$BA$1,0)),0)</f>
        <v>0.30863637068867678</v>
      </c>
      <c r="AT19" s="2">
        <f>IFERROR(INDEX('Leave-One-Out - Data'!$B:$BA,MATCH($P19,'Leave-One-Out - Data'!$A:$A,0),MATCH(AT$1,'Leave-One-Out - Data'!$B$1:$BA$1,0)),0)</f>
        <v>0</v>
      </c>
      <c r="AU19" s="2">
        <f>IFERROR(INDEX('Leave-One-Out - Data'!$B:$BA,MATCH($P19,'Leave-One-Out - Data'!$A:$A,0),MATCH(AU$1,'Leave-One-Out - Data'!$B$1:$BA$1,0)),0)</f>
        <v>0</v>
      </c>
      <c r="AV19" s="2">
        <f>IFERROR(INDEX('Leave-One-Out - Data'!$B:$BA,MATCH($P19,'Leave-One-Out - Data'!$A:$A,0),MATCH(AV$1,'Leave-One-Out - Data'!$B$1:$BA$1,0)),0)</f>
        <v>0</v>
      </c>
      <c r="AW19" s="2">
        <f>IFERROR(INDEX('Leave-One-Out - Data'!$B:$BA,MATCH($P19,'Leave-One-Out - Data'!$A:$A,0),MATCH(AW$1,'Leave-One-Out - Data'!$B$1:$BA$1,0)),0)</f>
        <v>0</v>
      </c>
      <c r="AX19" s="2">
        <f>IFERROR(INDEX('Leave-One-Out - Data'!$B:$BA,MATCH($P19,'Leave-One-Out - Data'!$A:$A,0),MATCH(AX$1,'Leave-One-Out - Data'!$B$1:$BA$1,0)),0)</f>
        <v>0</v>
      </c>
      <c r="AY19" s="2">
        <f>IFERROR(INDEX('Leave-One-Out - Data'!$B:$BA,MATCH($P19,'Leave-One-Out - Data'!$A:$A,0),MATCH(AY$1,'Leave-One-Out - Data'!$B$1:$BA$1,0)),0)</f>
        <v>0</v>
      </c>
      <c r="AZ19" s="2">
        <f>IFERROR(INDEX('Leave-One-Out - Data'!$B:$BA,MATCH($P19,'Leave-One-Out - Data'!$A:$A,0),MATCH(AZ$1,'Leave-One-Out - Data'!$B$1:$BA$1,0)),0)</f>
        <v>0.30754535472393035</v>
      </c>
      <c r="BA19" s="2">
        <f>IFERROR(INDEX('Leave-One-Out - Data'!$B:$BA,MATCH($P19,'Leave-One-Out - Data'!$A:$A,0),MATCH(BA$1,'Leave-One-Out - Data'!$B$1:$BA$1,0)),0)</f>
        <v>0</v>
      </c>
      <c r="BB19" s="2">
        <f>IFERROR(INDEX('Leave-One-Out - Data'!$B:$BA,MATCH($P19,'Leave-One-Out - Data'!$A:$A,0),MATCH(BB$1,'Leave-One-Out - Data'!$B$1:$BA$1,0)),0)</f>
        <v>0</v>
      </c>
      <c r="BC19" s="2">
        <f>IFERROR(INDEX('Leave-One-Out - Data'!$B:$BA,MATCH($P19,'Leave-One-Out - Data'!$A:$A,0),MATCH(BC$1,'Leave-One-Out - Data'!$B$1:$BA$1,0)),0)</f>
        <v>0</v>
      </c>
      <c r="BD19" s="2">
        <f>IFERROR(INDEX('Leave-One-Out - Data'!$B:$BA,MATCH($P19,'Leave-One-Out - Data'!$A:$A,0),MATCH(BD$1,'Leave-One-Out - Data'!$B$1:$BA$1,0)),0)</f>
        <v>0</v>
      </c>
      <c r="BE19" s="2">
        <f>IFERROR(INDEX('Leave-One-Out - Data'!$B:$BA,MATCH($P19,'Leave-One-Out - Data'!$A:$A,0),MATCH(BE$1,'Leave-One-Out - Data'!$B$1:$BA$1,0)),0)</f>
        <v>0</v>
      </c>
      <c r="BF19" s="2">
        <f>IFERROR(INDEX('Leave-One-Out - Data'!$B:$BA,MATCH($P19,'Leave-One-Out - Data'!$A:$A,0),MATCH(BF$1,'Leave-One-Out - Data'!$B$1:$BA$1,0)),0)</f>
        <v>0</v>
      </c>
      <c r="BG19" s="2">
        <f>IFERROR(INDEX('Leave-One-Out - Data'!$B:$BA,MATCH($P19,'Leave-One-Out - Data'!$A:$A,0),MATCH(BG$1,'Leave-One-Out - Data'!$B$1:$BA$1,0)),0)</f>
        <v>0.30632108926773072</v>
      </c>
      <c r="BH19" s="2">
        <f>IFERROR(INDEX('Leave-One-Out - Data'!$B:$BA,MATCH($P19,'Leave-One-Out - Data'!$A:$A,0),MATCH(BH$1,'Leave-One-Out - Data'!$B$1:$BA$1,0)),0)</f>
        <v>0</v>
      </c>
      <c r="BI19" s="2">
        <f>IFERROR(INDEX('Leave-One-Out - Data'!$B:$BA,MATCH($P19,'Leave-One-Out - Data'!$A:$A,0),MATCH(BI$1,'Leave-One-Out - Data'!$B$1:$BA$1,0)),0)</f>
        <v>0.30537686631083488</v>
      </c>
      <c r="BJ19" s="2">
        <f>IFERROR(INDEX('Leave-One-Out - Data'!$B:$BA,MATCH($P19,'Leave-One-Out - Data'!$A:$A,0),MATCH(BJ$1,'Leave-One-Out - Data'!$B$1:$BA$1,0)),0)</f>
        <v>0</v>
      </c>
      <c r="BK19" s="2">
        <f>IFERROR(INDEX('Leave-One-Out - Data'!$B:$BA,MATCH($P19,'Leave-One-Out - Data'!$A:$A,0),MATCH(BK$1,'Leave-One-Out - Data'!$B$1:$BA$1,0)),0)</f>
        <v>0</v>
      </c>
      <c r="BL19" s="2">
        <f>IFERROR(INDEX('Leave-One-Out - Data'!$B:$BA,MATCH($P19,'Leave-One-Out - Data'!$A:$A,0),MATCH(BL$1,'Leave-One-Out - Data'!$B$1:$BA$1,0)),0)</f>
        <v>0</v>
      </c>
      <c r="BM19" s="2">
        <f>IFERROR(INDEX('Leave-One-Out - Data'!$B:$BA,MATCH($P19,'Leave-One-Out - Data'!$A:$A,0),MATCH(BM$1,'Leave-One-Out - Data'!$B$1:$BA$1,0)),0)</f>
        <v>0</v>
      </c>
      <c r="BN19" s="2">
        <f>IFERROR(INDEX('Leave-One-Out - Data'!$B:$BA,MATCH($P19,'Leave-One-Out - Data'!$A:$A,0),MATCH(BN$1,'Leave-One-Out - Data'!$B$1:$BA$1,0)),0)</f>
        <v>0</v>
      </c>
      <c r="BO19" s="2">
        <f>IFERROR(INDEX('Leave-One-Out - Data'!$B:$BA,MATCH($P19,'Leave-One-Out - Data'!$A:$A,0),MATCH(BO$1,'Leave-One-Out - Data'!$B$1:$BA$1,0)),0)</f>
        <v>0</v>
      </c>
      <c r="BP19" s="2">
        <f>IFERROR(INDEX('Leave-One-Out - Data'!$B:$BA,MATCH($P19,'Leave-One-Out - Data'!$A:$A,0),MATCH(BP$1,'Leave-One-Out - Data'!$B$1:$BA$1,0)),0)</f>
        <v>0</v>
      </c>
      <c r="BQ19" s="2"/>
    </row>
    <row r="20" spans="16:69" x14ac:dyDescent="0.25">
      <c r="P20">
        <f>'Leave-One-Out - Data'!A19</f>
        <v>1999</v>
      </c>
      <c r="Q20" s="2">
        <f>IFERROR(INDEX('Leave-One-Out - Data'!$B:$BA,MATCH($P20,'Leave-One-Out - Data'!$A:$A,0),MATCH(Q$1,'Leave-One-Out - Data'!$B$1:$BA$1,0)),0)</f>
        <v>0.25872689485549927</v>
      </c>
      <c r="R20" s="2">
        <f>IFERROR(INDEX('Leave-One-Out - Data'!$B:$BA,MATCH($P20,'Leave-One-Out - Data'!$A:$A,0),MATCH(R$1,'Leave-One-Out - Data'!$B$1:$BA$1,0)),0)</f>
        <v>0.28849287116527556</v>
      </c>
      <c r="S20" s="2">
        <f>IFERROR(INDEX('Leave-One-Out - Data'!$B:$BA,MATCH($P20,'Leave-One-Out - Data'!$A:$A,0),MATCH(S$1,'Leave-One-Out - Data'!$B$1:$BA$1,0)),0)</f>
        <v>0</v>
      </c>
      <c r="T20" s="2">
        <f>IFERROR(INDEX('Leave-One-Out - Data'!$B:$BA,MATCH($P20,'Leave-One-Out - Data'!$A:$A,0),MATCH(T$1,'Leave-One-Out - Data'!$B$1:$BA$1,0)),0)</f>
        <v>0</v>
      </c>
      <c r="U20" s="2">
        <f>IFERROR(INDEX('Leave-One-Out - Data'!$B:$BA,MATCH($P20,'Leave-One-Out - Data'!$A:$A,0),MATCH(U$1,'Leave-One-Out - Data'!$B$1:$BA$1,0)),0)</f>
        <v>0.28948726877570152</v>
      </c>
      <c r="V20" s="2">
        <f>IFERROR(INDEX('Leave-One-Out - Data'!$B:$BA,MATCH($P20,'Leave-One-Out - Data'!$A:$A,0),MATCH(V$1,'Leave-One-Out - Data'!$B$1:$BA$1,0)),0)</f>
        <v>0</v>
      </c>
      <c r="W20" s="2">
        <f>IFERROR(INDEX('Leave-One-Out - Data'!$B:$BA,MATCH($P20,'Leave-One-Out - Data'!$A:$A,0),MATCH(W$1,'Leave-One-Out - Data'!$B$1:$BA$1,0)),0)</f>
        <v>0</v>
      </c>
      <c r="X20" s="2">
        <f>IFERROR(INDEX('Leave-One-Out - Data'!$B:$BA,MATCH($P20,'Leave-One-Out - Data'!$A:$A,0),MATCH(X$1,'Leave-One-Out - Data'!$B$1:$BA$1,0)),0)</f>
        <v>0.290919478982687</v>
      </c>
      <c r="Y20" s="2">
        <f>IFERROR(INDEX('Leave-One-Out - Data'!$B:$BA,MATCH($P20,'Leave-One-Out - Data'!$A:$A,0),MATCH(Y$1,'Leave-One-Out - Data'!$B$1:$BA$1,0)),0)</f>
        <v>0</v>
      </c>
      <c r="Z20" s="2">
        <f>IFERROR(INDEX('Leave-One-Out - Data'!$B:$BA,MATCH($P20,'Leave-One-Out - Data'!$A:$A,0),MATCH(Z$1,'Leave-One-Out - Data'!$B$1:$BA$1,0)),0)</f>
        <v>0</v>
      </c>
      <c r="AA20" s="2">
        <f>IFERROR(INDEX('Leave-One-Out - Data'!$B:$BA,MATCH($P20,'Leave-One-Out - Data'!$A:$A,0),MATCH(AA$1,'Leave-One-Out - Data'!$B$1:$BA$1,0)),0)</f>
        <v>0</v>
      </c>
      <c r="AB20" s="2">
        <f>IFERROR(INDEX('Leave-One-Out - Data'!$B:$BA,MATCH($P20,'Leave-One-Out - Data'!$A:$A,0),MATCH(AB$1,'Leave-One-Out - Data'!$B$1:$BA$1,0)),0)</f>
        <v>0</v>
      </c>
      <c r="AC20" s="2">
        <f>IFERROR(INDEX('Leave-One-Out - Data'!$B:$BA,MATCH($P20,'Leave-One-Out - Data'!$A:$A,0),MATCH(AC$1,'Leave-One-Out - Data'!$B$1:$BA$1,0)),0)</f>
        <v>0</v>
      </c>
      <c r="AD20" s="2">
        <f>IFERROR(INDEX('Leave-One-Out - Data'!$B:$BA,MATCH($P20,'Leave-One-Out - Data'!$A:$A,0),MATCH(AD$1,'Leave-One-Out - Data'!$B$1:$BA$1,0)),0)</f>
        <v>0</v>
      </c>
      <c r="AE20" s="2">
        <f>IFERROR(INDEX('Leave-One-Out - Data'!$B:$BA,MATCH($P20,'Leave-One-Out - Data'!$A:$A,0),MATCH(AE$1,'Leave-One-Out - Data'!$B$1:$BA$1,0)),0)</f>
        <v>0.28783207294344904</v>
      </c>
      <c r="AF20" s="2">
        <f>IFERROR(INDEX('Leave-One-Out - Data'!$B:$BA,MATCH($P20,'Leave-One-Out - Data'!$A:$A,0),MATCH(AF$1,'Leave-One-Out - Data'!$B$1:$BA$1,0)),0)</f>
        <v>0.28903062880039215</v>
      </c>
      <c r="AG20" s="2">
        <f>IFERROR(INDEX('Leave-One-Out - Data'!$B:$BA,MATCH($P20,'Leave-One-Out - Data'!$A:$A,0),MATCH(AG$1,'Leave-One-Out - Data'!$B$1:$BA$1,0)),0)</f>
        <v>0</v>
      </c>
      <c r="AH20" s="2">
        <f>IFERROR(INDEX('Leave-One-Out - Data'!$B:$BA,MATCH($P20,'Leave-One-Out - Data'!$A:$A,0),MATCH(AH$1,'Leave-One-Out - Data'!$B$1:$BA$1,0)),0)</f>
        <v>0.28975166568160055</v>
      </c>
      <c r="AI20" s="2">
        <f>IFERROR(INDEX('Leave-One-Out - Data'!$B:$BA,MATCH($P20,'Leave-One-Out - Data'!$A:$A,0),MATCH(AI$1,'Leave-One-Out - Data'!$B$1:$BA$1,0)),0)</f>
        <v>0</v>
      </c>
      <c r="AJ20" s="2">
        <f>IFERROR(INDEX('Leave-One-Out - Data'!$B:$BA,MATCH($P20,'Leave-One-Out - Data'!$A:$A,0),MATCH(AJ$1,'Leave-One-Out - Data'!$B$1:$BA$1,0)),0)</f>
        <v>0</v>
      </c>
      <c r="AK20" s="2">
        <f>IFERROR(INDEX('Leave-One-Out - Data'!$B:$BA,MATCH($P20,'Leave-One-Out - Data'!$A:$A,0),MATCH(AK$1,'Leave-One-Out - Data'!$B$1:$BA$1,0)),0)</f>
        <v>0</v>
      </c>
      <c r="AL20" s="2">
        <f>IFERROR(INDEX('Leave-One-Out - Data'!$B:$BA,MATCH($P20,'Leave-One-Out - Data'!$A:$A,0),MATCH(AL$1,'Leave-One-Out - Data'!$B$1:$BA$1,0)),0)</f>
        <v>0</v>
      </c>
      <c r="AM20" s="2">
        <f>IFERROR(INDEX('Leave-One-Out - Data'!$B:$BA,MATCH($P20,'Leave-One-Out - Data'!$A:$A,0),MATCH(AM$1,'Leave-One-Out - Data'!$B$1:$BA$1,0)),0)</f>
        <v>0</v>
      </c>
      <c r="AN20" s="2">
        <f>IFERROR(INDEX('Leave-One-Out - Data'!$B:$BA,MATCH($P20,'Leave-One-Out - Data'!$A:$A,0),MATCH(AN$1,'Leave-One-Out - Data'!$B$1:$BA$1,0)),0)</f>
        <v>0</v>
      </c>
      <c r="AO20" s="2">
        <f>IFERROR(INDEX('Leave-One-Out - Data'!$B:$BA,MATCH($P20,'Leave-One-Out - Data'!$A:$A,0),MATCH(AO$1,'Leave-One-Out - Data'!$B$1:$BA$1,0)),0)</f>
        <v>0.29876770478487014</v>
      </c>
      <c r="AP20" s="2">
        <f>IFERROR(INDEX('Leave-One-Out - Data'!$B:$BA,MATCH($P20,'Leave-One-Out - Data'!$A:$A,0),MATCH(AP$1,'Leave-One-Out - Data'!$B$1:$BA$1,0)),0)</f>
        <v>0</v>
      </c>
      <c r="AQ20" s="2">
        <f>IFERROR(INDEX('Leave-One-Out - Data'!$B:$BA,MATCH($P20,'Leave-One-Out - Data'!$A:$A,0),MATCH(AQ$1,'Leave-One-Out - Data'!$B$1:$BA$1,0)),0)</f>
        <v>0.28926355424523353</v>
      </c>
      <c r="AR20" s="2">
        <f>IFERROR(INDEX('Leave-One-Out - Data'!$B:$BA,MATCH($P20,'Leave-One-Out - Data'!$A:$A,0),MATCH(AR$1,'Leave-One-Out - Data'!$B$1:$BA$1,0)),0)</f>
        <v>0</v>
      </c>
      <c r="AS20" s="2">
        <f>IFERROR(INDEX('Leave-One-Out - Data'!$B:$BA,MATCH($P20,'Leave-One-Out - Data'!$A:$A,0),MATCH(AS$1,'Leave-One-Out - Data'!$B$1:$BA$1,0)),0)</f>
        <v>0.28722153553366664</v>
      </c>
      <c r="AT20" s="2">
        <f>IFERROR(INDEX('Leave-One-Out - Data'!$B:$BA,MATCH($P20,'Leave-One-Out - Data'!$A:$A,0),MATCH(AT$1,'Leave-One-Out - Data'!$B$1:$BA$1,0)),0)</f>
        <v>0</v>
      </c>
      <c r="AU20" s="2">
        <f>IFERROR(INDEX('Leave-One-Out - Data'!$B:$BA,MATCH($P20,'Leave-One-Out - Data'!$A:$A,0),MATCH(AU$1,'Leave-One-Out - Data'!$B$1:$BA$1,0)),0)</f>
        <v>0</v>
      </c>
      <c r="AV20" s="2">
        <f>IFERROR(INDEX('Leave-One-Out - Data'!$B:$BA,MATCH($P20,'Leave-One-Out - Data'!$A:$A,0),MATCH(AV$1,'Leave-One-Out - Data'!$B$1:$BA$1,0)),0)</f>
        <v>0</v>
      </c>
      <c r="AW20" s="2">
        <f>IFERROR(INDEX('Leave-One-Out - Data'!$B:$BA,MATCH($P20,'Leave-One-Out - Data'!$A:$A,0),MATCH(AW$1,'Leave-One-Out - Data'!$B$1:$BA$1,0)),0)</f>
        <v>0</v>
      </c>
      <c r="AX20" s="2">
        <f>IFERROR(INDEX('Leave-One-Out - Data'!$B:$BA,MATCH($P20,'Leave-One-Out - Data'!$A:$A,0),MATCH(AX$1,'Leave-One-Out - Data'!$B$1:$BA$1,0)),0)</f>
        <v>0</v>
      </c>
      <c r="AY20" s="2">
        <f>IFERROR(INDEX('Leave-One-Out - Data'!$B:$BA,MATCH($P20,'Leave-One-Out - Data'!$A:$A,0),MATCH(AY$1,'Leave-One-Out - Data'!$B$1:$BA$1,0)),0)</f>
        <v>0</v>
      </c>
      <c r="AZ20" s="2">
        <f>IFERROR(INDEX('Leave-One-Out - Data'!$B:$BA,MATCH($P20,'Leave-One-Out - Data'!$A:$A,0),MATCH(AZ$1,'Leave-One-Out - Data'!$B$1:$BA$1,0)),0)</f>
        <v>0.28762334600090977</v>
      </c>
      <c r="BA20" s="2">
        <f>IFERROR(INDEX('Leave-One-Out - Data'!$B:$BA,MATCH($P20,'Leave-One-Out - Data'!$A:$A,0),MATCH(BA$1,'Leave-One-Out - Data'!$B$1:$BA$1,0)),0)</f>
        <v>0</v>
      </c>
      <c r="BB20" s="2">
        <f>IFERROR(INDEX('Leave-One-Out - Data'!$B:$BA,MATCH($P20,'Leave-One-Out - Data'!$A:$A,0),MATCH(BB$1,'Leave-One-Out - Data'!$B$1:$BA$1,0)),0)</f>
        <v>0</v>
      </c>
      <c r="BC20" s="2">
        <f>IFERROR(INDEX('Leave-One-Out - Data'!$B:$BA,MATCH($P20,'Leave-One-Out - Data'!$A:$A,0),MATCH(BC$1,'Leave-One-Out - Data'!$B$1:$BA$1,0)),0)</f>
        <v>0</v>
      </c>
      <c r="BD20" s="2">
        <f>IFERROR(INDEX('Leave-One-Out - Data'!$B:$BA,MATCH($P20,'Leave-One-Out - Data'!$A:$A,0),MATCH(BD$1,'Leave-One-Out - Data'!$B$1:$BA$1,0)),0)</f>
        <v>0</v>
      </c>
      <c r="BE20" s="2">
        <f>IFERROR(INDEX('Leave-One-Out - Data'!$B:$BA,MATCH($P20,'Leave-One-Out - Data'!$A:$A,0),MATCH(BE$1,'Leave-One-Out - Data'!$B$1:$BA$1,0)),0)</f>
        <v>0</v>
      </c>
      <c r="BF20" s="2">
        <f>IFERROR(INDEX('Leave-One-Out - Data'!$B:$BA,MATCH($P20,'Leave-One-Out - Data'!$A:$A,0),MATCH(BF$1,'Leave-One-Out - Data'!$B$1:$BA$1,0)),0)</f>
        <v>0</v>
      </c>
      <c r="BG20" s="2">
        <f>IFERROR(INDEX('Leave-One-Out - Data'!$B:$BA,MATCH($P20,'Leave-One-Out - Data'!$A:$A,0),MATCH(BG$1,'Leave-One-Out - Data'!$B$1:$BA$1,0)),0)</f>
        <v>0.28283950966596605</v>
      </c>
      <c r="BH20" s="2">
        <f>IFERROR(INDEX('Leave-One-Out - Data'!$B:$BA,MATCH($P20,'Leave-One-Out - Data'!$A:$A,0),MATCH(BH$1,'Leave-One-Out - Data'!$B$1:$BA$1,0)),0)</f>
        <v>0</v>
      </c>
      <c r="BI20" s="2">
        <f>IFERROR(INDEX('Leave-One-Out - Data'!$B:$BA,MATCH($P20,'Leave-One-Out - Data'!$A:$A,0),MATCH(BI$1,'Leave-One-Out - Data'!$B$1:$BA$1,0)),0)</f>
        <v>0.2892870287597179</v>
      </c>
      <c r="BJ20" s="2">
        <f>IFERROR(INDEX('Leave-One-Out - Data'!$B:$BA,MATCH($P20,'Leave-One-Out - Data'!$A:$A,0),MATCH(BJ$1,'Leave-One-Out - Data'!$B$1:$BA$1,0)),0)</f>
        <v>0</v>
      </c>
      <c r="BK20" s="2">
        <f>IFERROR(INDEX('Leave-One-Out - Data'!$B:$BA,MATCH($P20,'Leave-One-Out - Data'!$A:$A,0),MATCH(BK$1,'Leave-One-Out - Data'!$B$1:$BA$1,0)),0)</f>
        <v>0</v>
      </c>
      <c r="BL20" s="2">
        <f>IFERROR(INDEX('Leave-One-Out - Data'!$B:$BA,MATCH($P20,'Leave-One-Out - Data'!$A:$A,0),MATCH(BL$1,'Leave-One-Out - Data'!$B$1:$BA$1,0)),0)</f>
        <v>0</v>
      </c>
      <c r="BM20" s="2">
        <f>IFERROR(INDEX('Leave-One-Out - Data'!$B:$BA,MATCH($P20,'Leave-One-Out - Data'!$A:$A,0),MATCH(BM$1,'Leave-One-Out - Data'!$B$1:$BA$1,0)),0)</f>
        <v>0</v>
      </c>
      <c r="BN20" s="2">
        <f>IFERROR(INDEX('Leave-One-Out - Data'!$B:$BA,MATCH($P20,'Leave-One-Out - Data'!$A:$A,0),MATCH(BN$1,'Leave-One-Out - Data'!$B$1:$BA$1,0)),0)</f>
        <v>0</v>
      </c>
      <c r="BO20" s="2">
        <f>IFERROR(INDEX('Leave-One-Out - Data'!$B:$BA,MATCH($P20,'Leave-One-Out - Data'!$A:$A,0),MATCH(BO$1,'Leave-One-Out - Data'!$B$1:$BA$1,0)),0)</f>
        <v>0</v>
      </c>
      <c r="BP20" s="2">
        <f>IFERROR(INDEX('Leave-One-Out - Data'!$B:$BA,MATCH($P20,'Leave-One-Out - Data'!$A:$A,0),MATCH(BP$1,'Leave-One-Out - Data'!$B$1:$BA$1,0)),0)</f>
        <v>0</v>
      </c>
      <c r="BQ20" s="2"/>
    </row>
    <row r="21" spans="16:69" x14ac:dyDescent="0.25">
      <c r="P21">
        <f>'Leave-One-Out - Data'!A20</f>
        <v>2000</v>
      </c>
      <c r="Q21" s="2">
        <f>IFERROR(INDEX('Leave-One-Out - Data'!$B:$BA,MATCH($P21,'Leave-One-Out - Data'!$A:$A,0),MATCH(Q$1,'Leave-One-Out - Data'!$B$1:$BA$1,0)),0)</f>
        <v>0.30885529518127441</v>
      </c>
      <c r="R21" s="2">
        <f>IFERROR(INDEX('Leave-One-Out - Data'!$B:$BA,MATCH($P21,'Leave-One-Out - Data'!$A:$A,0),MATCH(R$1,'Leave-One-Out - Data'!$B$1:$BA$1,0)),0)</f>
        <v>0.30117375594377521</v>
      </c>
      <c r="S21" s="2">
        <f>IFERROR(INDEX('Leave-One-Out - Data'!$B:$BA,MATCH($P21,'Leave-One-Out - Data'!$A:$A,0),MATCH(S$1,'Leave-One-Out - Data'!$B$1:$BA$1,0)),0)</f>
        <v>0</v>
      </c>
      <c r="T21" s="2">
        <f>IFERROR(INDEX('Leave-One-Out - Data'!$B:$BA,MATCH($P21,'Leave-One-Out - Data'!$A:$A,0),MATCH(T$1,'Leave-One-Out - Data'!$B$1:$BA$1,0)),0)</f>
        <v>0</v>
      </c>
      <c r="U21" s="2">
        <f>IFERROR(INDEX('Leave-One-Out - Data'!$B:$BA,MATCH($P21,'Leave-One-Out - Data'!$A:$A,0),MATCH(U$1,'Leave-One-Out - Data'!$B$1:$BA$1,0)),0)</f>
        <v>0.30020367774367335</v>
      </c>
      <c r="V21" s="2">
        <f>IFERROR(INDEX('Leave-One-Out - Data'!$B:$BA,MATCH($P21,'Leave-One-Out - Data'!$A:$A,0),MATCH(V$1,'Leave-One-Out - Data'!$B$1:$BA$1,0)),0)</f>
        <v>0</v>
      </c>
      <c r="W21" s="2">
        <f>IFERROR(INDEX('Leave-One-Out - Data'!$B:$BA,MATCH($P21,'Leave-One-Out - Data'!$A:$A,0),MATCH(W$1,'Leave-One-Out - Data'!$B$1:$BA$1,0)),0)</f>
        <v>0</v>
      </c>
      <c r="X21" s="2">
        <f>IFERROR(INDEX('Leave-One-Out - Data'!$B:$BA,MATCH($P21,'Leave-One-Out - Data'!$A:$A,0),MATCH(X$1,'Leave-One-Out - Data'!$B$1:$BA$1,0)),0)</f>
        <v>0.30602848911285402</v>
      </c>
      <c r="Y21" s="2">
        <f>IFERROR(INDEX('Leave-One-Out - Data'!$B:$BA,MATCH($P21,'Leave-One-Out - Data'!$A:$A,0),MATCH(Y$1,'Leave-One-Out - Data'!$B$1:$BA$1,0)),0)</f>
        <v>0</v>
      </c>
      <c r="Z21" s="2">
        <f>IFERROR(INDEX('Leave-One-Out - Data'!$B:$BA,MATCH($P21,'Leave-One-Out - Data'!$A:$A,0),MATCH(Z$1,'Leave-One-Out - Data'!$B$1:$BA$1,0)),0)</f>
        <v>0</v>
      </c>
      <c r="AA21" s="2">
        <f>IFERROR(INDEX('Leave-One-Out - Data'!$B:$BA,MATCH($P21,'Leave-One-Out - Data'!$A:$A,0),MATCH(AA$1,'Leave-One-Out - Data'!$B$1:$BA$1,0)),0)</f>
        <v>0</v>
      </c>
      <c r="AB21" s="2">
        <f>IFERROR(INDEX('Leave-One-Out - Data'!$B:$BA,MATCH($P21,'Leave-One-Out - Data'!$A:$A,0),MATCH(AB$1,'Leave-One-Out - Data'!$B$1:$BA$1,0)),0)</f>
        <v>0</v>
      </c>
      <c r="AC21" s="2">
        <f>IFERROR(INDEX('Leave-One-Out - Data'!$B:$BA,MATCH($P21,'Leave-One-Out - Data'!$A:$A,0),MATCH(AC$1,'Leave-One-Out - Data'!$B$1:$BA$1,0)),0)</f>
        <v>0</v>
      </c>
      <c r="AD21" s="2">
        <f>IFERROR(INDEX('Leave-One-Out - Data'!$B:$BA,MATCH($P21,'Leave-One-Out - Data'!$A:$A,0),MATCH(AD$1,'Leave-One-Out - Data'!$B$1:$BA$1,0)),0)</f>
        <v>0</v>
      </c>
      <c r="AE21" s="2">
        <f>IFERROR(INDEX('Leave-One-Out - Data'!$B:$BA,MATCH($P21,'Leave-One-Out - Data'!$A:$A,0),MATCH(AE$1,'Leave-One-Out - Data'!$B$1:$BA$1,0)),0)</f>
        <v>0.29935030436515808</v>
      </c>
      <c r="AF21" s="2">
        <f>IFERROR(INDEX('Leave-One-Out - Data'!$B:$BA,MATCH($P21,'Leave-One-Out - Data'!$A:$A,0),MATCH(AF$1,'Leave-One-Out - Data'!$B$1:$BA$1,0)),0)</f>
        <v>0.30336756867170334</v>
      </c>
      <c r="AG21" s="2">
        <f>IFERROR(INDEX('Leave-One-Out - Data'!$B:$BA,MATCH($P21,'Leave-One-Out - Data'!$A:$A,0),MATCH(AG$1,'Leave-One-Out - Data'!$B$1:$BA$1,0)),0)</f>
        <v>0</v>
      </c>
      <c r="AH21" s="2">
        <f>IFERROR(INDEX('Leave-One-Out - Data'!$B:$BA,MATCH($P21,'Leave-One-Out - Data'!$A:$A,0),MATCH(AH$1,'Leave-One-Out - Data'!$B$1:$BA$1,0)),0)</f>
        <v>0.30373057380318641</v>
      </c>
      <c r="AI21" s="2">
        <f>IFERROR(INDEX('Leave-One-Out - Data'!$B:$BA,MATCH($P21,'Leave-One-Out - Data'!$A:$A,0),MATCH(AI$1,'Leave-One-Out - Data'!$B$1:$BA$1,0)),0)</f>
        <v>0</v>
      </c>
      <c r="AJ21" s="2">
        <f>IFERROR(INDEX('Leave-One-Out - Data'!$B:$BA,MATCH($P21,'Leave-One-Out - Data'!$A:$A,0),MATCH(AJ$1,'Leave-One-Out - Data'!$B$1:$BA$1,0)),0)</f>
        <v>0</v>
      </c>
      <c r="AK21" s="2">
        <f>IFERROR(INDEX('Leave-One-Out - Data'!$B:$BA,MATCH($P21,'Leave-One-Out - Data'!$A:$A,0),MATCH(AK$1,'Leave-One-Out - Data'!$B$1:$BA$1,0)),0)</f>
        <v>0</v>
      </c>
      <c r="AL21" s="2">
        <f>IFERROR(INDEX('Leave-One-Out - Data'!$B:$BA,MATCH($P21,'Leave-One-Out - Data'!$A:$A,0),MATCH(AL$1,'Leave-One-Out - Data'!$B$1:$BA$1,0)),0)</f>
        <v>0</v>
      </c>
      <c r="AM21" s="2">
        <f>IFERROR(INDEX('Leave-One-Out - Data'!$B:$BA,MATCH($P21,'Leave-One-Out - Data'!$A:$A,0),MATCH(AM$1,'Leave-One-Out - Data'!$B$1:$BA$1,0)),0)</f>
        <v>0</v>
      </c>
      <c r="AN21" s="2">
        <f>IFERROR(INDEX('Leave-One-Out - Data'!$B:$BA,MATCH($P21,'Leave-One-Out - Data'!$A:$A,0),MATCH(AN$1,'Leave-One-Out - Data'!$B$1:$BA$1,0)),0)</f>
        <v>0</v>
      </c>
      <c r="AO21" s="2">
        <f>IFERROR(INDEX('Leave-One-Out - Data'!$B:$BA,MATCH($P21,'Leave-One-Out - Data'!$A:$A,0),MATCH(AO$1,'Leave-One-Out - Data'!$B$1:$BA$1,0)),0)</f>
        <v>0.29455300229787829</v>
      </c>
      <c r="AP21" s="2">
        <f>IFERROR(INDEX('Leave-One-Out - Data'!$B:$BA,MATCH($P21,'Leave-One-Out - Data'!$A:$A,0),MATCH(AP$1,'Leave-One-Out - Data'!$B$1:$BA$1,0)),0)</f>
        <v>0</v>
      </c>
      <c r="AQ21" s="2">
        <f>IFERROR(INDEX('Leave-One-Out - Data'!$B:$BA,MATCH($P21,'Leave-One-Out - Data'!$A:$A,0),MATCH(AQ$1,'Leave-One-Out - Data'!$B$1:$BA$1,0)),0)</f>
        <v>0.30395227134227754</v>
      </c>
      <c r="AR21" s="2">
        <f>IFERROR(INDEX('Leave-One-Out - Data'!$B:$BA,MATCH($P21,'Leave-One-Out - Data'!$A:$A,0),MATCH(AR$1,'Leave-One-Out - Data'!$B$1:$BA$1,0)),0)</f>
        <v>0</v>
      </c>
      <c r="AS21" s="2">
        <f>IFERROR(INDEX('Leave-One-Out - Data'!$B:$BA,MATCH($P21,'Leave-One-Out - Data'!$A:$A,0),MATCH(AS$1,'Leave-One-Out - Data'!$B$1:$BA$1,0)),0)</f>
        <v>0.29897200563549997</v>
      </c>
      <c r="AT21" s="2">
        <f>IFERROR(INDEX('Leave-One-Out - Data'!$B:$BA,MATCH($P21,'Leave-One-Out - Data'!$A:$A,0),MATCH(AT$1,'Leave-One-Out - Data'!$B$1:$BA$1,0)),0)</f>
        <v>0</v>
      </c>
      <c r="AU21" s="2">
        <f>IFERROR(INDEX('Leave-One-Out - Data'!$B:$BA,MATCH($P21,'Leave-One-Out - Data'!$A:$A,0),MATCH(AU$1,'Leave-One-Out - Data'!$B$1:$BA$1,0)),0)</f>
        <v>0</v>
      </c>
      <c r="AV21" s="2">
        <f>IFERROR(INDEX('Leave-One-Out - Data'!$B:$BA,MATCH($P21,'Leave-One-Out - Data'!$A:$A,0),MATCH(AV$1,'Leave-One-Out - Data'!$B$1:$BA$1,0)),0)</f>
        <v>0</v>
      </c>
      <c r="AW21" s="2">
        <f>IFERROR(INDEX('Leave-One-Out - Data'!$B:$BA,MATCH($P21,'Leave-One-Out - Data'!$A:$A,0),MATCH(AW$1,'Leave-One-Out - Data'!$B$1:$BA$1,0)),0)</f>
        <v>0</v>
      </c>
      <c r="AX21" s="2">
        <f>IFERROR(INDEX('Leave-One-Out - Data'!$B:$BA,MATCH($P21,'Leave-One-Out - Data'!$A:$A,0),MATCH(AX$1,'Leave-One-Out - Data'!$B$1:$BA$1,0)),0)</f>
        <v>0</v>
      </c>
      <c r="AY21" s="2">
        <f>IFERROR(INDEX('Leave-One-Out - Data'!$B:$BA,MATCH($P21,'Leave-One-Out - Data'!$A:$A,0),MATCH(AY$1,'Leave-One-Out - Data'!$B$1:$BA$1,0)),0)</f>
        <v>0</v>
      </c>
      <c r="AZ21" s="2">
        <f>IFERROR(INDEX('Leave-One-Out - Data'!$B:$BA,MATCH($P21,'Leave-One-Out - Data'!$A:$A,0),MATCH(AZ$1,'Leave-One-Out - Data'!$B$1:$BA$1,0)),0)</f>
        <v>0.30121233448386192</v>
      </c>
      <c r="BA21" s="2">
        <f>IFERROR(INDEX('Leave-One-Out - Data'!$B:$BA,MATCH($P21,'Leave-One-Out - Data'!$A:$A,0),MATCH(BA$1,'Leave-One-Out - Data'!$B$1:$BA$1,0)),0)</f>
        <v>0</v>
      </c>
      <c r="BB21" s="2">
        <f>IFERROR(INDEX('Leave-One-Out - Data'!$B:$BA,MATCH($P21,'Leave-One-Out - Data'!$A:$A,0),MATCH(BB$1,'Leave-One-Out - Data'!$B$1:$BA$1,0)),0)</f>
        <v>0</v>
      </c>
      <c r="BC21" s="2">
        <f>IFERROR(INDEX('Leave-One-Out - Data'!$B:$BA,MATCH($P21,'Leave-One-Out - Data'!$A:$A,0),MATCH(BC$1,'Leave-One-Out - Data'!$B$1:$BA$1,0)),0)</f>
        <v>0</v>
      </c>
      <c r="BD21" s="2">
        <f>IFERROR(INDEX('Leave-One-Out - Data'!$B:$BA,MATCH($P21,'Leave-One-Out - Data'!$A:$A,0),MATCH(BD$1,'Leave-One-Out - Data'!$B$1:$BA$1,0)),0)</f>
        <v>0</v>
      </c>
      <c r="BE21" s="2">
        <f>IFERROR(INDEX('Leave-One-Out - Data'!$B:$BA,MATCH($P21,'Leave-One-Out - Data'!$A:$A,0),MATCH(BE$1,'Leave-One-Out - Data'!$B$1:$BA$1,0)),0)</f>
        <v>0</v>
      </c>
      <c r="BF21" s="2">
        <f>IFERROR(INDEX('Leave-One-Out - Data'!$B:$BA,MATCH($P21,'Leave-One-Out - Data'!$A:$A,0),MATCH(BF$1,'Leave-One-Out - Data'!$B$1:$BA$1,0)),0)</f>
        <v>0</v>
      </c>
      <c r="BG21" s="2">
        <f>IFERROR(INDEX('Leave-One-Out - Data'!$B:$BA,MATCH($P21,'Leave-One-Out - Data'!$A:$A,0),MATCH(BG$1,'Leave-One-Out - Data'!$B$1:$BA$1,0)),0)</f>
        <v>0.30050318822264671</v>
      </c>
      <c r="BH21" s="2">
        <f>IFERROR(INDEX('Leave-One-Out - Data'!$B:$BA,MATCH($P21,'Leave-One-Out - Data'!$A:$A,0),MATCH(BH$1,'Leave-One-Out - Data'!$B$1:$BA$1,0)),0)</f>
        <v>0</v>
      </c>
      <c r="BI21" s="2">
        <f>IFERROR(INDEX('Leave-One-Out - Data'!$B:$BA,MATCH($P21,'Leave-One-Out - Data'!$A:$A,0),MATCH(BI$1,'Leave-One-Out - Data'!$B$1:$BA$1,0)),0)</f>
        <v>0.29988146224617956</v>
      </c>
      <c r="BJ21" s="2">
        <f>IFERROR(INDEX('Leave-One-Out - Data'!$B:$BA,MATCH($P21,'Leave-One-Out - Data'!$A:$A,0),MATCH(BJ$1,'Leave-One-Out - Data'!$B$1:$BA$1,0)),0)</f>
        <v>0</v>
      </c>
      <c r="BK21" s="2">
        <f>IFERROR(INDEX('Leave-One-Out - Data'!$B:$BA,MATCH($P21,'Leave-One-Out - Data'!$A:$A,0),MATCH(BK$1,'Leave-One-Out - Data'!$B$1:$BA$1,0)),0)</f>
        <v>0</v>
      </c>
      <c r="BL21" s="2">
        <f>IFERROR(INDEX('Leave-One-Out - Data'!$B:$BA,MATCH($P21,'Leave-One-Out - Data'!$A:$A,0),MATCH(BL$1,'Leave-One-Out - Data'!$B$1:$BA$1,0)),0)</f>
        <v>0</v>
      </c>
      <c r="BM21" s="2">
        <f>IFERROR(INDEX('Leave-One-Out - Data'!$B:$BA,MATCH($P21,'Leave-One-Out - Data'!$A:$A,0),MATCH(BM$1,'Leave-One-Out - Data'!$B$1:$BA$1,0)),0)</f>
        <v>0</v>
      </c>
      <c r="BN21" s="2">
        <f>IFERROR(INDEX('Leave-One-Out - Data'!$B:$BA,MATCH($P21,'Leave-One-Out - Data'!$A:$A,0),MATCH(BN$1,'Leave-One-Out - Data'!$B$1:$BA$1,0)),0)</f>
        <v>0</v>
      </c>
      <c r="BO21" s="2">
        <f>IFERROR(INDEX('Leave-One-Out - Data'!$B:$BA,MATCH($P21,'Leave-One-Out - Data'!$A:$A,0),MATCH(BO$1,'Leave-One-Out - Data'!$B$1:$BA$1,0)),0)</f>
        <v>0</v>
      </c>
      <c r="BP21" s="2">
        <f>IFERROR(INDEX('Leave-One-Out - Data'!$B:$BA,MATCH($P21,'Leave-One-Out - Data'!$A:$A,0),MATCH(BP$1,'Leave-One-Out - Data'!$B$1:$BA$1,0)),0)</f>
        <v>0</v>
      </c>
      <c r="BQ21" s="2"/>
    </row>
    <row r="22" spans="16:69" x14ac:dyDescent="0.25">
      <c r="P22">
        <f>'Leave-One-Out - Data'!A21</f>
        <v>2001</v>
      </c>
      <c r="Q22" s="2">
        <f>IFERROR(INDEX('Leave-One-Out - Data'!$B:$BA,MATCH($P22,'Leave-One-Out - Data'!$A:$A,0),MATCH(Q$1,'Leave-One-Out - Data'!$B$1:$BA$1,0)),0)</f>
        <v>0.2932790219783783</v>
      </c>
      <c r="R22" s="2">
        <f>IFERROR(INDEX('Leave-One-Out - Data'!$B:$BA,MATCH($P22,'Leave-One-Out - Data'!$A:$A,0),MATCH(R$1,'Leave-One-Out - Data'!$B$1:$BA$1,0)),0)</f>
        <v>0.30630487024784092</v>
      </c>
      <c r="S22" s="2">
        <f>IFERROR(INDEX('Leave-One-Out - Data'!$B:$BA,MATCH($P22,'Leave-One-Out - Data'!$A:$A,0),MATCH(S$1,'Leave-One-Out - Data'!$B$1:$BA$1,0)),0)</f>
        <v>0</v>
      </c>
      <c r="T22" s="2">
        <f>IFERROR(INDEX('Leave-One-Out - Data'!$B:$BA,MATCH($P22,'Leave-One-Out - Data'!$A:$A,0),MATCH(T$1,'Leave-One-Out - Data'!$B$1:$BA$1,0)),0)</f>
        <v>0</v>
      </c>
      <c r="U22" s="2">
        <f>IFERROR(INDEX('Leave-One-Out - Data'!$B:$BA,MATCH($P22,'Leave-One-Out - Data'!$A:$A,0),MATCH(U$1,'Leave-One-Out - Data'!$B$1:$BA$1,0)),0)</f>
        <v>0.30536496496200566</v>
      </c>
      <c r="V22" s="2">
        <f>IFERROR(INDEX('Leave-One-Out - Data'!$B:$BA,MATCH($P22,'Leave-One-Out - Data'!$A:$A,0),MATCH(V$1,'Leave-One-Out - Data'!$B$1:$BA$1,0)),0)</f>
        <v>0</v>
      </c>
      <c r="W22" s="2">
        <f>IFERROR(INDEX('Leave-One-Out - Data'!$B:$BA,MATCH($P22,'Leave-One-Out - Data'!$A:$A,0),MATCH(W$1,'Leave-One-Out - Data'!$B$1:$BA$1,0)),0)</f>
        <v>0</v>
      </c>
      <c r="X22" s="2">
        <f>IFERROR(INDEX('Leave-One-Out - Data'!$B:$BA,MATCH($P22,'Leave-One-Out - Data'!$A:$A,0),MATCH(X$1,'Leave-One-Out - Data'!$B$1:$BA$1,0)),0)</f>
        <v>0.30452415758371354</v>
      </c>
      <c r="Y22" s="2">
        <f>IFERROR(INDEX('Leave-One-Out - Data'!$B:$BA,MATCH($P22,'Leave-One-Out - Data'!$A:$A,0),MATCH(Y$1,'Leave-One-Out - Data'!$B$1:$BA$1,0)),0)</f>
        <v>0</v>
      </c>
      <c r="Z22" s="2">
        <f>IFERROR(INDEX('Leave-One-Out - Data'!$B:$BA,MATCH($P22,'Leave-One-Out - Data'!$A:$A,0),MATCH(Z$1,'Leave-One-Out - Data'!$B$1:$BA$1,0)),0)</f>
        <v>0</v>
      </c>
      <c r="AA22" s="2">
        <f>IFERROR(INDEX('Leave-One-Out - Data'!$B:$BA,MATCH($P22,'Leave-One-Out - Data'!$A:$A,0),MATCH(AA$1,'Leave-One-Out - Data'!$B$1:$BA$1,0)),0)</f>
        <v>0</v>
      </c>
      <c r="AB22" s="2">
        <f>IFERROR(INDEX('Leave-One-Out - Data'!$B:$BA,MATCH($P22,'Leave-One-Out - Data'!$A:$A,0),MATCH(AB$1,'Leave-One-Out - Data'!$B$1:$BA$1,0)),0)</f>
        <v>0</v>
      </c>
      <c r="AC22" s="2">
        <f>IFERROR(INDEX('Leave-One-Out - Data'!$B:$BA,MATCH($P22,'Leave-One-Out - Data'!$A:$A,0),MATCH(AC$1,'Leave-One-Out - Data'!$B$1:$BA$1,0)),0)</f>
        <v>0</v>
      </c>
      <c r="AD22" s="2">
        <f>IFERROR(INDEX('Leave-One-Out - Data'!$B:$BA,MATCH($P22,'Leave-One-Out - Data'!$A:$A,0),MATCH(AD$1,'Leave-One-Out - Data'!$B$1:$BA$1,0)),0)</f>
        <v>0</v>
      </c>
      <c r="AE22" s="2">
        <f>IFERROR(INDEX('Leave-One-Out - Data'!$B:$BA,MATCH($P22,'Leave-One-Out - Data'!$A:$A,0),MATCH(AE$1,'Leave-One-Out - Data'!$B$1:$BA$1,0)),0)</f>
        <v>0.30809923413395884</v>
      </c>
      <c r="AF22" s="2">
        <f>IFERROR(INDEX('Leave-One-Out - Data'!$B:$BA,MATCH($P22,'Leave-One-Out - Data'!$A:$A,0),MATCH(AF$1,'Leave-One-Out - Data'!$B$1:$BA$1,0)),0)</f>
        <v>0.31366905423998837</v>
      </c>
      <c r="AG22" s="2">
        <f>IFERROR(INDEX('Leave-One-Out - Data'!$B:$BA,MATCH($P22,'Leave-One-Out - Data'!$A:$A,0),MATCH(AG$1,'Leave-One-Out - Data'!$B$1:$BA$1,0)),0)</f>
        <v>0</v>
      </c>
      <c r="AH22" s="2">
        <f>IFERROR(INDEX('Leave-One-Out - Data'!$B:$BA,MATCH($P22,'Leave-One-Out - Data'!$A:$A,0),MATCH(AH$1,'Leave-One-Out - Data'!$B$1:$BA$1,0)),0)</f>
        <v>0.30508915048837659</v>
      </c>
      <c r="AI22" s="2">
        <f>IFERROR(INDEX('Leave-One-Out - Data'!$B:$BA,MATCH($P22,'Leave-One-Out - Data'!$A:$A,0),MATCH(AI$1,'Leave-One-Out - Data'!$B$1:$BA$1,0)),0)</f>
        <v>0</v>
      </c>
      <c r="AJ22" s="2">
        <f>IFERROR(INDEX('Leave-One-Out - Data'!$B:$BA,MATCH($P22,'Leave-One-Out - Data'!$A:$A,0),MATCH(AJ$1,'Leave-One-Out - Data'!$B$1:$BA$1,0)),0)</f>
        <v>0</v>
      </c>
      <c r="AK22" s="2">
        <f>IFERROR(INDEX('Leave-One-Out - Data'!$B:$BA,MATCH($P22,'Leave-One-Out - Data'!$A:$A,0),MATCH(AK$1,'Leave-One-Out - Data'!$B$1:$BA$1,0)),0)</f>
        <v>0</v>
      </c>
      <c r="AL22" s="2">
        <f>IFERROR(INDEX('Leave-One-Out - Data'!$B:$BA,MATCH($P22,'Leave-One-Out - Data'!$A:$A,0),MATCH(AL$1,'Leave-One-Out - Data'!$B$1:$BA$1,0)),0)</f>
        <v>0</v>
      </c>
      <c r="AM22" s="2">
        <f>IFERROR(INDEX('Leave-One-Out - Data'!$B:$BA,MATCH($P22,'Leave-One-Out - Data'!$A:$A,0),MATCH(AM$1,'Leave-One-Out - Data'!$B$1:$BA$1,0)),0)</f>
        <v>0</v>
      </c>
      <c r="AN22" s="2">
        <f>IFERROR(INDEX('Leave-One-Out - Data'!$B:$BA,MATCH($P22,'Leave-One-Out - Data'!$A:$A,0),MATCH(AN$1,'Leave-One-Out - Data'!$B$1:$BA$1,0)),0)</f>
        <v>0</v>
      </c>
      <c r="AO22" s="2">
        <f>IFERROR(INDEX('Leave-One-Out - Data'!$B:$BA,MATCH($P22,'Leave-One-Out - Data'!$A:$A,0),MATCH(AO$1,'Leave-One-Out - Data'!$B$1:$BA$1,0)),0)</f>
        <v>0.31651587659120561</v>
      </c>
      <c r="AP22" s="2">
        <f>IFERROR(INDEX('Leave-One-Out - Data'!$B:$BA,MATCH($P22,'Leave-One-Out - Data'!$A:$A,0),MATCH(AP$1,'Leave-One-Out - Data'!$B$1:$BA$1,0)),0)</f>
        <v>0</v>
      </c>
      <c r="AQ22" s="2">
        <f>IFERROR(INDEX('Leave-One-Out - Data'!$B:$BA,MATCH($P22,'Leave-One-Out - Data'!$A:$A,0),MATCH(AQ$1,'Leave-One-Out - Data'!$B$1:$BA$1,0)),0)</f>
        <v>0.3074433281123638</v>
      </c>
      <c r="AR22" s="2">
        <f>IFERROR(INDEX('Leave-One-Out - Data'!$B:$BA,MATCH($P22,'Leave-One-Out - Data'!$A:$A,0),MATCH(AR$1,'Leave-One-Out - Data'!$B$1:$BA$1,0)),0)</f>
        <v>0</v>
      </c>
      <c r="AS22" s="2">
        <f>IFERROR(INDEX('Leave-One-Out - Data'!$B:$BA,MATCH($P22,'Leave-One-Out - Data'!$A:$A,0),MATCH(AS$1,'Leave-One-Out - Data'!$B$1:$BA$1,0)),0)</f>
        <v>0.3045581001639367</v>
      </c>
      <c r="AT22" s="2">
        <f>IFERROR(INDEX('Leave-One-Out - Data'!$B:$BA,MATCH($P22,'Leave-One-Out - Data'!$A:$A,0),MATCH(AT$1,'Leave-One-Out - Data'!$B$1:$BA$1,0)),0)</f>
        <v>0</v>
      </c>
      <c r="AU22" s="2">
        <f>IFERROR(INDEX('Leave-One-Out - Data'!$B:$BA,MATCH($P22,'Leave-One-Out - Data'!$A:$A,0),MATCH(AU$1,'Leave-One-Out - Data'!$B$1:$BA$1,0)),0)</f>
        <v>0</v>
      </c>
      <c r="AV22" s="2">
        <f>IFERROR(INDEX('Leave-One-Out - Data'!$B:$BA,MATCH($P22,'Leave-One-Out - Data'!$A:$A,0),MATCH(AV$1,'Leave-One-Out - Data'!$B$1:$BA$1,0)),0)</f>
        <v>0</v>
      </c>
      <c r="AW22" s="2">
        <f>IFERROR(INDEX('Leave-One-Out - Data'!$B:$BA,MATCH($P22,'Leave-One-Out - Data'!$A:$A,0),MATCH(AW$1,'Leave-One-Out - Data'!$B$1:$BA$1,0)),0)</f>
        <v>0</v>
      </c>
      <c r="AX22" s="2">
        <f>IFERROR(INDEX('Leave-One-Out - Data'!$B:$BA,MATCH($P22,'Leave-One-Out - Data'!$A:$A,0),MATCH(AX$1,'Leave-One-Out - Data'!$B$1:$BA$1,0)),0)</f>
        <v>0</v>
      </c>
      <c r="AY22" s="2">
        <f>IFERROR(INDEX('Leave-One-Out - Data'!$B:$BA,MATCH($P22,'Leave-One-Out - Data'!$A:$A,0),MATCH(AY$1,'Leave-One-Out - Data'!$B$1:$BA$1,0)),0)</f>
        <v>0</v>
      </c>
      <c r="AZ22" s="2">
        <f>IFERROR(INDEX('Leave-One-Out - Data'!$B:$BA,MATCH($P22,'Leave-One-Out - Data'!$A:$A,0),MATCH(AZ$1,'Leave-One-Out - Data'!$B$1:$BA$1,0)),0)</f>
        <v>0.30659538403153419</v>
      </c>
      <c r="BA22" s="2">
        <f>IFERROR(INDEX('Leave-One-Out - Data'!$B:$BA,MATCH($P22,'Leave-One-Out - Data'!$A:$A,0),MATCH(BA$1,'Leave-One-Out - Data'!$B$1:$BA$1,0)),0)</f>
        <v>0</v>
      </c>
      <c r="BB22" s="2">
        <f>IFERROR(INDEX('Leave-One-Out - Data'!$B:$BA,MATCH($P22,'Leave-One-Out - Data'!$A:$A,0),MATCH(BB$1,'Leave-One-Out - Data'!$B$1:$BA$1,0)),0)</f>
        <v>0</v>
      </c>
      <c r="BC22" s="2">
        <f>IFERROR(INDEX('Leave-One-Out - Data'!$B:$BA,MATCH($P22,'Leave-One-Out - Data'!$A:$A,0),MATCH(BC$1,'Leave-One-Out - Data'!$B$1:$BA$1,0)),0)</f>
        <v>0</v>
      </c>
      <c r="BD22" s="2">
        <f>IFERROR(INDEX('Leave-One-Out - Data'!$B:$BA,MATCH($P22,'Leave-One-Out - Data'!$A:$A,0),MATCH(BD$1,'Leave-One-Out - Data'!$B$1:$BA$1,0)),0)</f>
        <v>0</v>
      </c>
      <c r="BE22" s="2">
        <f>IFERROR(INDEX('Leave-One-Out - Data'!$B:$BA,MATCH($P22,'Leave-One-Out - Data'!$A:$A,0),MATCH(BE$1,'Leave-One-Out - Data'!$B$1:$BA$1,0)),0)</f>
        <v>0</v>
      </c>
      <c r="BF22" s="2">
        <f>IFERROR(INDEX('Leave-One-Out - Data'!$B:$BA,MATCH($P22,'Leave-One-Out - Data'!$A:$A,0),MATCH(BF$1,'Leave-One-Out - Data'!$B$1:$BA$1,0)),0)</f>
        <v>0</v>
      </c>
      <c r="BG22" s="2">
        <f>IFERROR(INDEX('Leave-One-Out - Data'!$B:$BA,MATCH($P22,'Leave-One-Out - Data'!$A:$A,0),MATCH(BG$1,'Leave-One-Out - Data'!$B$1:$BA$1,0)),0)</f>
        <v>0.3054458799958229</v>
      </c>
      <c r="BH22" s="2">
        <f>IFERROR(INDEX('Leave-One-Out - Data'!$B:$BA,MATCH($P22,'Leave-One-Out - Data'!$A:$A,0),MATCH(BH$1,'Leave-One-Out - Data'!$B$1:$BA$1,0)),0)</f>
        <v>0</v>
      </c>
      <c r="BI22" s="2">
        <f>IFERROR(INDEX('Leave-One-Out - Data'!$B:$BA,MATCH($P22,'Leave-One-Out - Data'!$A:$A,0),MATCH(BI$1,'Leave-One-Out - Data'!$B$1:$BA$1,0)),0)</f>
        <v>0.31203849902749065</v>
      </c>
      <c r="BJ22" s="2">
        <f>IFERROR(INDEX('Leave-One-Out - Data'!$B:$BA,MATCH($P22,'Leave-One-Out - Data'!$A:$A,0),MATCH(BJ$1,'Leave-One-Out - Data'!$B$1:$BA$1,0)),0)</f>
        <v>0</v>
      </c>
      <c r="BK22" s="2">
        <f>IFERROR(INDEX('Leave-One-Out - Data'!$B:$BA,MATCH($P22,'Leave-One-Out - Data'!$A:$A,0),MATCH(BK$1,'Leave-One-Out - Data'!$B$1:$BA$1,0)),0)</f>
        <v>0</v>
      </c>
      <c r="BL22" s="2">
        <f>IFERROR(INDEX('Leave-One-Out - Data'!$B:$BA,MATCH($P22,'Leave-One-Out - Data'!$A:$A,0),MATCH(BL$1,'Leave-One-Out - Data'!$B$1:$BA$1,0)),0)</f>
        <v>0</v>
      </c>
      <c r="BM22" s="2">
        <f>IFERROR(INDEX('Leave-One-Out - Data'!$B:$BA,MATCH($P22,'Leave-One-Out - Data'!$A:$A,0),MATCH(BM$1,'Leave-One-Out - Data'!$B$1:$BA$1,0)),0)</f>
        <v>0</v>
      </c>
      <c r="BN22" s="2">
        <f>IFERROR(INDEX('Leave-One-Out - Data'!$B:$BA,MATCH($P22,'Leave-One-Out - Data'!$A:$A,0),MATCH(BN$1,'Leave-One-Out - Data'!$B$1:$BA$1,0)),0)</f>
        <v>0</v>
      </c>
      <c r="BO22" s="2">
        <f>IFERROR(INDEX('Leave-One-Out - Data'!$B:$BA,MATCH($P22,'Leave-One-Out - Data'!$A:$A,0),MATCH(BO$1,'Leave-One-Out - Data'!$B$1:$BA$1,0)),0)</f>
        <v>0</v>
      </c>
      <c r="BP22" s="2">
        <f>IFERROR(INDEX('Leave-One-Out - Data'!$B:$BA,MATCH($P22,'Leave-One-Out - Data'!$A:$A,0),MATCH(BP$1,'Leave-One-Out - Data'!$B$1:$BA$1,0)),0)</f>
        <v>0</v>
      </c>
      <c r="BQ22" s="2"/>
    </row>
    <row r="23" spans="16:69" x14ac:dyDescent="0.25">
      <c r="P23">
        <f>'Leave-One-Out - Data'!A22</f>
        <v>2002</v>
      </c>
      <c r="Q23" s="2">
        <f>IFERROR(INDEX('Leave-One-Out - Data'!$B:$BA,MATCH($P23,'Leave-One-Out - Data'!$A:$A,0),MATCH(Q$1,'Leave-One-Out - Data'!$B$1:$BA$1,0)),0)</f>
        <v>0.33266532421112061</v>
      </c>
      <c r="R23" s="2">
        <f>IFERROR(INDEX('Leave-One-Out - Data'!$B:$BA,MATCH($P23,'Leave-One-Out - Data'!$A:$A,0),MATCH(R$1,'Leave-One-Out - Data'!$B$1:$BA$1,0)),0)</f>
        <v>0.31005335111916066</v>
      </c>
      <c r="S23" s="2">
        <f>IFERROR(INDEX('Leave-One-Out - Data'!$B:$BA,MATCH($P23,'Leave-One-Out - Data'!$A:$A,0),MATCH(S$1,'Leave-One-Out - Data'!$B$1:$BA$1,0)),0)</f>
        <v>0</v>
      </c>
      <c r="T23" s="2">
        <f>IFERROR(INDEX('Leave-One-Out - Data'!$B:$BA,MATCH($P23,'Leave-One-Out - Data'!$A:$A,0),MATCH(T$1,'Leave-One-Out - Data'!$B$1:$BA$1,0)),0)</f>
        <v>0</v>
      </c>
      <c r="U23" s="2">
        <f>IFERROR(INDEX('Leave-One-Out - Data'!$B:$BA,MATCH($P23,'Leave-One-Out - Data'!$A:$A,0),MATCH(U$1,'Leave-One-Out - Data'!$B$1:$BA$1,0)),0)</f>
        <v>0.30853859172761444</v>
      </c>
      <c r="V23" s="2">
        <f>IFERROR(INDEX('Leave-One-Out - Data'!$B:$BA,MATCH($P23,'Leave-One-Out - Data'!$A:$A,0),MATCH(V$1,'Leave-One-Out - Data'!$B$1:$BA$1,0)),0)</f>
        <v>0</v>
      </c>
      <c r="W23" s="2">
        <f>IFERROR(INDEX('Leave-One-Out - Data'!$B:$BA,MATCH($P23,'Leave-One-Out - Data'!$A:$A,0),MATCH(W$1,'Leave-One-Out - Data'!$B$1:$BA$1,0)),0)</f>
        <v>0</v>
      </c>
      <c r="X23" s="2">
        <f>IFERROR(INDEX('Leave-One-Out - Data'!$B:$BA,MATCH($P23,'Leave-One-Out - Data'!$A:$A,0),MATCH(X$1,'Leave-One-Out - Data'!$B$1:$BA$1,0)),0)</f>
        <v>0.31151188181340694</v>
      </c>
      <c r="Y23" s="2">
        <f>IFERROR(INDEX('Leave-One-Out - Data'!$B:$BA,MATCH($P23,'Leave-One-Out - Data'!$A:$A,0),MATCH(Y$1,'Leave-One-Out - Data'!$B$1:$BA$1,0)),0)</f>
        <v>0</v>
      </c>
      <c r="Z23" s="2">
        <f>IFERROR(INDEX('Leave-One-Out - Data'!$B:$BA,MATCH($P23,'Leave-One-Out - Data'!$A:$A,0),MATCH(Z$1,'Leave-One-Out - Data'!$B$1:$BA$1,0)),0)</f>
        <v>0</v>
      </c>
      <c r="AA23" s="2">
        <f>IFERROR(INDEX('Leave-One-Out - Data'!$B:$BA,MATCH($P23,'Leave-One-Out - Data'!$A:$A,0),MATCH(AA$1,'Leave-One-Out - Data'!$B$1:$BA$1,0)),0)</f>
        <v>0</v>
      </c>
      <c r="AB23" s="2">
        <f>IFERROR(INDEX('Leave-One-Out - Data'!$B:$BA,MATCH($P23,'Leave-One-Out - Data'!$A:$A,0),MATCH(AB$1,'Leave-One-Out - Data'!$B$1:$BA$1,0)),0)</f>
        <v>0</v>
      </c>
      <c r="AC23" s="2">
        <f>IFERROR(INDEX('Leave-One-Out - Data'!$B:$BA,MATCH($P23,'Leave-One-Out - Data'!$A:$A,0),MATCH(AC$1,'Leave-One-Out - Data'!$B$1:$BA$1,0)),0)</f>
        <v>0</v>
      </c>
      <c r="AD23" s="2">
        <f>IFERROR(INDEX('Leave-One-Out - Data'!$B:$BA,MATCH($P23,'Leave-One-Out - Data'!$A:$A,0),MATCH(AD$1,'Leave-One-Out - Data'!$B$1:$BA$1,0)),0)</f>
        <v>0</v>
      </c>
      <c r="AE23" s="2">
        <f>IFERROR(INDEX('Leave-One-Out - Data'!$B:$BA,MATCH($P23,'Leave-One-Out - Data'!$A:$A,0),MATCH(AE$1,'Leave-One-Out - Data'!$B$1:$BA$1,0)),0)</f>
        <v>0.31245125207304958</v>
      </c>
      <c r="AF23" s="2">
        <f>IFERROR(INDEX('Leave-One-Out - Data'!$B:$BA,MATCH($P23,'Leave-One-Out - Data'!$A:$A,0),MATCH(AF$1,'Leave-One-Out - Data'!$B$1:$BA$1,0)),0)</f>
        <v>0.32019646500051019</v>
      </c>
      <c r="AG23" s="2">
        <f>IFERROR(INDEX('Leave-One-Out - Data'!$B:$BA,MATCH($P23,'Leave-One-Out - Data'!$A:$A,0),MATCH(AG$1,'Leave-One-Out - Data'!$B$1:$BA$1,0)),0)</f>
        <v>0</v>
      </c>
      <c r="AH23" s="2">
        <f>IFERROR(INDEX('Leave-One-Out - Data'!$B:$BA,MATCH($P23,'Leave-One-Out - Data'!$A:$A,0),MATCH(AH$1,'Leave-One-Out - Data'!$B$1:$BA$1,0)),0)</f>
        <v>0.30304624649882317</v>
      </c>
      <c r="AI23" s="2">
        <f>IFERROR(INDEX('Leave-One-Out - Data'!$B:$BA,MATCH($P23,'Leave-One-Out - Data'!$A:$A,0),MATCH(AI$1,'Leave-One-Out - Data'!$B$1:$BA$1,0)),0)</f>
        <v>0</v>
      </c>
      <c r="AJ23" s="2">
        <f>IFERROR(INDEX('Leave-One-Out - Data'!$B:$BA,MATCH($P23,'Leave-One-Out - Data'!$A:$A,0),MATCH(AJ$1,'Leave-One-Out - Data'!$B$1:$BA$1,0)),0)</f>
        <v>0</v>
      </c>
      <c r="AK23" s="2">
        <f>IFERROR(INDEX('Leave-One-Out - Data'!$B:$BA,MATCH($P23,'Leave-One-Out - Data'!$A:$A,0),MATCH(AK$1,'Leave-One-Out - Data'!$B$1:$BA$1,0)),0)</f>
        <v>0</v>
      </c>
      <c r="AL23" s="2">
        <f>IFERROR(INDEX('Leave-One-Out - Data'!$B:$BA,MATCH($P23,'Leave-One-Out - Data'!$A:$A,0),MATCH(AL$1,'Leave-One-Out - Data'!$B$1:$BA$1,0)),0)</f>
        <v>0</v>
      </c>
      <c r="AM23" s="2">
        <f>IFERROR(INDEX('Leave-One-Out - Data'!$B:$BA,MATCH($P23,'Leave-One-Out - Data'!$A:$A,0),MATCH(AM$1,'Leave-One-Out - Data'!$B$1:$BA$1,0)),0)</f>
        <v>0</v>
      </c>
      <c r="AN23" s="2">
        <f>IFERROR(INDEX('Leave-One-Out - Data'!$B:$BA,MATCH($P23,'Leave-One-Out - Data'!$A:$A,0),MATCH(AN$1,'Leave-One-Out - Data'!$B$1:$BA$1,0)),0)</f>
        <v>0</v>
      </c>
      <c r="AO23" s="2">
        <f>IFERROR(INDEX('Leave-One-Out - Data'!$B:$BA,MATCH($P23,'Leave-One-Out - Data'!$A:$A,0),MATCH(AO$1,'Leave-One-Out - Data'!$B$1:$BA$1,0)),0)</f>
        <v>0.31463157272338865</v>
      </c>
      <c r="AP23" s="2">
        <f>IFERROR(INDEX('Leave-One-Out - Data'!$B:$BA,MATCH($P23,'Leave-One-Out - Data'!$A:$A,0),MATCH(AP$1,'Leave-One-Out - Data'!$B$1:$BA$1,0)),0)</f>
        <v>0</v>
      </c>
      <c r="AQ23" s="2">
        <f>IFERROR(INDEX('Leave-One-Out - Data'!$B:$BA,MATCH($P23,'Leave-One-Out - Data'!$A:$A,0),MATCH(AQ$1,'Leave-One-Out - Data'!$B$1:$BA$1,0)),0)</f>
        <v>0.31545633582770827</v>
      </c>
      <c r="AR23" s="2">
        <f>IFERROR(INDEX('Leave-One-Out - Data'!$B:$BA,MATCH($P23,'Leave-One-Out - Data'!$A:$A,0),MATCH(AR$1,'Leave-One-Out - Data'!$B$1:$BA$1,0)),0)</f>
        <v>0</v>
      </c>
      <c r="AS23" s="2">
        <f>IFERROR(INDEX('Leave-One-Out - Data'!$B:$BA,MATCH($P23,'Leave-One-Out - Data'!$A:$A,0),MATCH(AS$1,'Leave-One-Out - Data'!$B$1:$BA$1,0)),0)</f>
        <v>0.30783791047334669</v>
      </c>
      <c r="AT23" s="2">
        <f>IFERROR(INDEX('Leave-One-Out - Data'!$B:$BA,MATCH($P23,'Leave-One-Out - Data'!$A:$A,0),MATCH(AT$1,'Leave-One-Out - Data'!$B$1:$BA$1,0)),0)</f>
        <v>0</v>
      </c>
      <c r="AU23" s="2">
        <f>IFERROR(INDEX('Leave-One-Out - Data'!$B:$BA,MATCH($P23,'Leave-One-Out - Data'!$A:$A,0),MATCH(AU$1,'Leave-One-Out - Data'!$B$1:$BA$1,0)),0)</f>
        <v>0</v>
      </c>
      <c r="AV23" s="2">
        <f>IFERROR(INDEX('Leave-One-Out - Data'!$B:$BA,MATCH($P23,'Leave-One-Out - Data'!$A:$A,0),MATCH(AV$1,'Leave-One-Out - Data'!$B$1:$BA$1,0)),0)</f>
        <v>0</v>
      </c>
      <c r="AW23" s="2">
        <f>IFERROR(INDEX('Leave-One-Out - Data'!$B:$BA,MATCH($P23,'Leave-One-Out - Data'!$A:$A,0),MATCH(AW$1,'Leave-One-Out - Data'!$B$1:$BA$1,0)),0)</f>
        <v>0</v>
      </c>
      <c r="AX23" s="2">
        <f>IFERROR(INDEX('Leave-One-Out - Data'!$B:$BA,MATCH($P23,'Leave-One-Out - Data'!$A:$A,0),MATCH(AX$1,'Leave-One-Out - Data'!$B$1:$BA$1,0)),0)</f>
        <v>0</v>
      </c>
      <c r="AY23" s="2">
        <f>IFERROR(INDEX('Leave-One-Out - Data'!$B:$BA,MATCH($P23,'Leave-One-Out - Data'!$A:$A,0),MATCH(AY$1,'Leave-One-Out - Data'!$B$1:$BA$1,0)),0)</f>
        <v>0</v>
      </c>
      <c r="AZ23" s="2">
        <f>IFERROR(INDEX('Leave-One-Out - Data'!$B:$BA,MATCH($P23,'Leave-One-Out - Data'!$A:$A,0),MATCH(AZ$1,'Leave-One-Out - Data'!$B$1:$BA$1,0)),0)</f>
        <v>0.31071065488457683</v>
      </c>
      <c r="BA23" s="2">
        <f>IFERROR(INDEX('Leave-One-Out - Data'!$B:$BA,MATCH($P23,'Leave-One-Out - Data'!$A:$A,0),MATCH(BA$1,'Leave-One-Out - Data'!$B$1:$BA$1,0)),0)</f>
        <v>0</v>
      </c>
      <c r="BB23" s="2">
        <f>IFERROR(INDEX('Leave-One-Out - Data'!$B:$BA,MATCH($P23,'Leave-One-Out - Data'!$A:$A,0),MATCH(BB$1,'Leave-One-Out - Data'!$B$1:$BA$1,0)),0)</f>
        <v>0</v>
      </c>
      <c r="BC23" s="2">
        <f>IFERROR(INDEX('Leave-One-Out - Data'!$B:$BA,MATCH($P23,'Leave-One-Out - Data'!$A:$A,0),MATCH(BC$1,'Leave-One-Out - Data'!$B$1:$BA$1,0)),0)</f>
        <v>0</v>
      </c>
      <c r="BD23" s="2">
        <f>IFERROR(INDEX('Leave-One-Out - Data'!$B:$BA,MATCH($P23,'Leave-One-Out - Data'!$A:$A,0),MATCH(BD$1,'Leave-One-Out - Data'!$B$1:$BA$1,0)),0)</f>
        <v>0</v>
      </c>
      <c r="BE23" s="2">
        <f>IFERROR(INDEX('Leave-One-Out - Data'!$B:$BA,MATCH($P23,'Leave-One-Out - Data'!$A:$A,0),MATCH(BE$1,'Leave-One-Out - Data'!$B$1:$BA$1,0)),0)</f>
        <v>0</v>
      </c>
      <c r="BF23" s="2">
        <f>IFERROR(INDEX('Leave-One-Out - Data'!$B:$BA,MATCH($P23,'Leave-One-Out - Data'!$A:$A,0),MATCH(BF$1,'Leave-One-Out - Data'!$B$1:$BA$1,0)),0)</f>
        <v>0</v>
      </c>
      <c r="BG23" s="2">
        <f>IFERROR(INDEX('Leave-One-Out - Data'!$B:$BA,MATCH($P23,'Leave-One-Out - Data'!$A:$A,0),MATCH(BG$1,'Leave-One-Out - Data'!$B$1:$BA$1,0)),0)</f>
        <v>0.3055627752840519</v>
      </c>
      <c r="BH23" s="2">
        <f>IFERROR(INDEX('Leave-One-Out - Data'!$B:$BA,MATCH($P23,'Leave-One-Out - Data'!$A:$A,0),MATCH(BH$1,'Leave-One-Out - Data'!$B$1:$BA$1,0)),0)</f>
        <v>0</v>
      </c>
      <c r="BI23" s="2">
        <f>IFERROR(INDEX('Leave-One-Out - Data'!$B:$BA,MATCH($P23,'Leave-One-Out - Data'!$A:$A,0),MATCH(BI$1,'Leave-One-Out - Data'!$B$1:$BA$1,0)),0)</f>
        <v>0.3108792967200279</v>
      </c>
      <c r="BJ23" s="2">
        <f>IFERROR(INDEX('Leave-One-Out - Data'!$B:$BA,MATCH($P23,'Leave-One-Out - Data'!$A:$A,0),MATCH(BJ$1,'Leave-One-Out - Data'!$B$1:$BA$1,0)),0)</f>
        <v>0</v>
      </c>
      <c r="BK23" s="2">
        <f>IFERROR(INDEX('Leave-One-Out - Data'!$B:$BA,MATCH($P23,'Leave-One-Out - Data'!$A:$A,0),MATCH(BK$1,'Leave-One-Out - Data'!$B$1:$BA$1,0)),0)</f>
        <v>0</v>
      </c>
      <c r="BL23" s="2">
        <f>IFERROR(INDEX('Leave-One-Out - Data'!$B:$BA,MATCH($P23,'Leave-One-Out - Data'!$A:$A,0),MATCH(BL$1,'Leave-One-Out - Data'!$B$1:$BA$1,0)),0)</f>
        <v>0</v>
      </c>
      <c r="BM23" s="2">
        <f>IFERROR(INDEX('Leave-One-Out - Data'!$B:$BA,MATCH($P23,'Leave-One-Out - Data'!$A:$A,0),MATCH(BM$1,'Leave-One-Out - Data'!$B$1:$BA$1,0)),0)</f>
        <v>0</v>
      </c>
      <c r="BN23" s="2">
        <f>IFERROR(INDEX('Leave-One-Out - Data'!$B:$BA,MATCH($P23,'Leave-One-Out - Data'!$A:$A,0),MATCH(BN$1,'Leave-One-Out - Data'!$B$1:$BA$1,0)),0)</f>
        <v>0</v>
      </c>
      <c r="BO23" s="2">
        <f>IFERROR(INDEX('Leave-One-Out - Data'!$B:$BA,MATCH($P23,'Leave-One-Out - Data'!$A:$A,0),MATCH(BO$1,'Leave-One-Out - Data'!$B$1:$BA$1,0)),0)</f>
        <v>0</v>
      </c>
      <c r="BP23" s="2">
        <f>IFERROR(INDEX('Leave-One-Out - Data'!$B:$BA,MATCH($P23,'Leave-One-Out - Data'!$A:$A,0),MATCH(BP$1,'Leave-One-Out - Data'!$B$1:$BA$1,0)),0)</f>
        <v>0</v>
      </c>
      <c r="BQ23" s="2"/>
    </row>
    <row r="24" spans="16:69" x14ac:dyDescent="0.25">
      <c r="P24">
        <f>'Leave-One-Out - Data'!A23</f>
        <v>2003</v>
      </c>
      <c r="Q24" s="2">
        <f>IFERROR(INDEX('Leave-One-Out - Data'!$B:$BA,MATCH($P24,'Leave-One-Out - Data'!$A:$A,0),MATCH(Q$1,'Leave-One-Out - Data'!$B$1:$BA$1,0)),0)</f>
        <v>0.29126214981079102</v>
      </c>
      <c r="R24" s="2">
        <f>IFERROR(INDEX('Leave-One-Out - Data'!$B:$BA,MATCH($P24,'Leave-One-Out - Data'!$A:$A,0),MATCH(R$1,'Leave-One-Out - Data'!$B$1:$BA$1,0)),0)</f>
        <v>0.29908007827401162</v>
      </c>
      <c r="S24" s="2">
        <f>IFERROR(INDEX('Leave-One-Out - Data'!$B:$BA,MATCH($P24,'Leave-One-Out - Data'!$A:$A,0),MATCH(S$1,'Leave-One-Out - Data'!$B$1:$BA$1,0)),0)</f>
        <v>0</v>
      </c>
      <c r="T24" s="2">
        <f>IFERROR(INDEX('Leave-One-Out - Data'!$B:$BA,MATCH($P24,'Leave-One-Out - Data'!$A:$A,0),MATCH(T$1,'Leave-One-Out - Data'!$B$1:$BA$1,0)),0)</f>
        <v>0</v>
      </c>
      <c r="U24" s="2">
        <f>IFERROR(INDEX('Leave-One-Out - Data'!$B:$BA,MATCH($P24,'Leave-One-Out - Data'!$A:$A,0),MATCH(U$1,'Leave-One-Out - Data'!$B$1:$BA$1,0)),0)</f>
        <v>0.2983024989664555</v>
      </c>
      <c r="V24" s="2">
        <f>IFERROR(INDEX('Leave-One-Out - Data'!$B:$BA,MATCH($P24,'Leave-One-Out - Data'!$A:$A,0),MATCH(V$1,'Leave-One-Out - Data'!$B$1:$BA$1,0)),0)</f>
        <v>0</v>
      </c>
      <c r="W24" s="2">
        <f>IFERROR(INDEX('Leave-One-Out - Data'!$B:$BA,MATCH($P24,'Leave-One-Out - Data'!$A:$A,0),MATCH(W$1,'Leave-One-Out - Data'!$B$1:$BA$1,0)),0)</f>
        <v>0</v>
      </c>
      <c r="X24" s="2">
        <f>IFERROR(INDEX('Leave-One-Out - Data'!$B:$BA,MATCH($P24,'Leave-One-Out - Data'!$A:$A,0),MATCH(X$1,'Leave-One-Out - Data'!$B$1:$BA$1,0)),0)</f>
        <v>0.30064553901553148</v>
      </c>
      <c r="Y24" s="2">
        <f>IFERROR(INDEX('Leave-One-Out - Data'!$B:$BA,MATCH($P24,'Leave-One-Out - Data'!$A:$A,0),MATCH(Y$1,'Leave-One-Out - Data'!$B$1:$BA$1,0)),0)</f>
        <v>0</v>
      </c>
      <c r="Z24" s="2">
        <f>IFERROR(INDEX('Leave-One-Out - Data'!$B:$BA,MATCH($P24,'Leave-One-Out - Data'!$A:$A,0),MATCH(Z$1,'Leave-One-Out - Data'!$B$1:$BA$1,0)),0)</f>
        <v>0</v>
      </c>
      <c r="AA24" s="2">
        <f>IFERROR(INDEX('Leave-One-Out - Data'!$B:$BA,MATCH($P24,'Leave-One-Out - Data'!$A:$A,0),MATCH(AA$1,'Leave-One-Out - Data'!$B$1:$BA$1,0)),0)</f>
        <v>0</v>
      </c>
      <c r="AB24" s="2">
        <f>IFERROR(INDEX('Leave-One-Out - Data'!$B:$BA,MATCH($P24,'Leave-One-Out - Data'!$A:$A,0),MATCH(AB$1,'Leave-One-Out - Data'!$B$1:$BA$1,0)),0)</f>
        <v>0</v>
      </c>
      <c r="AC24" s="2">
        <f>IFERROR(INDEX('Leave-One-Out - Data'!$B:$BA,MATCH($P24,'Leave-One-Out - Data'!$A:$A,0),MATCH(AC$1,'Leave-One-Out - Data'!$B$1:$BA$1,0)),0)</f>
        <v>0</v>
      </c>
      <c r="AD24" s="2">
        <f>IFERROR(INDEX('Leave-One-Out - Data'!$B:$BA,MATCH($P24,'Leave-One-Out - Data'!$A:$A,0),MATCH(AD$1,'Leave-One-Out - Data'!$B$1:$BA$1,0)),0)</f>
        <v>0</v>
      </c>
      <c r="AE24" s="2">
        <f>IFERROR(INDEX('Leave-One-Out - Data'!$B:$BA,MATCH($P24,'Leave-One-Out - Data'!$A:$A,0),MATCH(AE$1,'Leave-One-Out - Data'!$B$1:$BA$1,0)),0)</f>
        <v>0.30040547397732736</v>
      </c>
      <c r="AF24" s="2">
        <f>IFERROR(INDEX('Leave-One-Out - Data'!$B:$BA,MATCH($P24,'Leave-One-Out - Data'!$A:$A,0),MATCH(AF$1,'Leave-One-Out - Data'!$B$1:$BA$1,0)),0)</f>
        <v>0.31354237759113313</v>
      </c>
      <c r="AG24" s="2">
        <f>IFERROR(INDEX('Leave-One-Out - Data'!$B:$BA,MATCH($P24,'Leave-One-Out - Data'!$A:$A,0),MATCH(AG$1,'Leave-One-Out - Data'!$B$1:$BA$1,0)),0)</f>
        <v>0</v>
      </c>
      <c r="AH24" s="2">
        <f>IFERROR(INDEX('Leave-One-Out - Data'!$B:$BA,MATCH($P24,'Leave-One-Out - Data'!$A:$A,0),MATCH(AH$1,'Leave-One-Out - Data'!$B$1:$BA$1,0)),0)</f>
        <v>0.29627322134375578</v>
      </c>
      <c r="AI24" s="2">
        <f>IFERROR(INDEX('Leave-One-Out - Data'!$B:$BA,MATCH($P24,'Leave-One-Out - Data'!$A:$A,0),MATCH(AI$1,'Leave-One-Out - Data'!$B$1:$BA$1,0)),0)</f>
        <v>0</v>
      </c>
      <c r="AJ24" s="2">
        <f>IFERROR(INDEX('Leave-One-Out - Data'!$B:$BA,MATCH($P24,'Leave-One-Out - Data'!$A:$A,0),MATCH(AJ$1,'Leave-One-Out - Data'!$B$1:$BA$1,0)),0)</f>
        <v>0</v>
      </c>
      <c r="AK24" s="2">
        <f>IFERROR(INDEX('Leave-One-Out - Data'!$B:$BA,MATCH($P24,'Leave-One-Out - Data'!$A:$A,0),MATCH(AK$1,'Leave-One-Out - Data'!$B$1:$BA$1,0)),0)</f>
        <v>0</v>
      </c>
      <c r="AL24" s="2">
        <f>IFERROR(INDEX('Leave-One-Out - Data'!$B:$BA,MATCH($P24,'Leave-One-Out - Data'!$A:$A,0),MATCH(AL$1,'Leave-One-Out - Data'!$B$1:$BA$1,0)),0)</f>
        <v>0</v>
      </c>
      <c r="AM24" s="2">
        <f>IFERROR(INDEX('Leave-One-Out - Data'!$B:$BA,MATCH($P24,'Leave-One-Out - Data'!$A:$A,0),MATCH(AM$1,'Leave-One-Out - Data'!$B$1:$BA$1,0)),0)</f>
        <v>0</v>
      </c>
      <c r="AN24" s="2">
        <f>IFERROR(INDEX('Leave-One-Out - Data'!$B:$BA,MATCH($P24,'Leave-One-Out - Data'!$A:$A,0),MATCH(AN$1,'Leave-One-Out - Data'!$B$1:$BA$1,0)),0)</f>
        <v>0</v>
      </c>
      <c r="AO24" s="2">
        <f>IFERROR(INDEX('Leave-One-Out - Data'!$B:$BA,MATCH($P24,'Leave-One-Out - Data'!$A:$A,0),MATCH(AO$1,'Leave-One-Out - Data'!$B$1:$BA$1,0)),0)</f>
        <v>0.30364620420336724</v>
      </c>
      <c r="AP24" s="2">
        <f>IFERROR(INDEX('Leave-One-Out - Data'!$B:$BA,MATCH($P24,'Leave-One-Out - Data'!$A:$A,0),MATCH(AP$1,'Leave-One-Out - Data'!$B$1:$BA$1,0)),0)</f>
        <v>0</v>
      </c>
      <c r="AQ24" s="2">
        <f>IFERROR(INDEX('Leave-One-Out - Data'!$B:$BA,MATCH($P24,'Leave-One-Out - Data'!$A:$A,0),MATCH(AQ$1,'Leave-One-Out - Data'!$B$1:$BA$1,0)),0)</f>
        <v>0.30301065170764918</v>
      </c>
      <c r="AR24" s="2">
        <f>IFERROR(INDEX('Leave-One-Out - Data'!$B:$BA,MATCH($P24,'Leave-One-Out - Data'!$A:$A,0),MATCH(AR$1,'Leave-One-Out - Data'!$B$1:$BA$1,0)),0)</f>
        <v>0</v>
      </c>
      <c r="AS24" s="2">
        <f>IFERROR(INDEX('Leave-One-Out - Data'!$B:$BA,MATCH($P24,'Leave-One-Out - Data'!$A:$A,0),MATCH(AS$1,'Leave-One-Out - Data'!$B$1:$BA$1,0)),0)</f>
        <v>0.2952352183759212</v>
      </c>
      <c r="AT24" s="2">
        <f>IFERROR(INDEX('Leave-One-Out - Data'!$B:$BA,MATCH($P24,'Leave-One-Out - Data'!$A:$A,0),MATCH(AT$1,'Leave-One-Out - Data'!$B$1:$BA$1,0)),0)</f>
        <v>0</v>
      </c>
      <c r="AU24" s="2">
        <f>IFERROR(INDEX('Leave-One-Out - Data'!$B:$BA,MATCH($P24,'Leave-One-Out - Data'!$A:$A,0),MATCH(AU$1,'Leave-One-Out - Data'!$B$1:$BA$1,0)),0)</f>
        <v>0</v>
      </c>
      <c r="AV24" s="2">
        <f>IFERROR(INDEX('Leave-One-Out - Data'!$B:$BA,MATCH($P24,'Leave-One-Out - Data'!$A:$A,0),MATCH(AV$1,'Leave-One-Out - Data'!$B$1:$BA$1,0)),0)</f>
        <v>0</v>
      </c>
      <c r="AW24" s="2">
        <f>IFERROR(INDEX('Leave-One-Out - Data'!$B:$BA,MATCH($P24,'Leave-One-Out - Data'!$A:$A,0),MATCH(AW$1,'Leave-One-Out - Data'!$B$1:$BA$1,0)),0)</f>
        <v>0</v>
      </c>
      <c r="AX24" s="2">
        <f>IFERROR(INDEX('Leave-One-Out - Data'!$B:$BA,MATCH($P24,'Leave-One-Out - Data'!$A:$A,0),MATCH(AX$1,'Leave-One-Out - Data'!$B$1:$BA$1,0)),0)</f>
        <v>0</v>
      </c>
      <c r="AY24" s="2">
        <f>IFERROR(INDEX('Leave-One-Out - Data'!$B:$BA,MATCH($P24,'Leave-One-Out - Data'!$A:$A,0),MATCH(AY$1,'Leave-One-Out - Data'!$B$1:$BA$1,0)),0)</f>
        <v>0</v>
      </c>
      <c r="AZ24" s="2">
        <f>IFERROR(INDEX('Leave-One-Out - Data'!$B:$BA,MATCH($P24,'Leave-One-Out - Data'!$A:$A,0),MATCH(AZ$1,'Leave-One-Out - Data'!$B$1:$BA$1,0)),0)</f>
        <v>0.29951950326561932</v>
      </c>
      <c r="BA24" s="2">
        <f>IFERROR(INDEX('Leave-One-Out - Data'!$B:$BA,MATCH($P24,'Leave-One-Out - Data'!$A:$A,0),MATCH(BA$1,'Leave-One-Out - Data'!$B$1:$BA$1,0)),0)</f>
        <v>0</v>
      </c>
      <c r="BB24" s="2">
        <f>IFERROR(INDEX('Leave-One-Out - Data'!$B:$BA,MATCH($P24,'Leave-One-Out - Data'!$A:$A,0),MATCH(BB$1,'Leave-One-Out - Data'!$B$1:$BA$1,0)),0)</f>
        <v>0</v>
      </c>
      <c r="BC24" s="2">
        <f>IFERROR(INDEX('Leave-One-Out - Data'!$B:$BA,MATCH($P24,'Leave-One-Out - Data'!$A:$A,0),MATCH(BC$1,'Leave-One-Out - Data'!$B$1:$BA$1,0)),0)</f>
        <v>0</v>
      </c>
      <c r="BD24" s="2">
        <f>IFERROR(INDEX('Leave-One-Out - Data'!$B:$BA,MATCH($P24,'Leave-One-Out - Data'!$A:$A,0),MATCH(BD$1,'Leave-One-Out - Data'!$B$1:$BA$1,0)),0)</f>
        <v>0</v>
      </c>
      <c r="BE24" s="2">
        <f>IFERROR(INDEX('Leave-One-Out - Data'!$B:$BA,MATCH($P24,'Leave-One-Out - Data'!$A:$A,0),MATCH(BE$1,'Leave-One-Out - Data'!$B$1:$BA$1,0)),0)</f>
        <v>0</v>
      </c>
      <c r="BF24" s="2">
        <f>IFERROR(INDEX('Leave-One-Out - Data'!$B:$BA,MATCH($P24,'Leave-One-Out - Data'!$A:$A,0),MATCH(BF$1,'Leave-One-Out - Data'!$B$1:$BA$1,0)),0)</f>
        <v>0</v>
      </c>
      <c r="BG24" s="2">
        <f>IFERROR(INDEX('Leave-One-Out - Data'!$B:$BA,MATCH($P24,'Leave-One-Out - Data'!$A:$A,0),MATCH(BG$1,'Leave-One-Out - Data'!$B$1:$BA$1,0)),0)</f>
        <v>0.29572212231159212</v>
      </c>
      <c r="BH24" s="2">
        <f>IFERROR(INDEX('Leave-One-Out - Data'!$B:$BA,MATCH($P24,'Leave-One-Out - Data'!$A:$A,0),MATCH(BH$1,'Leave-One-Out - Data'!$B$1:$BA$1,0)),0)</f>
        <v>0</v>
      </c>
      <c r="BI24" s="2">
        <f>IFERROR(INDEX('Leave-One-Out - Data'!$B:$BA,MATCH($P24,'Leave-One-Out - Data'!$A:$A,0),MATCH(BI$1,'Leave-One-Out - Data'!$B$1:$BA$1,0)),0)</f>
        <v>0.30383231177926062</v>
      </c>
      <c r="BJ24" s="2">
        <f>IFERROR(INDEX('Leave-One-Out - Data'!$B:$BA,MATCH($P24,'Leave-One-Out - Data'!$A:$A,0),MATCH(BJ$1,'Leave-One-Out - Data'!$B$1:$BA$1,0)),0)</f>
        <v>0</v>
      </c>
      <c r="BK24" s="2">
        <f>IFERROR(INDEX('Leave-One-Out - Data'!$B:$BA,MATCH($P24,'Leave-One-Out - Data'!$A:$A,0),MATCH(BK$1,'Leave-One-Out - Data'!$B$1:$BA$1,0)),0)</f>
        <v>0</v>
      </c>
      <c r="BL24" s="2">
        <f>IFERROR(INDEX('Leave-One-Out - Data'!$B:$BA,MATCH($P24,'Leave-One-Out - Data'!$A:$A,0),MATCH(BL$1,'Leave-One-Out - Data'!$B$1:$BA$1,0)),0)</f>
        <v>0</v>
      </c>
      <c r="BM24" s="2">
        <f>IFERROR(INDEX('Leave-One-Out - Data'!$B:$BA,MATCH($P24,'Leave-One-Out - Data'!$A:$A,0),MATCH(BM$1,'Leave-One-Out - Data'!$B$1:$BA$1,0)),0)</f>
        <v>0</v>
      </c>
      <c r="BN24" s="2">
        <f>IFERROR(INDEX('Leave-One-Out - Data'!$B:$BA,MATCH($P24,'Leave-One-Out - Data'!$A:$A,0),MATCH(BN$1,'Leave-One-Out - Data'!$B$1:$BA$1,0)),0)</f>
        <v>0</v>
      </c>
      <c r="BO24" s="2">
        <f>IFERROR(INDEX('Leave-One-Out - Data'!$B:$BA,MATCH($P24,'Leave-One-Out - Data'!$A:$A,0),MATCH(BO$1,'Leave-One-Out - Data'!$B$1:$BA$1,0)),0)</f>
        <v>0</v>
      </c>
      <c r="BP24" s="2">
        <f>IFERROR(INDEX('Leave-One-Out - Data'!$B:$BA,MATCH($P24,'Leave-One-Out - Data'!$A:$A,0),MATCH(BP$1,'Leave-One-Out - Data'!$B$1:$BA$1,0)),0)</f>
        <v>0</v>
      </c>
      <c r="BQ24" s="2"/>
    </row>
    <row r="25" spans="16:69" x14ac:dyDescent="0.25">
      <c r="P25">
        <f>'Leave-One-Out - Data'!A24</f>
        <v>2004</v>
      </c>
      <c r="Q25" s="2">
        <f>IFERROR(INDEX('Leave-One-Out - Data'!$B:$BA,MATCH($P25,'Leave-One-Out - Data'!$A:$A,0),MATCH(Q$1,'Leave-One-Out - Data'!$B$1:$BA$1,0)),0)</f>
        <v>0.30158731341362</v>
      </c>
      <c r="R25" s="2">
        <f>IFERROR(INDEX('Leave-One-Out - Data'!$B:$BA,MATCH($P25,'Leave-One-Out - Data'!$A:$A,0),MATCH(R$1,'Leave-One-Out - Data'!$B$1:$BA$1,0)),0)</f>
        <v>0.26931587603688245</v>
      </c>
      <c r="S25" s="2">
        <f>IFERROR(INDEX('Leave-One-Out - Data'!$B:$BA,MATCH($P25,'Leave-One-Out - Data'!$A:$A,0),MATCH(S$1,'Leave-One-Out - Data'!$B$1:$BA$1,0)),0)</f>
        <v>0</v>
      </c>
      <c r="T25" s="2">
        <f>IFERROR(INDEX('Leave-One-Out - Data'!$B:$BA,MATCH($P25,'Leave-One-Out - Data'!$A:$A,0),MATCH(T$1,'Leave-One-Out - Data'!$B$1:$BA$1,0)),0)</f>
        <v>0</v>
      </c>
      <c r="U25" s="2">
        <f>IFERROR(INDEX('Leave-One-Out - Data'!$B:$BA,MATCH($P25,'Leave-One-Out - Data'!$A:$A,0),MATCH(U$1,'Leave-One-Out - Data'!$B$1:$BA$1,0)),0)</f>
        <v>0.26980718547105786</v>
      </c>
      <c r="V25" s="2">
        <f>IFERROR(INDEX('Leave-One-Out - Data'!$B:$BA,MATCH($P25,'Leave-One-Out - Data'!$A:$A,0),MATCH(V$1,'Leave-One-Out - Data'!$B$1:$BA$1,0)),0)</f>
        <v>0</v>
      </c>
      <c r="W25" s="2">
        <f>IFERROR(INDEX('Leave-One-Out - Data'!$B:$BA,MATCH($P25,'Leave-One-Out - Data'!$A:$A,0),MATCH(W$1,'Leave-One-Out - Data'!$B$1:$BA$1,0)),0)</f>
        <v>0</v>
      </c>
      <c r="X25" s="2">
        <f>IFERROR(INDEX('Leave-One-Out - Data'!$B:$BA,MATCH($P25,'Leave-One-Out - Data'!$A:$A,0),MATCH(X$1,'Leave-One-Out - Data'!$B$1:$BA$1,0)),0)</f>
        <v>0.26822978845238682</v>
      </c>
      <c r="Y25" s="2">
        <f>IFERROR(INDEX('Leave-One-Out - Data'!$B:$BA,MATCH($P25,'Leave-One-Out - Data'!$A:$A,0),MATCH(Y$1,'Leave-One-Out - Data'!$B$1:$BA$1,0)),0)</f>
        <v>0</v>
      </c>
      <c r="Z25" s="2">
        <f>IFERROR(INDEX('Leave-One-Out - Data'!$B:$BA,MATCH($P25,'Leave-One-Out - Data'!$A:$A,0),MATCH(Z$1,'Leave-One-Out - Data'!$B$1:$BA$1,0)),0)</f>
        <v>0</v>
      </c>
      <c r="AA25" s="2">
        <f>IFERROR(INDEX('Leave-One-Out - Data'!$B:$BA,MATCH($P25,'Leave-One-Out - Data'!$A:$A,0),MATCH(AA$1,'Leave-One-Out - Data'!$B$1:$BA$1,0)),0)</f>
        <v>0</v>
      </c>
      <c r="AB25" s="2">
        <f>IFERROR(INDEX('Leave-One-Out - Data'!$B:$BA,MATCH($P25,'Leave-One-Out - Data'!$A:$A,0),MATCH(AB$1,'Leave-One-Out - Data'!$B$1:$BA$1,0)),0)</f>
        <v>0</v>
      </c>
      <c r="AC25" s="2">
        <f>IFERROR(INDEX('Leave-One-Out - Data'!$B:$BA,MATCH($P25,'Leave-One-Out - Data'!$A:$A,0),MATCH(AC$1,'Leave-One-Out - Data'!$B$1:$BA$1,0)),0)</f>
        <v>0</v>
      </c>
      <c r="AD25" s="2">
        <f>IFERROR(INDEX('Leave-One-Out - Data'!$B:$BA,MATCH($P25,'Leave-One-Out - Data'!$A:$A,0),MATCH(AD$1,'Leave-One-Out - Data'!$B$1:$BA$1,0)),0)</f>
        <v>0</v>
      </c>
      <c r="AE25" s="2">
        <f>IFERROR(INDEX('Leave-One-Out - Data'!$B:$BA,MATCH($P25,'Leave-One-Out - Data'!$A:$A,0),MATCH(AE$1,'Leave-One-Out - Data'!$B$1:$BA$1,0)),0)</f>
        <v>0.2689124409854412</v>
      </c>
      <c r="AF25" s="2">
        <f>IFERROR(INDEX('Leave-One-Out - Data'!$B:$BA,MATCH($P25,'Leave-One-Out - Data'!$A:$A,0),MATCH(AF$1,'Leave-One-Out - Data'!$B$1:$BA$1,0)),0)</f>
        <v>0.27387658154964445</v>
      </c>
      <c r="AG25" s="2">
        <f>IFERROR(INDEX('Leave-One-Out - Data'!$B:$BA,MATCH($P25,'Leave-One-Out - Data'!$A:$A,0),MATCH(AG$1,'Leave-One-Out - Data'!$B$1:$BA$1,0)),0)</f>
        <v>0</v>
      </c>
      <c r="AH25" s="2">
        <f>IFERROR(INDEX('Leave-One-Out - Data'!$B:$BA,MATCH($P25,'Leave-One-Out - Data'!$A:$A,0),MATCH(AH$1,'Leave-One-Out - Data'!$B$1:$BA$1,0)),0)</f>
        <v>0.27414935520291328</v>
      </c>
      <c r="AI25" s="2">
        <f>IFERROR(INDEX('Leave-One-Out - Data'!$B:$BA,MATCH($P25,'Leave-One-Out - Data'!$A:$A,0),MATCH(AI$1,'Leave-One-Out - Data'!$B$1:$BA$1,0)),0)</f>
        <v>0</v>
      </c>
      <c r="AJ25" s="2">
        <f>IFERROR(INDEX('Leave-One-Out - Data'!$B:$BA,MATCH($P25,'Leave-One-Out - Data'!$A:$A,0),MATCH(AJ$1,'Leave-One-Out - Data'!$B$1:$BA$1,0)),0)</f>
        <v>0</v>
      </c>
      <c r="AK25" s="2">
        <f>IFERROR(INDEX('Leave-One-Out - Data'!$B:$BA,MATCH($P25,'Leave-One-Out - Data'!$A:$A,0),MATCH(AK$1,'Leave-One-Out - Data'!$B$1:$BA$1,0)),0)</f>
        <v>0</v>
      </c>
      <c r="AL25" s="2">
        <f>IFERROR(INDEX('Leave-One-Out - Data'!$B:$BA,MATCH($P25,'Leave-One-Out - Data'!$A:$A,0),MATCH(AL$1,'Leave-One-Out - Data'!$B$1:$BA$1,0)),0)</f>
        <v>0</v>
      </c>
      <c r="AM25" s="2">
        <f>IFERROR(INDEX('Leave-One-Out - Data'!$B:$BA,MATCH($P25,'Leave-One-Out - Data'!$A:$A,0),MATCH(AM$1,'Leave-One-Out - Data'!$B$1:$BA$1,0)),0)</f>
        <v>0</v>
      </c>
      <c r="AN25" s="2">
        <f>IFERROR(INDEX('Leave-One-Out - Data'!$B:$BA,MATCH($P25,'Leave-One-Out - Data'!$A:$A,0),MATCH(AN$1,'Leave-One-Out - Data'!$B$1:$BA$1,0)),0)</f>
        <v>0</v>
      </c>
      <c r="AO25" s="2">
        <f>IFERROR(INDEX('Leave-One-Out - Data'!$B:$BA,MATCH($P25,'Leave-One-Out - Data'!$A:$A,0),MATCH(AO$1,'Leave-One-Out - Data'!$B$1:$BA$1,0)),0)</f>
        <v>0.27654252335429191</v>
      </c>
      <c r="AP25" s="2">
        <f>IFERROR(INDEX('Leave-One-Out - Data'!$B:$BA,MATCH($P25,'Leave-One-Out - Data'!$A:$A,0),MATCH(AP$1,'Leave-One-Out - Data'!$B$1:$BA$1,0)),0)</f>
        <v>0</v>
      </c>
      <c r="AQ25" s="2">
        <f>IFERROR(INDEX('Leave-One-Out - Data'!$B:$BA,MATCH($P25,'Leave-One-Out - Data'!$A:$A,0),MATCH(AQ$1,'Leave-One-Out - Data'!$B$1:$BA$1,0)),0)</f>
        <v>0.26771776330471037</v>
      </c>
      <c r="AR25" s="2">
        <f>IFERROR(INDEX('Leave-One-Out - Data'!$B:$BA,MATCH($P25,'Leave-One-Out - Data'!$A:$A,0),MATCH(AR$1,'Leave-One-Out - Data'!$B$1:$BA$1,0)),0)</f>
        <v>0</v>
      </c>
      <c r="AS25" s="2">
        <f>IFERROR(INDEX('Leave-One-Out - Data'!$B:$BA,MATCH($P25,'Leave-One-Out - Data'!$A:$A,0),MATCH(AS$1,'Leave-One-Out - Data'!$B$1:$BA$1,0)),0)</f>
        <v>0.26718430343270305</v>
      </c>
      <c r="AT25" s="2">
        <f>IFERROR(INDEX('Leave-One-Out - Data'!$B:$BA,MATCH($P25,'Leave-One-Out - Data'!$A:$A,0),MATCH(AT$1,'Leave-One-Out - Data'!$B$1:$BA$1,0)),0)</f>
        <v>0</v>
      </c>
      <c r="AU25" s="2">
        <f>IFERROR(INDEX('Leave-One-Out - Data'!$B:$BA,MATCH($P25,'Leave-One-Out - Data'!$A:$A,0),MATCH(AU$1,'Leave-One-Out - Data'!$B$1:$BA$1,0)),0)</f>
        <v>0</v>
      </c>
      <c r="AV25" s="2">
        <f>IFERROR(INDEX('Leave-One-Out - Data'!$B:$BA,MATCH($P25,'Leave-One-Out - Data'!$A:$A,0),MATCH(AV$1,'Leave-One-Out - Data'!$B$1:$BA$1,0)),0)</f>
        <v>0</v>
      </c>
      <c r="AW25" s="2">
        <f>IFERROR(INDEX('Leave-One-Out - Data'!$B:$BA,MATCH($P25,'Leave-One-Out - Data'!$A:$A,0),MATCH(AW$1,'Leave-One-Out - Data'!$B$1:$BA$1,0)),0)</f>
        <v>0</v>
      </c>
      <c r="AX25" s="2">
        <f>IFERROR(INDEX('Leave-One-Out - Data'!$B:$BA,MATCH($P25,'Leave-One-Out - Data'!$A:$A,0),MATCH(AX$1,'Leave-One-Out - Data'!$B$1:$BA$1,0)),0)</f>
        <v>0</v>
      </c>
      <c r="AY25" s="2">
        <f>IFERROR(INDEX('Leave-One-Out - Data'!$B:$BA,MATCH($P25,'Leave-One-Out - Data'!$A:$A,0),MATCH(AY$1,'Leave-One-Out - Data'!$B$1:$BA$1,0)),0)</f>
        <v>0</v>
      </c>
      <c r="AZ25" s="2">
        <f>IFERROR(INDEX('Leave-One-Out - Data'!$B:$BA,MATCH($P25,'Leave-One-Out - Data'!$A:$A,0),MATCH(AZ$1,'Leave-One-Out - Data'!$B$1:$BA$1,0)),0)</f>
        <v>0.26895055264234541</v>
      </c>
      <c r="BA25" s="2">
        <f>IFERROR(INDEX('Leave-One-Out - Data'!$B:$BA,MATCH($P25,'Leave-One-Out - Data'!$A:$A,0),MATCH(BA$1,'Leave-One-Out - Data'!$B$1:$BA$1,0)),0)</f>
        <v>0</v>
      </c>
      <c r="BB25" s="2">
        <f>IFERROR(INDEX('Leave-One-Out - Data'!$B:$BA,MATCH($P25,'Leave-One-Out - Data'!$A:$A,0),MATCH(BB$1,'Leave-One-Out - Data'!$B$1:$BA$1,0)),0)</f>
        <v>0</v>
      </c>
      <c r="BC25" s="2">
        <f>IFERROR(INDEX('Leave-One-Out - Data'!$B:$BA,MATCH($P25,'Leave-One-Out - Data'!$A:$A,0),MATCH(BC$1,'Leave-One-Out - Data'!$B$1:$BA$1,0)),0)</f>
        <v>0</v>
      </c>
      <c r="BD25" s="2">
        <f>IFERROR(INDEX('Leave-One-Out - Data'!$B:$BA,MATCH($P25,'Leave-One-Out - Data'!$A:$A,0),MATCH(BD$1,'Leave-One-Out - Data'!$B$1:$BA$1,0)),0)</f>
        <v>0</v>
      </c>
      <c r="BE25" s="2">
        <f>IFERROR(INDEX('Leave-One-Out - Data'!$B:$BA,MATCH($P25,'Leave-One-Out - Data'!$A:$A,0),MATCH(BE$1,'Leave-One-Out - Data'!$B$1:$BA$1,0)),0)</f>
        <v>0</v>
      </c>
      <c r="BF25" s="2">
        <f>IFERROR(INDEX('Leave-One-Out - Data'!$B:$BA,MATCH($P25,'Leave-One-Out - Data'!$A:$A,0),MATCH(BF$1,'Leave-One-Out - Data'!$B$1:$BA$1,0)),0)</f>
        <v>0</v>
      </c>
      <c r="BG25" s="2">
        <f>IFERROR(INDEX('Leave-One-Out - Data'!$B:$BA,MATCH($P25,'Leave-One-Out - Data'!$A:$A,0),MATCH(BG$1,'Leave-One-Out - Data'!$B$1:$BA$1,0)),0)</f>
        <v>0.26756072145700455</v>
      </c>
      <c r="BH25" s="2">
        <f>IFERROR(INDEX('Leave-One-Out - Data'!$B:$BA,MATCH($P25,'Leave-One-Out - Data'!$A:$A,0),MATCH(BH$1,'Leave-One-Out - Data'!$B$1:$BA$1,0)),0)</f>
        <v>0</v>
      </c>
      <c r="BI25" s="2">
        <f>IFERROR(INDEX('Leave-One-Out - Data'!$B:$BA,MATCH($P25,'Leave-One-Out - Data'!$A:$A,0),MATCH(BI$1,'Leave-One-Out - Data'!$B$1:$BA$1,0)),0)</f>
        <v>0.27425679332017899</v>
      </c>
      <c r="BJ25" s="2">
        <f>IFERROR(INDEX('Leave-One-Out - Data'!$B:$BA,MATCH($P25,'Leave-One-Out - Data'!$A:$A,0),MATCH(BJ$1,'Leave-One-Out - Data'!$B$1:$BA$1,0)),0)</f>
        <v>0</v>
      </c>
      <c r="BK25" s="2">
        <f>IFERROR(INDEX('Leave-One-Out - Data'!$B:$BA,MATCH($P25,'Leave-One-Out - Data'!$A:$A,0),MATCH(BK$1,'Leave-One-Out - Data'!$B$1:$BA$1,0)),0)</f>
        <v>0</v>
      </c>
      <c r="BL25" s="2">
        <f>IFERROR(INDEX('Leave-One-Out - Data'!$B:$BA,MATCH($P25,'Leave-One-Out - Data'!$A:$A,0),MATCH(BL$1,'Leave-One-Out - Data'!$B$1:$BA$1,0)),0)</f>
        <v>0</v>
      </c>
      <c r="BM25" s="2">
        <f>IFERROR(INDEX('Leave-One-Out - Data'!$B:$BA,MATCH($P25,'Leave-One-Out - Data'!$A:$A,0),MATCH(BM$1,'Leave-One-Out - Data'!$B$1:$BA$1,0)),0)</f>
        <v>0</v>
      </c>
      <c r="BN25" s="2">
        <f>IFERROR(INDEX('Leave-One-Out - Data'!$B:$BA,MATCH($P25,'Leave-One-Out - Data'!$A:$A,0),MATCH(BN$1,'Leave-One-Out - Data'!$B$1:$BA$1,0)),0)</f>
        <v>0</v>
      </c>
      <c r="BO25" s="2">
        <f>IFERROR(INDEX('Leave-One-Out - Data'!$B:$BA,MATCH($P25,'Leave-One-Out - Data'!$A:$A,0),MATCH(BO$1,'Leave-One-Out - Data'!$B$1:$BA$1,0)),0)</f>
        <v>0</v>
      </c>
      <c r="BP25" s="2">
        <f>IFERROR(INDEX('Leave-One-Out - Data'!$B:$BA,MATCH($P25,'Leave-One-Out - Data'!$A:$A,0),MATCH(BP$1,'Leave-One-Out - Data'!$B$1:$BA$1,0)),0)</f>
        <v>0</v>
      </c>
      <c r="BQ25" s="2"/>
    </row>
    <row r="26" spans="16:69" x14ac:dyDescent="0.25">
      <c r="P26">
        <f>'Leave-One-Out - Data'!A25</f>
        <v>2005</v>
      </c>
      <c r="Q26" s="2">
        <f>IFERROR(INDEX('Leave-One-Out - Data'!$B:$BA,MATCH($P26,'Leave-One-Out - Data'!$A:$A,0),MATCH(Q$1,'Leave-One-Out - Data'!$B$1:$BA$1,0)),0)</f>
        <v>0.29263156652450562</v>
      </c>
      <c r="R26" s="2">
        <f>IFERROR(INDEX('Leave-One-Out - Data'!$B:$BA,MATCH($P26,'Leave-One-Out - Data'!$A:$A,0),MATCH(R$1,'Leave-One-Out - Data'!$B$1:$BA$1,0)),0)</f>
        <v>0.2907555701583624</v>
      </c>
      <c r="S26" s="2">
        <f>IFERROR(INDEX('Leave-One-Out - Data'!$B:$BA,MATCH($P26,'Leave-One-Out - Data'!$A:$A,0),MATCH(S$1,'Leave-One-Out - Data'!$B$1:$BA$1,0)),0)</f>
        <v>0</v>
      </c>
      <c r="T26" s="2">
        <f>IFERROR(INDEX('Leave-One-Out - Data'!$B:$BA,MATCH($P26,'Leave-One-Out - Data'!$A:$A,0),MATCH(T$1,'Leave-One-Out - Data'!$B$1:$BA$1,0)),0)</f>
        <v>0</v>
      </c>
      <c r="U26" s="2">
        <f>IFERROR(INDEX('Leave-One-Out - Data'!$B:$BA,MATCH($P26,'Leave-One-Out - Data'!$A:$A,0),MATCH(U$1,'Leave-One-Out - Data'!$B$1:$BA$1,0)),0)</f>
        <v>0.29015383476018908</v>
      </c>
      <c r="V26" s="2">
        <f>IFERROR(INDEX('Leave-One-Out - Data'!$B:$BA,MATCH($P26,'Leave-One-Out - Data'!$A:$A,0),MATCH(V$1,'Leave-One-Out - Data'!$B$1:$BA$1,0)),0)</f>
        <v>0</v>
      </c>
      <c r="W26" s="2">
        <f>IFERROR(INDEX('Leave-One-Out - Data'!$B:$BA,MATCH($P26,'Leave-One-Out - Data'!$A:$A,0),MATCH(W$1,'Leave-One-Out - Data'!$B$1:$BA$1,0)),0)</f>
        <v>0</v>
      </c>
      <c r="X26" s="2">
        <f>IFERROR(INDEX('Leave-One-Out - Data'!$B:$BA,MATCH($P26,'Leave-One-Out - Data'!$A:$A,0),MATCH(X$1,'Leave-One-Out - Data'!$B$1:$BA$1,0)),0)</f>
        <v>0.28488224542140961</v>
      </c>
      <c r="Y26" s="2">
        <f>IFERROR(INDEX('Leave-One-Out - Data'!$B:$BA,MATCH($P26,'Leave-One-Out - Data'!$A:$A,0),MATCH(Y$1,'Leave-One-Out - Data'!$B$1:$BA$1,0)),0)</f>
        <v>0</v>
      </c>
      <c r="Z26" s="2">
        <f>IFERROR(INDEX('Leave-One-Out - Data'!$B:$BA,MATCH($P26,'Leave-One-Out - Data'!$A:$A,0),MATCH(Z$1,'Leave-One-Out - Data'!$B$1:$BA$1,0)),0)</f>
        <v>0</v>
      </c>
      <c r="AA26" s="2">
        <f>IFERROR(INDEX('Leave-One-Out - Data'!$B:$BA,MATCH($P26,'Leave-One-Out - Data'!$A:$A,0),MATCH(AA$1,'Leave-One-Out - Data'!$B$1:$BA$1,0)),0)</f>
        <v>0</v>
      </c>
      <c r="AB26" s="2">
        <f>IFERROR(INDEX('Leave-One-Out - Data'!$B:$BA,MATCH($P26,'Leave-One-Out - Data'!$A:$A,0),MATCH(AB$1,'Leave-One-Out - Data'!$B$1:$BA$1,0)),0)</f>
        <v>0</v>
      </c>
      <c r="AC26" s="2">
        <f>IFERROR(INDEX('Leave-One-Out - Data'!$B:$BA,MATCH($P26,'Leave-One-Out - Data'!$A:$A,0),MATCH(AC$1,'Leave-One-Out - Data'!$B$1:$BA$1,0)),0)</f>
        <v>0</v>
      </c>
      <c r="AD26" s="2">
        <f>IFERROR(INDEX('Leave-One-Out - Data'!$B:$BA,MATCH($P26,'Leave-One-Out - Data'!$A:$A,0),MATCH(AD$1,'Leave-One-Out - Data'!$B$1:$BA$1,0)),0)</f>
        <v>0</v>
      </c>
      <c r="AE26" s="2">
        <f>IFERROR(INDEX('Leave-One-Out - Data'!$B:$BA,MATCH($P26,'Leave-One-Out - Data'!$A:$A,0),MATCH(AE$1,'Leave-One-Out - Data'!$B$1:$BA$1,0)),0)</f>
        <v>0.29186851136386394</v>
      </c>
      <c r="AF26" s="2">
        <f>IFERROR(INDEX('Leave-One-Out - Data'!$B:$BA,MATCH($P26,'Leave-One-Out - Data'!$A:$A,0),MATCH(AF$1,'Leave-One-Out - Data'!$B$1:$BA$1,0)),0)</f>
        <v>0.29437749129533769</v>
      </c>
      <c r="AG26" s="2">
        <f>IFERROR(INDEX('Leave-One-Out - Data'!$B:$BA,MATCH($P26,'Leave-One-Out - Data'!$A:$A,0),MATCH(AG$1,'Leave-One-Out - Data'!$B$1:$BA$1,0)),0)</f>
        <v>0</v>
      </c>
      <c r="AH26" s="2">
        <f>IFERROR(INDEX('Leave-One-Out - Data'!$B:$BA,MATCH($P26,'Leave-One-Out - Data'!$A:$A,0),MATCH(AH$1,'Leave-One-Out - Data'!$B$1:$BA$1,0)),0)</f>
        <v>0.29608531862497328</v>
      </c>
      <c r="AI26" s="2">
        <f>IFERROR(INDEX('Leave-One-Out - Data'!$B:$BA,MATCH($P26,'Leave-One-Out - Data'!$A:$A,0),MATCH(AI$1,'Leave-One-Out - Data'!$B$1:$BA$1,0)),0)</f>
        <v>0</v>
      </c>
      <c r="AJ26" s="2">
        <f>IFERROR(INDEX('Leave-One-Out - Data'!$B:$BA,MATCH($P26,'Leave-One-Out - Data'!$A:$A,0),MATCH(AJ$1,'Leave-One-Out - Data'!$B$1:$BA$1,0)),0)</f>
        <v>0</v>
      </c>
      <c r="AK26" s="2">
        <f>IFERROR(INDEX('Leave-One-Out - Data'!$B:$BA,MATCH($P26,'Leave-One-Out - Data'!$A:$A,0),MATCH(AK$1,'Leave-One-Out - Data'!$B$1:$BA$1,0)),0)</f>
        <v>0</v>
      </c>
      <c r="AL26" s="2">
        <f>IFERROR(INDEX('Leave-One-Out - Data'!$B:$BA,MATCH($P26,'Leave-One-Out - Data'!$A:$A,0),MATCH(AL$1,'Leave-One-Out - Data'!$B$1:$BA$1,0)),0)</f>
        <v>0</v>
      </c>
      <c r="AM26" s="2">
        <f>IFERROR(INDEX('Leave-One-Out - Data'!$B:$BA,MATCH($P26,'Leave-One-Out - Data'!$A:$A,0),MATCH(AM$1,'Leave-One-Out - Data'!$B$1:$BA$1,0)),0)</f>
        <v>0</v>
      </c>
      <c r="AN26" s="2">
        <f>IFERROR(INDEX('Leave-One-Out - Data'!$B:$BA,MATCH($P26,'Leave-One-Out - Data'!$A:$A,0),MATCH(AN$1,'Leave-One-Out - Data'!$B$1:$BA$1,0)),0)</f>
        <v>0</v>
      </c>
      <c r="AO26" s="2">
        <f>IFERROR(INDEX('Leave-One-Out - Data'!$B:$BA,MATCH($P26,'Leave-One-Out - Data'!$A:$A,0),MATCH(AO$1,'Leave-One-Out - Data'!$B$1:$BA$1,0)),0)</f>
        <v>0.29181850656867026</v>
      </c>
      <c r="AP26" s="2">
        <f>IFERROR(INDEX('Leave-One-Out - Data'!$B:$BA,MATCH($P26,'Leave-One-Out - Data'!$A:$A,0),MATCH(AP$1,'Leave-One-Out - Data'!$B$1:$BA$1,0)),0)</f>
        <v>0</v>
      </c>
      <c r="AQ26" s="2">
        <f>IFERROR(INDEX('Leave-One-Out - Data'!$B:$BA,MATCH($P26,'Leave-One-Out - Data'!$A:$A,0),MATCH(AQ$1,'Leave-One-Out - Data'!$B$1:$BA$1,0)),0)</f>
        <v>0.29036287979781628</v>
      </c>
      <c r="AR26" s="2">
        <f>IFERROR(INDEX('Leave-One-Out - Data'!$B:$BA,MATCH($P26,'Leave-One-Out - Data'!$A:$A,0),MATCH(AR$1,'Leave-One-Out - Data'!$B$1:$BA$1,0)),0)</f>
        <v>0</v>
      </c>
      <c r="AS26" s="2">
        <f>IFERROR(INDEX('Leave-One-Out - Data'!$B:$BA,MATCH($P26,'Leave-One-Out - Data'!$A:$A,0),MATCH(AS$1,'Leave-One-Out - Data'!$B$1:$BA$1,0)),0)</f>
        <v>0.2902636848688126</v>
      </c>
      <c r="AT26" s="2">
        <f>IFERROR(INDEX('Leave-One-Out - Data'!$B:$BA,MATCH($P26,'Leave-One-Out - Data'!$A:$A,0),MATCH(AT$1,'Leave-One-Out - Data'!$B$1:$BA$1,0)),0)</f>
        <v>0</v>
      </c>
      <c r="AU26" s="2">
        <f>IFERROR(INDEX('Leave-One-Out - Data'!$B:$BA,MATCH($P26,'Leave-One-Out - Data'!$A:$A,0),MATCH(AU$1,'Leave-One-Out - Data'!$B$1:$BA$1,0)),0)</f>
        <v>0</v>
      </c>
      <c r="AV26" s="2">
        <f>IFERROR(INDEX('Leave-One-Out - Data'!$B:$BA,MATCH($P26,'Leave-One-Out - Data'!$A:$A,0),MATCH(AV$1,'Leave-One-Out - Data'!$B$1:$BA$1,0)),0)</f>
        <v>0</v>
      </c>
      <c r="AW26" s="2">
        <f>IFERROR(INDEX('Leave-One-Out - Data'!$B:$BA,MATCH($P26,'Leave-One-Out - Data'!$A:$A,0),MATCH(AW$1,'Leave-One-Out - Data'!$B$1:$BA$1,0)),0)</f>
        <v>0</v>
      </c>
      <c r="AX26" s="2">
        <f>IFERROR(INDEX('Leave-One-Out - Data'!$B:$BA,MATCH($P26,'Leave-One-Out - Data'!$A:$A,0),MATCH(AX$1,'Leave-One-Out - Data'!$B$1:$BA$1,0)),0)</f>
        <v>0</v>
      </c>
      <c r="AY26" s="2">
        <f>IFERROR(INDEX('Leave-One-Out - Data'!$B:$BA,MATCH($P26,'Leave-One-Out - Data'!$A:$A,0),MATCH(AY$1,'Leave-One-Out - Data'!$B$1:$BA$1,0)),0)</f>
        <v>0</v>
      </c>
      <c r="AZ26" s="2">
        <f>IFERROR(INDEX('Leave-One-Out - Data'!$B:$BA,MATCH($P26,'Leave-One-Out - Data'!$A:$A,0),MATCH(AZ$1,'Leave-One-Out - Data'!$B$1:$BA$1,0)),0)</f>
        <v>0.29046873368322851</v>
      </c>
      <c r="BA26" s="2">
        <f>IFERROR(INDEX('Leave-One-Out - Data'!$B:$BA,MATCH($P26,'Leave-One-Out - Data'!$A:$A,0),MATCH(BA$1,'Leave-One-Out - Data'!$B$1:$BA$1,0)),0)</f>
        <v>0</v>
      </c>
      <c r="BB26" s="2">
        <f>IFERROR(INDEX('Leave-One-Out - Data'!$B:$BA,MATCH($P26,'Leave-One-Out - Data'!$A:$A,0),MATCH(BB$1,'Leave-One-Out - Data'!$B$1:$BA$1,0)),0)</f>
        <v>0</v>
      </c>
      <c r="BC26" s="2">
        <f>IFERROR(INDEX('Leave-One-Out - Data'!$B:$BA,MATCH($P26,'Leave-One-Out - Data'!$A:$A,0),MATCH(BC$1,'Leave-One-Out - Data'!$B$1:$BA$1,0)),0)</f>
        <v>0</v>
      </c>
      <c r="BD26" s="2">
        <f>IFERROR(INDEX('Leave-One-Out - Data'!$B:$BA,MATCH($P26,'Leave-One-Out - Data'!$A:$A,0),MATCH(BD$1,'Leave-One-Out - Data'!$B$1:$BA$1,0)),0)</f>
        <v>0</v>
      </c>
      <c r="BE26" s="2">
        <f>IFERROR(INDEX('Leave-One-Out - Data'!$B:$BA,MATCH($P26,'Leave-One-Out - Data'!$A:$A,0),MATCH(BE$1,'Leave-One-Out - Data'!$B$1:$BA$1,0)),0)</f>
        <v>0</v>
      </c>
      <c r="BF26" s="2">
        <f>IFERROR(INDEX('Leave-One-Out - Data'!$B:$BA,MATCH($P26,'Leave-One-Out - Data'!$A:$A,0),MATCH(BF$1,'Leave-One-Out - Data'!$B$1:$BA$1,0)),0)</f>
        <v>0</v>
      </c>
      <c r="BG26" s="2">
        <f>IFERROR(INDEX('Leave-One-Out - Data'!$B:$BA,MATCH($P26,'Leave-One-Out - Data'!$A:$A,0),MATCH(BG$1,'Leave-One-Out - Data'!$B$1:$BA$1,0)),0)</f>
        <v>0.29009717562794685</v>
      </c>
      <c r="BH26" s="2">
        <f>IFERROR(INDEX('Leave-One-Out - Data'!$B:$BA,MATCH($P26,'Leave-One-Out - Data'!$A:$A,0),MATCH(BH$1,'Leave-One-Out - Data'!$B$1:$BA$1,0)),0)</f>
        <v>0</v>
      </c>
      <c r="BI26" s="2">
        <f>IFERROR(INDEX('Leave-One-Out - Data'!$B:$BA,MATCH($P26,'Leave-One-Out - Data'!$A:$A,0),MATCH(BI$1,'Leave-One-Out - Data'!$B$1:$BA$1,0)),0)</f>
        <v>0.30025251507759093</v>
      </c>
      <c r="BJ26" s="2">
        <f>IFERROR(INDEX('Leave-One-Out - Data'!$B:$BA,MATCH($P26,'Leave-One-Out - Data'!$A:$A,0),MATCH(BJ$1,'Leave-One-Out - Data'!$B$1:$BA$1,0)),0)</f>
        <v>0</v>
      </c>
      <c r="BK26" s="2">
        <f>IFERROR(INDEX('Leave-One-Out - Data'!$B:$BA,MATCH($P26,'Leave-One-Out - Data'!$A:$A,0),MATCH(BK$1,'Leave-One-Out - Data'!$B$1:$BA$1,0)),0)</f>
        <v>0</v>
      </c>
      <c r="BL26" s="2">
        <f>IFERROR(INDEX('Leave-One-Out - Data'!$B:$BA,MATCH($P26,'Leave-One-Out - Data'!$A:$A,0),MATCH(BL$1,'Leave-One-Out - Data'!$B$1:$BA$1,0)),0)</f>
        <v>0</v>
      </c>
      <c r="BM26" s="2">
        <f>IFERROR(INDEX('Leave-One-Out - Data'!$B:$BA,MATCH($P26,'Leave-One-Out - Data'!$A:$A,0),MATCH(BM$1,'Leave-One-Out - Data'!$B$1:$BA$1,0)),0)</f>
        <v>0</v>
      </c>
      <c r="BN26" s="2">
        <f>IFERROR(INDEX('Leave-One-Out - Data'!$B:$BA,MATCH($P26,'Leave-One-Out - Data'!$A:$A,0),MATCH(BN$1,'Leave-One-Out - Data'!$B$1:$BA$1,0)),0)</f>
        <v>0</v>
      </c>
      <c r="BO26" s="2">
        <f>IFERROR(INDEX('Leave-One-Out - Data'!$B:$BA,MATCH($P26,'Leave-One-Out - Data'!$A:$A,0),MATCH(BO$1,'Leave-One-Out - Data'!$B$1:$BA$1,0)),0)</f>
        <v>0</v>
      </c>
      <c r="BP26" s="2">
        <f>IFERROR(INDEX('Leave-One-Out - Data'!$B:$BA,MATCH($P26,'Leave-One-Out - Data'!$A:$A,0),MATCH(BP$1,'Leave-One-Out - Data'!$B$1:$BA$1,0)),0)</f>
        <v>0</v>
      </c>
      <c r="BQ26" s="2"/>
    </row>
    <row r="27" spans="16:69" x14ac:dyDescent="0.25">
      <c r="P27">
        <f>'Leave-One-Out - Data'!A26</f>
        <v>2006</v>
      </c>
      <c r="Q27" s="2">
        <f>IFERROR(INDEX('Leave-One-Out - Data'!$B:$BA,MATCH($P27,'Leave-One-Out - Data'!$A:$A,0),MATCH(Q$1,'Leave-One-Out - Data'!$B$1:$BA$1,0)),0)</f>
        <v>0.31662869453430176</v>
      </c>
      <c r="R27" s="2">
        <f>IFERROR(INDEX('Leave-One-Out - Data'!$B:$BA,MATCH($P27,'Leave-One-Out - Data'!$A:$A,0),MATCH(R$1,'Leave-One-Out - Data'!$B$1:$BA$1,0)),0)</f>
        <v>0.29707164429128174</v>
      </c>
      <c r="S27" s="2">
        <f>IFERROR(INDEX('Leave-One-Out - Data'!$B:$BA,MATCH($P27,'Leave-One-Out - Data'!$A:$A,0),MATCH(S$1,'Leave-One-Out - Data'!$B$1:$BA$1,0)),0)</f>
        <v>0</v>
      </c>
      <c r="T27" s="2">
        <f>IFERROR(INDEX('Leave-One-Out - Data'!$B:$BA,MATCH($P27,'Leave-One-Out - Data'!$A:$A,0),MATCH(T$1,'Leave-One-Out - Data'!$B$1:$BA$1,0)),0)</f>
        <v>0</v>
      </c>
      <c r="U27" s="2">
        <f>IFERROR(INDEX('Leave-One-Out - Data'!$B:$BA,MATCH($P27,'Leave-One-Out - Data'!$A:$A,0),MATCH(U$1,'Leave-One-Out - Data'!$B$1:$BA$1,0)),0)</f>
        <v>0.29852192917466164</v>
      </c>
      <c r="V27" s="2">
        <f>IFERROR(INDEX('Leave-One-Out - Data'!$B:$BA,MATCH($P27,'Leave-One-Out - Data'!$A:$A,0),MATCH(V$1,'Leave-One-Out - Data'!$B$1:$BA$1,0)),0)</f>
        <v>0</v>
      </c>
      <c r="W27" s="2">
        <f>IFERROR(INDEX('Leave-One-Out - Data'!$B:$BA,MATCH($P27,'Leave-One-Out - Data'!$A:$A,0),MATCH(W$1,'Leave-One-Out - Data'!$B$1:$BA$1,0)),0)</f>
        <v>0</v>
      </c>
      <c r="X27" s="2">
        <f>IFERROR(INDEX('Leave-One-Out - Data'!$B:$BA,MATCH($P27,'Leave-One-Out - Data'!$A:$A,0),MATCH(X$1,'Leave-One-Out - Data'!$B$1:$BA$1,0)),0)</f>
        <v>0.29412108424305916</v>
      </c>
      <c r="Y27" s="2">
        <f>IFERROR(INDEX('Leave-One-Out - Data'!$B:$BA,MATCH($P27,'Leave-One-Out - Data'!$A:$A,0),MATCH(Y$1,'Leave-One-Out - Data'!$B$1:$BA$1,0)),0)</f>
        <v>0</v>
      </c>
      <c r="Z27" s="2">
        <f>IFERROR(INDEX('Leave-One-Out - Data'!$B:$BA,MATCH($P27,'Leave-One-Out - Data'!$A:$A,0),MATCH(Z$1,'Leave-One-Out - Data'!$B$1:$BA$1,0)),0)</f>
        <v>0</v>
      </c>
      <c r="AA27" s="2">
        <f>IFERROR(INDEX('Leave-One-Out - Data'!$B:$BA,MATCH($P27,'Leave-One-Out - Data'!$A:$A,0),MATCH(AA$1,'Leave-One-Out - Data'!$B$1:$BA$1,0)),0)</f>
        <v>0</v>
      </c>
      <c r="AB27" s="2">
        <f>IFERROR(INDEX('Leave-One-Out - Data'!$B:$BA,MATCH($P27,'Leave-One-Out - Data'!$A:$A,0),MATCH(AB$1,'Leave-One-Out - Data'!$B$1:$BA$1,0)),0)</f>
        <v>0</v>
      </c>
      <c r="AC27" s="2">
        <f>IFERROR(INDEX('Leave-One-Out - Data'!$B:$BA,MATCH($P27,'Leave-One-Out - Data'!$A:$A,0),MATCH(AC$1,'Leave-One-Out - Data'!$B$1:$BA$1,0)),0)</f>
        <v>0</v>
      </c>
      <c r="AD27" s="2">
        <f>IFERROR(INDEX('Leave-One-Out - Data'!$B:$BA,MATCH($P27,'Leave-One-Out - Data'!$A:$A,0),MATCH(AD$1,'Leave-One-Out - Data'!$B$1:$BA$1,0)),0)</f>
        <v>0</v>
      </c>
      <c r="AE27" s="2">
        <f>IFERROR(INDEX('Leave-One-Out - Data'!$B:$BA,MATCH($P27,'Leave-One-Out - Data'!$A:$A,0),MATCH(AE$1,'Leave-One-Out - Data'!$B$1:$BA$1,0)),0)</f>
        <v>0.29564120498299601</v>
      </c>
      <c r="AF27" s="2">
        <f>IFERROR(INDEX('Leave-One-Out - Data'!$B:$BA,MATCH($P27,'Leave-One-Out - Data'!$A:$A,0),MATCH(AF$1,'Leave-One-Out - Data'!$B$1:$BA$1,0)),0)</f>
        <v>0.2972383660674095</v>
      </c>
      <c r="AG27" s="2">
        <f>IFERROR(INDEX('Leave-One-Out - Data'!$B:$BA,MATCH($P27,'Leave-One-Out - Data'!$A:$A,0),MATCH(AG$1,'Leave-One-Out - Data'!$B$1:$BA$1,0)),0)</f>
        <v>0</v>
      </c>
      <c r="AH27" s="2">
        <f>IFERROR(INDEX('Leave-One-Out - Data'!$B:$BA,MATCH($P27,'Leave-One-Out - Data'!$A:$A,0),MATCH(AH$1,'Leave-One-Out - Data'!$B$1:$BA$1,0)),0)</f>
        <v>0.3024555749297142</v>
      </c>
      <c r="AI27" s="2">
        <f>IFERROR(INDEX('Leave-One-Out - Data'!$B:$BA,MATCH($P27,'Leave-One-Out - Data'!$A:$A,0),MATCH(AI$1,'Leave-One-Out - Data'!$B$1:$BA$1,0)),0)</f>
        <v>0</v>
      </c>
      <c r="AJ27" s="2">
        <f>IFERROR(INDEX('Leave-One-Out - Data'!$B:$BA,MATCH($P27,'Leave-One-Out - Data'!$A:$A,0),MATCH(AJ$1,'Leave-One-Out - Data'!$B$1:$BA$1,0)),0)</f>
        <v>0</v>
      </c>
      <c r="AK27" s="2">
        <f>IFERROR(INDEX('Leave-One-Out - Data'!$B:$BA,MATCH($P27,'Leave-One-Out - Data'!$A:$A,0),MATCH(AK$1,'Leave-One-Out - Data'!$B$1:$BA$1,0)),0)</f>
        <v>0</v>
      </c>
      <c r="AL27" s="2">
        <f>IFERROR(INDEX('Leave-One-Out - Data'!$B:$BA,MATCH($P27,'Leave-One-Out - Data'!$A:$A,0),MATCH(AL$1,'Leave-One-Out - Data'!$B$1:$BA$1,0)),0)</f>
        <v>0</v>
      </c>
      <c r="AM27" s="2">
        <f>IFERROR(INDEX('Leave-One-Out - Data'!$B:$BA,MATCH($P27,'Leave-One-Out - Data'!$A:$A,0),MATCH(AM$1,'Leave-One-Out - Data'!$B$1:$BA$1,0)),0)</f>
        <v>0</v>
      </c>
      <c r="AN27" s="2">
        <f>IFERROR(INDEX('Leave-One-Out - Data'!$B:$BA,MATCH($P27,'Leave-One-Out - Data'!$A:$A,0),MATCH(AN$1,'Leave-One-Out - Data'!$B$1:$BA$1,0)),0)</f>
        <v>0</v>
      </c>
      <c r="AO27" s="2">
        <f>IFERROR(INDEX('Leave-One-Out - Data'!$B:$BA,MATCH($P27,'Leave-One-Out - Data'!$A:$A,0),MATCH(AO$1,'Leave-One-Out - Data'!$B$1:$BA$1,0)),0)</f>
        <v>0.30385385993123054</v>
      </c>
      <c r="AP27" s="2">
        <f>IFERROR(INDEX('Leave-One-Out - Data'!$B:$BA,MATCH($P27,'Leave-One-Out - Data'!$A:$A,0),MATCH(AP$1,'Leave-One-Out - Data'!$B$1:$BA$1,0)),0)</f>
        <v>0</v>
      </c>
      <c r="AQ27" s="2">
        <f>IFERROR(INDEX('Leave-One-Out - Data'!$B:$BA,MATCH($P27,'Leave-One-Out - Data'!$A:$A,0),MATCH(AQ$1,'Leave-One-Out - Data'!$B$1:$BA$1,0)),0)</f>
        <v>0.29219805002212523</v>
      </c>
      <c r="AR27" s="2">
        <f>IFERROR(INDEX('Leave-One-Out - Data'!$B:$BA,MATCH($P27,'Leave-One-Out - Data'!$A:$A,0),MATCH(AR$1,'Leave-One-Out - Data'!$B$1:$BA$1,0)),0)</f>
        <v>0</v>
      </c>
      <c r="AS27" s="2">
        <f>IFERROR(INDEX('Leave-One-Out - Data'!$B:$BA,MATCH($P27,'Leave-One-Out - Data'!$A:$A,0),MATCH(AS$1,'Leave-One-Out - Data'!$B$1:$BA$1,0)),0)</f>
        <v>0.29753644278645514</v>
      </c>
      <c r="AT27" s="2">
        <f>IFERROR(INDEX('Leave-One-Out - Data'!$B:$BA,MATCH($P27,'Leave-One-Out - Data'!$A:$A,0),MATCH(AT$1,'Leave-One-Out - Data'!$B$1:$BA$1,0)),0)</f>
        <v>0</v>
      </c>
      <c r="AU27" s="2">
        <f>IFERROR(INDEX('Leave-One-Out - Data'!$B:$BA,MATCH($P27,'Leave-One-Out - Data'!$A:$A,0),MATCH(AU$1,'Leave-One-Out - Data'!$B$1:$BA$1,0)),0)</f>
        <v>0</v>
      </c>
      <c r="AV27" s="2">
        <f>IFERROR(INDEX('Leave-One-Out - Data'!$B:$BA,MATCH($P27,'Leave-One-Out - Data'!$A:$A,0),MATCH(AV$1,'Leave-One-Out - Data'!$B$1:$BA$1,0)),0)</f>
        <v>0</v>
      </c>
      <c r="AW27" s="2">
        <f>IFERROR(INDEX('Leave-One-Out - Data'!$B:$BA,MATCH($P27,'Leave-One-Out - Data'!$A:$A,0),MATCH(AW$1,'Leave-One-Out - Data'!$B$1:$BA$1,0)),0)</f>
        <v>0</v>
      </c>
      <c r="AX27" s="2">
        <f>IFERROR(INDEX('Leave-One-Out - Data'!$B:$BA,MATCH($P27,'Leave-One-Out - Data'!$A:$A,0),MATCH(AX$1,'Leave-One-Out - Data'!$B$1:$BA$1,0)),0)</f>
        <v>0</v>
      </c>
      <c r="AY27" s="2">
        <f>IFERROR(INDEX('Leave-One-Out - Data'!$B:$BA,MATCH($P27,'Leave-One-Out - Data'!$A:$A,0),MATCH(AY$1,'Leave-One-Out - Data'!$B$1:$BA$1,0)),0)</f>
        <v>0</v>
      </c>
      <c r="AZ27" s="2">
        <f>IFERROR(INDEX('Leave-One-Out - Data'!$B:$BA,MATCH($P27,'Leave-One-Out - Data'!$A:$A,0),MATCH(AZ$1,'Leave-One-Out - Data'!$B$1:$BA$1,0)),0)</f>
        <v>0.29652859669923781</v>
      </c>
      <c r="BA27" s="2">
        <f>IFERROR(INDEX('Leave-One-Out - Data'!$B:$BA,MATCH($P27,'Leave-One-Out - Data'!$A:$A,0),MATCH(BA$1,'Leave-One-Out - Data'!$B$1:$BA$1,0)),0)</f>
        <v>0</v>
      </c>
      <c r="BB27" s="2">
        <f>IFERROR(INDEX('Leave-One-Out - Data'!$B:$BA,MATCH($P27,'Leave-One-Out - Data'!$A:$A,0),MATCH(BB$1,'Leave-One-Out - Data'!$B$1:$BA$1,0)),0)</f>
        <v>0</v>
      </c>
      <c r="BC27" s="2">
        <f>IFERROR(INDEX('Leave-One-Out - Data'!$B:$BA,MATCH($P27,'Leave-One-Out - Data'!$A:$A,0),MATCH(BC$1,'Leave-One-Out - Data'!$B$1:$BA$1,0)),0)</f>
        <v>0</v>
      </c>
      <c r="BD27" s="2">
        <f>IFERROR(INDEX('Leave-One-Out - Data'!$B:$BA,MATCH($P27,'Leave-One-Out - Data'!$A:$A,0),MATCH(BD$1,'Leave-One-Out - Data'!$B$1:$BA$1,0)),0)</f>
        <v>0</v>
      </c>
      <c r="BE27" s="2">
        <f>IFERROR(INDEX('Leave-One-Out - Data'!$B:$BA,MATCH($P27,'Leave-One-Out - Data'!$A:$A,0),MATCH(BE$1,'Leave-One-Out - Data'!$B$1:$BA$1,0)),0)</f>
        <v>0</v>
      </c>
      <c r="BF27" s="2">
        <f>IFERROR(INDEX('Leave-One-Out - Data'!$B:$BA,MATCH($P27,'Leave-One-Out - Data'!$A:$A,0),MATCH(BF$1,'Leave-One-Out - Data'!$B$1:$BA$1,0)),0)</f>
        <v>0</v>
      </c>
      <c r="BG27" s="2">
        <f>IFERROR(INDEX('Leave-One-Out - Data'!$B:$BA,MATCH($P27,'Leave-One-Out - Data'!$A:$A,0),MATCH(BG$1,'Leave-One-Out - Data'!$B$1:$BA$1,0)),0)</f>
        <v>0.29248087778687476</v>
      </c>
      <c r="BH27" s="2">
        <f>IFERROR(INDEX('Leave-One-Out - Data'!$B:$BA,MATCH($P27,'Leave-One-Out - Data'!$A:$A,0),MATCH(BH$1,'Leave-One-Out - Data'!$B$1:$BA$1,0)),0)</f>
        <v>0</v>
      </c>
      <c r="BI27" s="2">
        <f>IFERROR(INDEX('Leave-One-Out - Data'!$B:$BA,MATCH($P27,'Leave-One-Out - Data'!$A:$A,0),MATCH(BI$1,'Leave-One-Out - Data'!$B$1:$BA$1,0)),0)</f>
        <v>0.30796982732415201</v>
      </c>
      <c r="BJ27" s="2">
        <f>IFERROR(INDEX('Leave-One-Out - Data'!$B:$BA,MATCH($P27,'Leave-One-Out - Data'!$A:$A,0),MATCH(BJ$1,'Leave-One-Out - Data'!$B$1:$BA$1,0)),0)</f>
        <v>0</v>
      </c>
      <c r="BK27" s="2">
        <f>IFERROR(INDEX('Leave-One-Out - Data'!$B:$BA,MATCH($P27,'Leave-One-Out - Data'!$A:$A,0),MATCH(BK$1,'Leave-One-Out - Data'!$B$1:$BA$1,0)),0)</f>
        <v>0</v>
      </c>
      <c r="BL27" s="2">
        <f>IFERROR(INDEX('Leave-One-Out - Data'!$B:$BA,MATCH($P27,'Leave-One-Out - Data'!$A:$A,0),MATCH(BL$1,'Leave-One-Out - Data'!$B$1:$BA$1,0)),0)</f>
        <v>0</v>
      </c>
      <c r="BM27" s="2">
        <f>IFERROR(INDEX('Leave-One-Out - Data'!$B:$BA,MATCH($P27,'Leave-One-Out - Data'!$A:$A,0),MATCH(BM$1,'Leave-One-Out - Data'!$B$1:$BA$1,0)),0)</f>
        <v>0</v>
      </c>
      <c r="BN27" s="2">
        <f>IFERROR(INDEX('Leave-One-Out - Data'!$B:$BA,MATCH($P27,'Leave-One-Out - Data'!$A:$A,0),MATCH(BN$1,'Leave-One-Out - Data'!$B$1:$BA$1,0)),0)</f>
        <v>0</v>
      </c>
      <c r="BO27" s="2">
        <f>IFERROR(INDEX('Leave-One-Out - Data'!$B:$BA,MATCH($P27,'Leave-One-Out - Data'!$A:$A,0),MATCH(BO$1,'Leave-One-Out - Data'!$B$1:$BA$1,0)),0)</f>
        <v>0</v>
      </c>
      <c r="BP27" s="2">
        <f>IFERROR(INDEX('Leave-One-Out - Data'!$B:$BA,MATCH($P27,'Leave-One-Out - Data'!$A:$A,0),MATCH(BP$1,'Leave-One-Out - Data'!$B$1:$BA$1,0)),0)</f>
        <v>0</v>
      </c>
      <c r="BQ27" s="2"/>
    </row>
    <row r="28" spans="16:69" x14ac:dyDescent="0.25">
      <c r="P28">
        <f>'Leave-One-Out - Data'!A27</f>
        <v>2007</v>
      </c>
      <c r="Q28" s="2">
        <f>IFERROR(INDEX('Leave-One-Out - Data'!$B:$BA,MATCH($P28,'Leave-One-Out - Data'!$A:$A,0),MATCH(Q$1,'Leave-One-Out - Data'!$B$1:$BA$1,0)),0)</f>
        <v>0.32378855347633362</v>
      </c>
      <c r="R28" s="2">
        <f>IFERROR(INDEX('Leave-One-Out - Data'!$B:$BA,MATCH($P28,'Leave-One-Out - Data'!$A:$A,0),MATCH(R$1,'Leave-One-Out - Data'!$B$1:$BA$1,0)),0)</f>
        <v>0.2896358491182327</v>
      </c>
      <c r="S28" s="2">
        <f>IFERROR(INDEX('Leave-One-Out - Data'!$B:$BA,MATCH($P28,'Leave-One-Out - Data'!$A:$A,0),MATCH(S$1,'Leave-One-Out - Data'!$B$1:$BA$1,0)),0)</f>
        <v>0</v>
      </c>
      <c r="T28" s="2">
        <f>IFERROR(INDEX('Leave-One-Out - Data'!$B:$BA,MATCH($P28,'Leave-One-Out - Data'!$A:$A,0),MATCH(T$1,'Leave-One-Out - Data'!$B$1:$BA$1,0)),0)</f>
        <v>0</v>
      </c>
      <c r="U28" s="2">
        <f>IFERROR(INDEX('Leave-One-Out - Data'!$B:$BA,MATCH($P28,'Leave-One-Out - Data'!$A:$A,0),MATCH(U$1,'Leave-One-Out - Data'!$B$1:$BA$1,0)),0)</f>
        <v>0.28959689769148828</v>
      </c>
      <c r="V28" s="2">
        <f>IFERROR(INDEX('Leave-One-Out - Data'!$B:$BA,MATCH($P28,'Leave-One-Out - Data'!$A:$A,0),MATCH(V$1,'Leave-One-Out - Data'!$B$1:$BA$1,0)),0)</f>
        <v>0</v>
      </c>
      <c r="W28" s="2">
        <f>IFERROR(INDEX('Leave-One-Out - Data'!$B:$BA,MATCH($P28,'Leave-One-Out - Data'!$A:$A,0),MATCH(W$1,'Leave-One-Out - Data'!$B$1:$BA$1,0)),0)</f>
        <v>0</v>
      </c>
      <c r="X28" s="2">
        <f>IFERROR(INDEX('Leave-One-Out - Data'!$B:$BA,MATCH($P28,'Leave-One-Out - Data'!$A:$A,0),MATCH(X$1,'Leave-One-Out - Data'!$B$1:$BA$1,0)),0)</f>
        <v>0.28819570150971413</v>
      </c>
      <c r="Y28" s="2">
        <f>IFERROR(INDEX('Leave-One-Out - Data'!$B:$BA,MATCH($P28,'Leave-One-Out - Data'!$A:$A,0),MATCH(Y$1,'Leave-One-Out - Data'!$B$1:$BA$1,0)),0)</f>
        <v>0</v>
      </c>
      <c r="Z28" s="2">
        <f>IFERROR(INDEX('Leave-One-Out - Data'!$B:$BA,MATCH($P28,'Leave-One-Out - Data'!$A:$A,0),MATCH(Z$1,'Leave-One-Out - Data'!$B$1:$BA$1,0)),0)</f>
        <v>0</v>
      </c>
      <c r="AA28" s="2">
        <f>IFERROR(INDEX('Leave-One-Out - Data'!$B:$BA,MATCH($P28,'Leave-One-Out - Data'!$A:$A,0),MATCH(AA$1,'Leave-One-Out - Data'!$B$1:$BA$1,0)),0)</f>
        <v>0</v>
      </c>
      <c r="AB28" s="2">
        <f>IFERROR(INDEX('Leave-One-Out - Data'!$B:$BA,MATCH($P28,'Leave-One-Out - Data'!$A:$A,0),MATCH(AB$1,'Leave-One-Out - Data'!$B$1:$BA$1,0)),0)</f>
        <v>0</v>
      </c>
      <c r="AC28" s="2">
        <f>IFERROR(INDEX('Leave-One-Out - Data'!$B:$BA,MATCH($P28,'Leave-One-Out - Data'!$A:$A,0),MATCH(AC$1,'Leave-One-Out - Data'!$B$1:$BA$1,0)),0)</f>
        <v>0</v>
      </c>
      <c r="AD28" s="2">
        <f>IFERROR(INDEX('Leave-One-Out - Data'!$B:$BA,MATCH($P28,'Leave-One-Out - Data'!$A:$A,0),MATCH(AD$1,'Leave-One-Out - Data'!$B$1:$BA$1,0)),0)</f>
        <v>0</v>
      </c>
      <c r="AE28" s="2">
        <f>IFERROR(INDEX('Leave-One-Out - Data'!$B:$BA,MATCH($P28,'Leave-One-Out - Data'!$A:$A,0),MATCH(AE$1,'Leave-One-Out - Data'!$B$1:$BA$1,0)),0)</f>
        <v>0.28973498643934731</v>
      </c>
      <c r="AF28" s="2">
        <f>IFERROR(INDEX('Leave-One-Out - Data'!$B:$BA,MATCH($P28,'Leave-One-Out - Data'!$A:$A,0),MATCH(AF$1,'Leave-One-Out - Data'!$B$1:$BA$1,0)),0)</f>
        <v>0.29776921728253364</v>
      </c>
      <c r="AG28" s="2">
        <f>IFERROR(INDEX('Leave-One-Out - Data'!$B:$BA,MATCH($P28,'Leave-One-Out - Data'!$A:$A,0),MATCH(AG$1,'Leave-One-Out - Data'!$B$1:$BA$1,0)),0)</f>
        <v>0</v>
      </c>
      <c r="AH28" s="2">
        <f>IFERROR(INDEX('Leave-One-Out - Data'!$B:$BA,MATCH($P28,'Leave-One-Out - Data'!$A:$A,0),MATCH(AH$1,'Leave-One-Out - Data'!$B$1:$BA$1,0)),0)</f>
        <v>0.29339934670925139</v>
      </c>
      <c r="AI28" s="2">
        <f>IFERROR(INDEX('Leave-One-Out - Data'!$B:$BA,MATCH($P28,'Leave-One-Out - Data'!$A:$A,0),MATCH(AI$1,'Leave-One-Out - Data'!$B$1:$BA$1,0)),0)</f>
        <v>0</v>
      </c>
      <c r="AJ28" s="2">
        <f>IFERROR(INDEX('Leave-One-Out - Data'!$B:$BA,MATCH($P28,'Leave-One-Out - Data'!$A:$A,0),MATCH(AJ$1,'Leave-One-Out - Data'!$B$1:$BA$1,0)),0)</f>
        <v>0</v>
      </c>
      <c r="AK28" s="2">
        <f>IFERROR(INDEX('Leave-One-Out - Data'!$B:$BA,MATCH($P28,'Leave-One-Out - Data'!$A:$A,0),MATCH(AK$1,'Leave-One-Out - Data'!$B$1:$BA$1,0)),0)</f>
        <v>0</v>
      </c>
      <c r="AL28" s="2">
        <f>IFERROR(INDEX('Leave-One-Out - Data'!$B:$BA,MATCH($P28,'Leave-One-Out - Data'!$A:$A,0),MATCH(AL$1,'Leave-One-Out - Data'!$B$1:$BA$1,0)),0)</f>
        <v>0</v>
      </c>
      <c r="AM28" s="2">
        <f>IFERROR(INDEX('Leave-One-Out - Data'!$B:$BA,MATCH($P28,'Leave-One-Out - Data'!$A:$A,0),MATCH(AM$1,'Leave-One-Out - Data'!$B$1:$BA$1,0)),0)</f>
        <v>0</v>
      </c>
      <c r="AN28" s="2">
        <f>IFERROR(INDEX('Leave-One-Out - Data'!$B:$BA,MATCH($P28,'Leave-One-Out - Data'!$A:$A,0),MATCH(AN$1,'Leave-One-Out - Data'!$B$1:$BA$1,0)),0)</f>
        <v>0</v>
      </c>
      <c r="AO28" s="2">
        <f>IFERROR(INDEX('Leave-One-Out - Data'!$B:$BA,MATCH($P28,'Leave-One-Out - Data'!$A:$A,0),MATCH(AO$1,'Leave-One-Out - Data'!$B$1:$BA$1,0)),0)</f>
        <v>0.29124963921308511</v>
      </c>
      <c r="AP28" s="2">
        <f>IFERROR(INDEX('Leave-One-Out - Data'!$B:$BA,MATCH($P28,'Leave-One-Out - Data'!$A:$A,0),MATCH(AP$1,'Leave-One-Out - Data'!$B$1:$BA$1,0)),0)</f>
        <v>0</v>
      </c>
      <c r="AQ28" s="2">
        <f>IFERROR(INDEX('Leave-One-Out - Data'!$B:$BA,MATCH($P28,'Leave-One-Out - Data'!$A:$A,0),MATCH(AQ$1,'Leave-One-Out - Data'!$B$1:$BA$1,0)),0)</f>
        <v>0.28988581256568435</v>
      </c>
      <c r="AR28" s="2">
        <f>IFERROR(INDEX('Leave-One-Out - Data'!$B:$BA,MATCH($P28,'Leave-One-Out - Data'!$A:$A,0),MATCH(AR$1,'Leave-One-Out - Data'!$B$1:$BA$1,0)),0)</f>
        <v>0</v>
      </c>
      <c r="AS28" s="2">
        <f>IFERROR(INDEX('Leave-One-Out - Data'!$B:$BA,MATCH($P28,'Leave-One-Out - Data'!$A:$A,0),MATCH(AS$1,'Leave-One-Out - Data'!$B$1:$BA$1,0)),0)</f>
        <v>0.28734770435094831</v>
      </c>
      <c r="AT28" s="2">
        <f>IFERROR(INDEX('Leave-One-Out - Data'!$B:$BA,MATCH($P28,'Leave-One-Out - Data'!$A:$A,0),MATCH(AT$1,'Leave-One-Out - Data'!$B$1:$BA$1,0)),0)</f>
        <v>0</v>
      </c>
      <c r="AU28" s="2">
        <f>IFERROR(INDEX('Leave-One-Out - Data'!$B:$BA,MATCH($P28,'Leave-One-Out - Data'!$A:$A,0),MATCH(AU$1,'Leave-One-Out - Data'!$B$1:$BA$1,0)),0)</f>
        <v>0</v>
      </c>
      <c r="AV28" s="2">
        <f>IFERROR(INDEX('Leave-One-Out - Data'!$B:$BA,MATCH($P28,'Leave-One-Out - Data'!$A:$A,0),MATCH(AV$1,'Leave-One-Out - Data'!$B$1:$BA$1,0)),0)</f>
        <v>0</v>
      </c>
      <c r="AW28" s="2">
        <f>IFERROR(INDEX('Leave-One-Out - Data'!$B:$BA,MATCH($P28,'Leave-One-Out - Data'!$A:$A,0),MATCH(AW$1,'Leave-One-Out - Data'!$B$1:$BA$1,0)),0)</f>
        <v>0</v>
      </c>
      <c r="AX28" s="2">
        <f>IFERROR(INDEX('Leave-One-Out - Data'!$B:$BA,MATCH($P28,'Leave-One-Out - Data'!$A:$A,0),MATCH(AX$1,'Leave-One-Out - Data'!$B$1:$BA$1,0)),0)</f>
        <v>0</v>
      </c>
      <c r="AY28" s="2">
        <f>IFERROR(INDEX('Leave-One-Out - Data'!$B:$BA,MATCH($P28,'Leave-One-Out - Data'!$A:$A,0),MATCH(AY$1,'Leave-One-Out - Data'!$B$1:$BA$1,0)),0)</f>
        <v>0</v>
      </c>
      <c r="AZ28" s="2">
        <f>IFERROR(INDEX('Leave-One-Out - Data'!$B:$BA,MATCH($P28,'Leave-One-Out - Data'!$A:$A,0),MATCH(AZ$1,'Leave-One-Out - Data'!$B$1:$BA$1,0)),0)</f>
        <v>0.28927364648878573</v>
      </c>
      <c r="BA28" s="2">
        <f>IFERROR(INDEX('Leave-One-Out - Data'!$B:$BA,MATCH($P28,'Leave-One-Out - Data'!$A:$A,0),MATCH(BA$1,'Leave-One-Out - Data'!$B$1:$BA$1,0)),0)</f>
        <v>0</v>
      </c>
      <c r="BB28" s="2">
        <f>IFERROR(INDEX('Leave-One-Out - Data'!$B:$BA,MATCH($P28,'Leave-One-Out - Data'!$A:$A,0),MATCH(BB$1,'Leave-One-Out - Data'!$B$1:$BA$1,0)),0)</f>
        <v>0</v>
      </c>
      <c r="BC28" s="2">
        <f>IFERROR(INDEX('Leave-One-Out - Data'!$B:$BA,MATCH($P28,'Leave-One-Out - Data'!$A:$A,0),MATCH(BC$1,'Leave-One-Out - Data'!$B$1:$BA$1,0)),0)</f>
        <v>0</v>
      </c>
      <c r="BD28" s="2">
        <f>IFERROR(INDEX('Leave-One-Out - Data'!$B:$BA,MATCH($P28,'Leave-One-Out - Data'!$A:$A,0),MATCH(BD$1,'Leave-One-Out - Data'!$B$1:$BA$1,0)),0)</f>
        <v>0</v>
      </c>
      <c r="BE28" s="2">
        <f>IFERROR(INDEX('Leave-One-Out - Data'!$B:$BA,MATCH($P28,'Leave-One-Out - Data'!$A:$A,0),MATCH(BE$1,'Leave-One-Out - Data'!$B$1:$BA$1,0)),0)</f>
        <v>0</v>
      </c>
      <c r="BF28" s="2">
        <f>IFERROR(INDEX('Leave-One-Out - Data'!$B:$BA,MATCH($P28,'Leave-One-Out - Data'!$A:$A,0),MATCH(BF$1,'Leave-One-Out - Data'!$B$1:$BA$1,0)),0)</f>
        <v>0</v>
      </c>
      <c r="BG28" s="2">
        <f>IFERROR(INDEX('Leave-One-Out - Data'!$B:$BA,MATCH($P28,'Leave-One-Out - Data'!$A:$A,0),MATCH(BG$1,'Leave-One-Out - Data'!$B$1:$BA$1,0)),0)</f>
        <v>0.2920697595775128</v>
      </c>
      <c r="BH28" s="2">
        <f>IFERROR(INDEX('Leave-One-Out - Data'!$B:$BA,MATCH($P28,'Leave-One-Out - Data'!$A:$A,0),MATCH(BH$1,'Leave-One-Out - Data'!$B$1:$BA$1,0)),0)</f>
        <v>0</v>
      </c>
      <c r="BI28" s="2">
        <f>IFERROR(INDEX('Leave-One-Out - Data'!$B:$BA,MATCH($P28,'Leave-One-Out - Data'!$A:$A,0),MATCH(BI$1,'Leave-One-Out - Data'!$B$1:$BA$1,0)),0)</f>
        <v>0.29765460139513017</v>
      </c>
      <c r="BJ28" s="2">
        <f>IFERROR(INDEX('Leave-One-Out - Data'!$B:$BA,MATCH($P28,'Leave-One-Out - Data'!$A:$A,0),MATCH(BJ$1,'Leave-One-Out - Data'!$B$1:$BA$1,0)),0)</f>
        <v>0</v>
      </c>
      <c r="BK28" s="2">
        <f>IFERROR(INDEX('Leave-One-Out - Data'!$B:$BA,MATCH($P28,'Leave-One-Out - Data'!$A:$A,0),MATCH(BK$1,'Leave-One-Out - Data'!$B$1:$BA$1,0)),0)</f>
        <v>0</v>
      </c>
      <c r="BL28" s="2">
        <f>IFERROR(INDEX('Leave-One-Out - Data'!$B:$BA,MATCH($P28,'Leave-One-Out - Data'!$A:$A,0),MATCH(BL$1,'Leave-One-Out - Data'!$B$1:$BA$1,0)),0)</f>
        <v>0</v>
      </c>
      <c r="BM28" s="2">
        <f>IFERROR(INDEX('Leave-One-Out - Data'!$B:$BA,MATCH($P28,'Leave-One-Out - Data'!$A:$A,0),MATCH(BM$1,'Leave-One-Out - Data'!$B$1:$BA$1,0)),0)</f>
        <v>0</v>
      </c>
      <c r="BN28" s="2">
        <f>IFERROR(INDEX('Leave-One-Out - Data'!$B:$BA,MATCH($P28,'Leave-One-Out - Data'!$A:$A,0),MATCH(BN$1,'Leave-One-Out - Data'!$B$1:$BA$1,0)),0)</f>
        <v>0</v>
      </c>
      <c r="BO28" s="2">
        <f>IFERROR(INDEX('Leave-One-Out - Data'!$B:$BA,MATCH($P28,'Leave-One-Out - Data'!$A:$A,0),MATCH(BO$1,'Leave-One-Out - Data'!$B$1:$BA$1,0)),0)</f>
        <v>0</v>
      </c>
      <c r="BP28" s="2">
        <f>IFERROR(INDEX('Leave-One-Out - Data'!$B:$BA,MATCH($P28,'Leave-One-Out - Data'!$A:$A,0),MATCH(BP$1,'Leave-One-Out - Data'!$B$1:$BA$1,0)),0)</f>
        <v>0</v>
      </c>
      <c r="BQ28" s="2"/>
    </row>
    <row r="29" spans="16:69" x14ac:dyDescent="0.25">
      <c r="P29">
        <f>'Leave-One-Out - Data'!A28</f>
        <v>2008</v>
      </c>
      <c r="Q29" s="2">
        <f>IFERROR(INDEX('Leave-One-Out - Data'!$B:$BA,MATCH($P29,'Leave-One-Out - Data'!$A:$A,0),MATCH(Q$1,'Leave-One-Out - Data'!$B$1:$BA$1,0)),0)</f>
        <v>0.308270663022995</v>
      </c>
      <c r="R29" s="2">
        <f>IFERROR(INDEX('Leave-One-Out - Data'!$B:$BA,MATCH($P29,'Leave-One-Out - Data'!$A:$A,0),MATCH(R$1,'Leave-One-Out - Data'!$B$1:$BA$1,0)),0)</f>
        <v>0.29423166786134247</v>
      </c>
      <c r="S29" s="2">
        <f>IFERROR(INDEX('Leave-One-Out - Data'!$B:$BA,MATCH($P29,'Leave-One-Out - Data'!$A:$A,0),MATCH(S$1,'Leave-One-Out - Data'!$B$1:$BA$1,0)),0)</f>
        <v>0</v>
      </c>
      <c r="T29" s="2">
        <f>IFERROR(INDEX('Leave-One-Out - Data'!$B:$BA,MATCH($P29,'Leave-One-Out - Data'!$A:$A,0),MATCH(T$1,'Leave-One-Out - Data'!$B$1:$BA$1,0)),0)</f>
        <v>0</v>
      </c>
      <c r="U29" s="2">
        <f>IFERROR(INDEX('Leave-One-Out - Data'!$B:$BA,MATCH($P29,'Leave-One-Out - Data'!$A:$A,0),MATCH(U$1,'Leave-One-Out - Data'!$B$1:$BA$1,0)),0)</f>
        <v>0.29616109538078311</v>
      </c>
      <c r="V29" s="2">
        <f>IFERROR(INDEX('Leave-One-Out - Data'!$B:$BA,MATCH($P29,'Leave-One-Out - Data'!$A:$A,0),MATCH(V$1,'Leave-One-Out - Data'!$B$1:$BA$1,0)),0)</f>
        <v>0</v>
      </c>
      <c r="W29" s="2">
        <f>IFERROR(INDEX('Leave-One-Out - Data'!$B:$BA,MATCH($P29,'Leave-One-Out - Data'!$A:$A,0),MATCH(W$1,'Leave-One-Out - Data'!$B$1:$BA$1,0)),0)</f>
        <v>0</v>
      </c>
      <c r="X29" s="2">
        <f>IFERROR(INDEX('Leave-One-Out - Data'!$B:$BA,MATCH($P29,'Leave-One-Out - Data'!$A:$A,0),MATCH(X$1,'Leave-One-Out - Data'!$B$1:$BA$1,0)),0)</f>
        <v>0.29446810108423233</v>
      </c>
      <c r="Y29" s="2">
        <f>IFERROR(INDEX('Leave-One-Out - Data'!$B:$BA,MATCH($P29,'Leave-One-Out - Data'!$A:$A,0),MATCH(Y$1,'Leave-One-Out - Data'!$B$1:$BA$1,0)),0)</f>
        <v>0</v>
      </c>
      <c r="Z29" s="2">
        <f>IFERROR(INDEX('Leave-One-Out - Data'!$B:$BA,MATCH($P29,'Leave-One-Out - Data'!$A:$A,0),MATCH(Z$1,'Leave-One-Out - Data'!$B$1:$BA$1,0)),0)</f>
        <v>0</v>
      </c>
      <c r="AA29" s="2">
        <f>IFERROR(INDEX('Leave-One-Out - Data'!$B:$BA,MATCH($P29,'Leave-One-Out - Data'!$A:$A,0),MATCH(AA$1,'Leave-One-Out - Data'!$B$1:$BA$1,0)),0)</f>
        <v>0</v>
      </c>
      <c r="AB29" s="2">
        <f>IFERROR(INDEX('Leave-One-Out - Data'!$B:$BA,MATCH($P29,'Leave-One-Out - Data'!$A:$A,0),MATCH(AB$1,'Leave-One-Out - Data'!$B$1:$BA$1,0)),0)</f>
        <v>0</v>
      </c>
      <c r="AC29" s="2">
        <f>IFERROR(INDEX('Leave-One-Out - Data'!$B:$BA,MATCH($P29,'Leave-One-Out - Data'!$A:$A,0),MATCH(AC$1,'Leave-One-Out - Data'!$B$1:$BA$1,0)),0)</f>
        <v>0</v>
      </c>
      <c r="AD29" s="2">
        <f>IFERROR(INDEX('Leave-One-Out - Data'!$B:$BA,MATCH($P29,'Leave-One-Out - Data'!$A:$A,0),MATCH(AD$1,'Leave-One-Out - Data'!$B$1:$BA$1,0)),0)</f>
        <v>0</v>
      </c>
      <c r="AE29" s="2">
        <f>IFERROR(INDEX('Leave-One-Out - Data'!$B:$BA,MATCH($P29,'Leave-One-Out - Data'!$A:$A,0),MATCH(AE$1,'Leave-One-Out - Data'!$B$1:$BA$1,0)),0)</f>
        <v>0.2928227150142193</v>
      </c>
      <c r="AF29" s="2">
        <f>IFERROR(INDEX('Leave-One-Out - Data'!$B:$BA,MATCH($P29,'Leave-One-Out - Data'!$A:$A,0),MATCH(AF$1,'Leave-One-Out - Data'!$B$1:$BA$1,0)),0)</f>
        <v>0.29970100915431974</v>
      </c>
      <c r="AG29" s="2">
        <f>IFERROR(INDEX('Leave-One-Out - Data'!$B:$BA,MATCH($P29,'Leave-One-Out - Data'!$A:$A,0),MATCH(AG$1,'Leave-One-Out - Data'!$B$1:$BA$1,0)),0)</f>
        <v>0</v>
      </c>
      <c r="AH29" s="2">
        <f>IFERROR(INDEX('Leave-One-Out - Data'!$B:$BA,MATCH($P29,'Leave-One-Out - Data'!$A:$A,0),MATCH(AH$1,'Leave-One-Out - Data'!$B$1:$BA$1,0)),0)</f>
        <v>0.29118889379501345</v>
      </c>
      <c r="AI29" s="2">
        <f>IFERROR(INDEX('Leave-One-Out - Data'!$B:$BA,MATCH($P29,'Leave-One-Out - Data'!$A:$A,0),MATCH(AI$1,'Leave-One-Out - Data'!$B$1:$BA$1,0)),0)</f>
        <v>0</v>
      </c>
      <c r="AJ29" s="2">
        <f>IFERROR(INDEX('Leave-One-Out - Data'!$B:$BA,MATCH($P29,'Leave-One-Out - Data'!$A:$A,0),MATCH(AJ$1,'Leave-One-Out - Data'!$B$1:$BA$1,0)),0)</f>
        <v>0</v>
      </c>
      <c r="AK29" s="2">
        <f>IFERROR(INDEX('Leave-One-Out - Data'!$B:$BA,MATCH($P29,'Leave-One-Out - Data'!$A:$A,0),MATCH(AK$1,'Leave-One-Out - Data'!$B$1:$BA$1,0)),0)</f>
        <v>0</v>
      </c>
      <c r="AL29" s="2">
        <f>IFERROR(INDEX('Leave-One-Out - Data'!$B:$BA,MATCH($P29,'Leave-One-Out - Data'!$A:$A,0),MATCH(AL$1,'Leave-One-Out - Data'!$B$1:$BA$1,0)),0)</f>
        <v>0</v>
      </c>
      <c r="AM29" s="2">
        <f>IFERROR(INDEX('Leave-One-Out - Data'!$B:$BA,MATCH($P29,'Leave-One-Out - Data'!$A:$A,0),MATCH(AM$1,'Leave-One-Out - Data'!$B$1:$BA$1,0)),0)</f>
        <v>0</v>
      </c>
      <c r="AN29" s="2">
        <f>IFERROR(INDEX('Leave-One-Out - Data'!$B:$BA,MATCH($P29,'Leave-One-Out - Data'!$A:$A,0),MATCH(AN$1,'Leave-One-Out - Data'!$B$1:$BA$1,0)),0)</f>
        <v>0</v>
      </c>
      <c r="AO29" s="2">
        <f>IFERROR(INDEX('Leave-One-Out - Data'!$B:$BA,MATCH($P29,'Leave-One-Out - Data'!$A:$A,0),MATCH(AO$1,'Leave-One-Out - Data'!$B$1:$BA$1,0)),0)</f>
        <v>0.30347854013741016</v>
      </c>
      <c r="AP29" s="2">
        <f>IFERROR(INDEX('Leave-One-Out - Data'!$B:$BA,MATCH($P29,'Leave-One-Out - Data'!$A:$A,0),MATCH(AP$1,'Leave-One-Out - Data'!$B$1:$BA$1,0)),0)</f>
        <v>0</v>
      </c>
      <c r="AQ29" s="2">
        <f>IFERROR(INDEX('Leave-One-Out - Data'!$B:$BA,MATCH($P29,'Leave-One-Out - Data'!$A:$A,0),MATCH(AQ$1,'Leave-One-Out - Data'!$B$1:$BA$1,0)),0)</f>
        <v>0.2913370213359594</v>
      </c>
      <c r="AR29" s="2">
        <f>IFERROR(INDEX('Leave-One-Out - Data'!$B:$BA,MATCH($P29,'Leave-One-Out - Data'!$A:$A,0),MATCH(AR$1,'Leave-One-Out - Data'!$B$1:$BA$1,0)),0)</f>
        <v>0</v>
      </c>
      <c r="AS29" s="2">
        <f>IFERROR(INDEX('Leave-One-Out - Data'!$B:$BA,MATCH($P29,'Leave-One-Out - Data'!$A:$A,0),MATCH(AS$1,'Leave-One-Out - Data'!$B$1:$BA$1,0)),0)</f>
        <v>0.29432931834459308</v>
      </c>
      <c r="AT29" s="2">
        <f>IFERROR(INDEX('Leave-One-Out - Data'!$B:$BA,MATCH($P29,'Leave-One-Out - Data'!$A:$A,0),MATCH(AT$1,'Leave-One-Out - Data'!$B$1:$BA$1,0)),0)</f>
        <v>0</v>
      </c>
      <c r="AU29" s="2">
        <f>IFERROR(INDEX('Leave-One-Out - Data'!$B:$BA,MATCH($P29,'Leave-One-Out - Data'!$A:$A,0),MATCH(AU$1,'Leave-One-Out - Data'!$B$1:$BA$1,0)),0)</f>
        <v>0</v>
      </c>
      <c r="AV29" s="2">
        <f>IFERROR(INDEX('Leave-One-Out - Data'!$B:$BA,MATCH($P29,'Leave-One-Out - Data'!$A:$A,0),MATCH(AV$1,'Leave-One-Out - Data'!$B$1:$BA$1,0)),0)</f>
        <v>0</v>
      </c>
      <c r="AW29" s="2">
        <f>IFERROR(INDEX('Leave-One-Out - Data'!$B:$BA,MATCH($P29,'Leave-One-Out - Data'!$A:$A,0),MATCH(AW$1,'Leave-One-Out - Data'!$B$1:$BA$1,0)),0)</f>
        <v>0</v>
      </c>
      <c r="AX29" s="2">
        <f>IFERROR(INDEX('Leave-One-Out - Data'!$B:$BA,MATCH($P29,'Leave-One-Out - Data'!$A:$A,0),MATCH(AX$1,'Leave-One-Out - Data'!$B$1:$BA$1,0)),0)</f>
        <v>0</v>
      </c>
      <c r="AY29" s="2">
        <f>IFERROR(INDEX('Leave-One-Out - Data'!$B:$BA,MATCH($P29,'Leave-One-Out - Data'!$A:$A,0),MATCH(AY$1,'Leave-One-Out - Data'!$B$1:$BA$1,0)),0)</f>
        <v>0</v>
      </c>
      <c r="AZ29" s="2">
        <f>IFERROR(INDEX('Leave-One-Out - Data'!$B:$BA,MATCH($P29,'Leave-One-Out - Data'!$A:$A,0),MATCH(AZ$1,'Leave-One-Out - Data'!$B$1:$BA$1,0)),0)</f>
        <v>0.29382665400207042</v>
      </c>
      <c r="BA29" s="2">
        <f>IFERROR(INDEX('Leave-One-Out - Data'!$B:$BA,MATCH($P29,'Leave-One-Out - Data'!$A:$A,0),MATCH(BA$1,'Leave-One-Out - Data'!$B$1:$BA$1,0)),0)</f>
        <v>0</v>
      </c>
      <c r="BB29" s="2">
        <f>IFERROR(INDEX('Leave-One-Out - Data'!$B:$BA,MATCH($P29,'Leave-One-Out - Data'!$A:$A,0),MATCH(BB$1,'Leave-One-Out - Data'!$B$1:$BA$1,0)),0)</f>
        <v>0</v>
      </c>
      <c r="BC29" s="2">
        <f>IFERROR(INDEX('Leave-One-Out - Data'!$B:$BA,MATCH($P29,'Leave-One-Out - Data'!$A:$A,0),MATCH(BC$1,'Leave-One-Out - Data'!$B$1:$BA$1,0)),0)</f>
        <v>0</v>
      </c>
      <c r="BD29" s="2">
        <f>IFERROR(INDEX('Leave-One-Out - Data'!$B:$BA,MATCH($P29,'Leave-One-Out - Data'!$A:$A,0),MATCH(BD$1,'Leave-One-Out - Data'!$B$1:$BA$1,0)),0)</f>
        <v>0</v>
      </c>
      <c r="BE29" s="2">
        <f>IFERROR(INDEX('Leave-One-Out - Data'!$B:$BA,MATCH($P29,'Leave-One-Out - Data'!$A:$A,0),MATCH(BE$1,'Leave-One-Out - Data'!$B$1:$BA$1,0)),0)</f>
        <v>0</v>
      </c>
      <c r="BF29" s="2">
        <f>IFERROR(INDEX('Leave-One-Out - Data'!$B:$BA,MATCH($P29,'Leave-One-Out - Data'!$A:$A,0),MATCH(BF$1,'Leave-One-Out - Data'!$B$1:$BA$1,0)),0)</f>
        <v>0</v>
      </c>
      <c r="BG29" s="2">
        <f>IFERROR(INDEX('Leave-One-Out - Data'!$B:$BA,MATCH($P29,'Leave-One-Out - Data'!$A:$A,0),MATCH(BG$1,'Leave-One-Out - Data'!$B$1:$BA$1,0)),0)</f>
        <v>0.29099733372032643</v>
      </c>
      <c r="BH29" s="2">
        <f>IFERROR(INDEX('Leave-One-Out - Data'!$B:$BA,MATCH($P29,'Leave-One-Out - Data'!$A:$A,0),MATCH(BH$1,'Leave-One-Out - Data'!$B$1:$BA$1,0)),0)</f>
        <v>0</v>
      </c>
      <c r="BI29" s="2">
        <f>IFERROR(INDEX('Leave-One-Out - Data'!$B:$BA,MATCH($P29,'Leave-One-Out - Data'!$A:$A,0),MATCH(BI$1,'Leave-One-Out - Data'!$B$1:$BA$1,0)),0)</f>
        <v>0.29565750372409827</v>
      </c>
      <c r="BJ29" s="2">
        <f>IFERROR(INDEX('Leave-One-Out - Data'!$B:$BA,MATCH($P29,'Leave-One-Out - Data'!$A:$A,0),MATCH(BJ$1,'Leave-One-Out - Data'!$B$1:$BA$1,0)),0)</f>
        <v>0</v>
      </c>
      <c r="BK29" s="2">
        <f>IFERROR(INDEX('Leave-One-Out - Data'!$B:$BA,MATCH($P29,'Leave-One-Out - Data'!$A:$A,0),MATCH(BK$1,'Leave-One-Out - Data'!$B$1:$BA$1,0)),0)</f>
        <v>0</v>
      </c>
      <c r="BL29" s="2">
        <f>IFERROR(INDEX('Leave-One-Out - Data'!$B:$BA,MATCH($P29,'Leave-One-Out - Data'!$A:$A,0),MATCH(BL$1,'Leave-One-Out - Data'!$B$1:$BA$1,0)),0)</f>
        <v>0</v>
      </c>
      <c r="BM29" s="2">
        <f>IFERROR(INDEX('Leave-One-Out - Data'!$B:$BA,MATCH($P29,'Leave-One-Out - Data'!$A:$A,0),MATCH(BM$1,'Leave-One-Out - Data'!$B$1:$BA$1,0)),0)</f>
        <v>0</v>
      </c>
      <c r="BN29" s="2">
        <f>IFERROR(INDEX('Leave-One-Out - Data'!$B:$BA,MATCH($P29,'Leave-One-Out - Data'!$A:$A,0),MATCH(BN$1,'Leave-One-Out - Data'!$B$1:$BA$1,0)),0)</f>
        <v>0</v>
      </c>
      <c r="BO29" s="2">
        <f>IFERROR(INDEX('Leave-One-Out - Data'!$B:$BA,MATCH($P29,'Leave-One-Out - Data'!$A:$A,0),MATCH(BO$1,'Leave-One-Out - Data'!$B$1:$BA$1,0)),0)</f>
        <v>0</v>
      </c>
      <c r="BP29" s="2">
        <f>IFERROR(INDEX('Leave-One-Out - Data'!$B:$BA,MATCH($P29,'Leave-One-Out - Data'!$A:$A,0),MATCH(BP$1,'Leave-One-Out - Data'!$B$1:$BA$1,0)),0)</f>
        <v>0</v>
      </c>
      <c r="BQ29" s="2"/>
    </row>
    <row r="30" spans="16:69" x14ac:dyDescent="0.25">
      <c r="P30">
        <f>'Leave-One-Out - Data'!A29</f>
        <v>2009</v>
      </c>
      <c r="Q30" s="2">
        <f>IFERROR(INDEX('Leave-One-Out - Data'!$B:$BA,MATCH($P30,'Leave-One-Out - Data'!$A:$A,0),MATCH(Q$1,'Leave-One-Out - Data'!$B$1:$BA$1,0)),0)</f>
        <v>0.30421686172485352</v>
      </c>
      <c r="R30" s="2">
        <f>IFERROR(INDEX('Leave-One-Out - Data'!$B:$BA,MATCH($P30,'Leave-One-Out - Data'!$A:$A,0),MATCH(R$1,'Leave-One-Out - Data'!$B$1:$BA$1,0)),0)</f>
        <v>0.30471717099845408</v>
      </c>
      <c r="S30" s="2">
        <f>IFERROR(INDEX('Leave-One-Out - Data'!$B:$BA,MATCH($P30,'Leave-One-Out - Data'!$A:$A,0),MATCH(S$1,'Leave-One-Out - Data'!$B$1:$BA$1,0)),0)</f>
        <v>0</v>
      </c>
      <c r="T30" s="2">
        <f>IFERROR(INDEX('Leave-One-Out - Data'!$B:$BA,MATCH($P30,'Leave-One-Out - Data'!$A:$A,0),MATCH(T$1,'Leave-One-Out - Data'!$B$1:$BA$1,0)),0)</f>
        <v>0</v>
      </c>
      <c r="U30" s="2">
        <f>IFERROR(INDEX('Leave-One-Out - Data'!$B:$BA,MATCH($P30,'Leave-One-Out - Data'!$A:$A,0),MATCH(U$1,'Leave-One-Out - Data'!$B$1:$BA$1,0)),0)</f>
        <v>0.30676033559441568</v>
      </c>
      <c r="V30" s="2">
        <f>IFERROR(INDEX('Leave-One-Out - Data'!$B:$BA,MATCH($P30,'Leave-One-Out - Data'!$A:$A,0),MATCH(V$1,'Leave-One-Out - Data'!$B$1:$BA$1,0)),0)</f>
        <v>0</v>
      </c>
      <c r="W30" s="2">
        <f>IFERROR(INDEX('Leave-One-Out - Data'!$B:$BA,MATCH($P30,'Leave-One-Out - Data'!$A:$A,0),MATCH(W$1,'Leave-One-Out - Data'!$B$1:$BA$1,0)),0)</f>
        <v>0</v>
      </c>
      <c r="X30" s="2">
        <f>IFERROR(INDEX('Leave-One-Out - Data'!$B:$BA,MATCH($P30,'Leave-One-Out - Data'!$A:$A,0),MATCH(X$1,'Leave-One-Out - Data'!$B$1:$BA$1,0)),0)</f>
        <v>0.30149270400404926</v>
      </c>
      <c r="Y30" s="2">
        <f>IFERROR(INDEX('Leave-One-Out - Data'!$B:$BA,MATCH($P30,'Leave-One-Out - Data'!$A:$A,0),MATCH(Y$1,'Leave-One-Out - Data'!$B$1:$BA$1,0)),0)</f>
        <v>0</v>
      </c>
      <c r="Z30" s="2">
        <f>IFERROR(INDEX('Leave-One-Out - Data'!$B:$BA,MATCH($P30,'Leave-One-Out - Data'!$A:$A,0),MATCH(Z$1,'Leave-One-Out - Data'!$B$1:$BA$1,0)),0)</f>
        <v>0</v>
      </c>
      <c r="AA30" s="2">
        <f>IFERROR(INDEX('Leave-One-Out - Data'!$B:$BA,MATCH($P30,'Leave-One-Out - Data'!$A:$A,0),MATCH(AA$1,'Leave-One-Out - Data'!$B$1:$BA$1,0)),0)</f>
        <v>0</v>
      </c>
      <c r="AB30" s="2">
        <f>IFERROR(INDEX('Leave-One-Out - Data'!$B:$BA,MATCH($P30,'Leave-One-Out - Data'!$A:$A,0),MATCH(AB$1,'Leave-One-Out - Data'!$B$1:$BA$1,0)),0)</f>
        <v>0</v>
      </c>
      <c r="AC30" s="2">
        <f>IFERROR(INDEX('Leave-One-Out - Data'!$B:$BA,MATCH($P30,'Leave-One-Out - Data'!$A:$A,0),MATCH(AC$1,'Leave-One-Out - Data'!$B$1:$BA$1,0)),0)</f>
        <v>0</v>
      </c>
      <c r="AD30" s="2">
        <f>IFERROR(INDEX('Leave-One-Out - Data'!$B:$BA,MATCH($P30,'Leave-One-Out - Data'!$A:$A,0),MATCH(AD$1,'Leave-One-Out - Data'!$B$1:$BA$1,0)),0)</f>
        <v>0</v>
      </c>
      <c r="AE30" s="2">
        <f>IFERROR(INDEX('Leave-One-Out - Data'!$B:$BA,MATCH($P30,'Leave-One-Out - Data'!$A:$A,0),MATCH(AE$1,'Leave-One-Out - Data'!$B$1:$BA$1,0)),0)</f>
        <v>0.30448944014310836</v>
      </c>
      <c r="AF30" s="2">
        <f>IFERROR(INDEX('Leave-One-Out - Data'!$B:$BA,MATCH($P30,'Leave-One-Out - Data'!$A:$A,0),MATCH(AF$1,'Leave-One-Out - Data'!$B$1:$BA$1,0)),0)</f>
        <v>0.2980068810582161</v>
      </c>
      <c r="AG30" s="2">
        <f>IFERROR(INDEX('Leave-One-Out - Data'!$B:$BA,MATCH($P30,'Leave-One-Out - Data'!$A:$A,0),MATCH(AG$1,'Leave-One-Out - Data'!$B$1:$BA$1,0)),0)</f>
        <v>0</v>
      </c>
      <c r="AH30" s="2">
        <f>IFERROR(INDEX('Leave-One-Out - Data'!$B:$BA,MATCH($P30,'Leave-One-Out - Data'!$A:$A,0),MATCH(AH$1,'Leave-One-Out - Data'!$B$1:$BA$1,0)),0)</f>
        <v>0.30674064736068246</v>
      </c>
      <c r="AI30" s="2">
        <f>IFERROR(INDEX('Leave-One-Out - Data'!$B:$BA,MATCH($P30,'Leave-One-Out - Data'!$A:$A,0),MATCH(AI$1,'Leave-One-Out - Data'!$B$1:$BA$1,0)),0)</f>
        <v>0</v>
      </c>
      <c r="AJ30" s="2">
        <f>IFERROR(INDEX('Leave-One-Out - Data'!$B:$BA,MATCH($P30,'Leave-One-Out - Data'!$A:$A,0),MATCH(AJ$1,'Leave-One-Out - Data'!$B$1:$BA$1,0)),0)</f>
        <v>0</v>
      </c>
      <c r="AK30" s="2">
        <f>IFERROR(INDEX('Leave-One-Out - Data'!$B:$BA,MATCH($P30,'Leave-One-Out - Data'!$A:$A,0),MATCH(AK$1,'Leave-One-Out - Data'!$B$1:$BA$1,0)),0)</f>
        <v>0</v>
      </c>
      <c r="AL30" s="2">
        <f>IFERROR(INDEX('Leave-One-Out - Data'!$B:$BA,MATCH($P30,'Leave-One-Out - Data'!$A:$A,0),MATCH(AL$1,'Leave-One-Out - Data'!$B$1:$BA$1,0)),0)</f>
        <v>0</v>
      </c>
      <c r="AM30" s="2">
        <f>IFERROR(INDEX('Leave-One-Out - Data'!$B:$BA,MATCH($P30,'Leave-One-Out - Data'!$A:$A,0),MATCH(AM$1,'Leave-One-Out - Data'!$B$1:$BA$1,0)),0)</f>
        <v>0</v>
      </c>
      <c r="AN30" s="2">
        <f>IFERROR(INDEX('Leave-One-Out - Data'!$B:$BA,MATCH($P30,'Leave-One-Out - Data'!$A:$A,0),MATCH(AN$1,'Leave-One-Out - Data'!$B$1:$BA$1,0)),0)</f>
        <v>0</v>
      </c>
      <c r="AO30" s="2">
        <f>IFERROR(INDEX('Leave-One-Out - Data'!$B:$BA,MATCH($P30,'Leave-One-Out - Data'!$A:$A,0),MATCH(AO$1,'Leave-One-Out - Data'!$B$1:$BA$1,0)),0)</f>
        <v>0.31344537127017974</v>
      </c>
      <c r="AP30" s="2">
        <f>IFERROR(INDEX('Leave-One-Out - Data'!$B:$BA,MATCH($P30,'Leave-One-Out - Data'!$A:$A,0),MATCH(AP$1,'Leave-One-Out - Data'!$B$1:$BA$1,0)),0)</f>
        <v>0</v>
      </c>
      <c r="AQ30" s="2">
        <f>IFERROR(INDEX('Leave-One-Out - Data'!$B:$BA,MATCH($P30,'Leave-One-Out - Data'!$A:$A,0),MATCH(AQ$1,'Leave-One-Out - Data'!$B$1:$BA$1,0)),0)</f>
        <v>0.29972022770345214</v>
      </c>
      <c r="AR30" s="2">
        <f>IFERROR(INDEX('Leave-One-Out - Data'!$B:$BA,MATCH($P30,'Leave-One-Out - Data'!$A:$A,0),MATCH(AR$1,'Leave-One-Out - Data'!$B$1:$BA$1,0)),0)</f>
        <v>0</v>
      </c>
      <c r="AS30" s="2">
        <f>IFERROR(INDEX('Leave-One-Out - Data'!$B:$BA,MATCH($P30,'Leave-One-Out - Data'!$A:$A,0),MATCH(AS$1,'Leave-One-Out - Data'!$B$1:$BA$1,0)),0)</f>
        <v>0.30648649676144124</v>
      </c>
      <c r="AT30" s="2">
        <f>IFERROR(INDEX('Leave-One-Out - Data'!$B:$BA,MATCH($P30,'Leave-One-Out - Data'!$A:$A,0),MATCH(AT$1,'Leave-One-Out - Data'!$B$1:$BA$1,0)),0)</f>
        <v>0</v>
      </c>
      <c r="AU30" s="2">
        <f>IFERROR(INDEX('Leave-One-Out - Data'!$B:$BA,MATCH($P30,'Leave-One-Out - Data'!$A:$A,0),MATCH(AU$1,'Leave-One-Out - Data'!$B$1:$BA$1,0)),0)</f>
        <v>0</v>
      </c>
      <c r="AV30" s="2">
        <f>IFERROR(INDEX('Leave-One-Out - Data'!$B:$BA,MATCH($P30,'Leave-One-Out - Data'!$A:$A,0),MATCH(AV$1,'Leave-One-Out - Data'!$B$1:$BA$1,0)),0)</f>
        <v>0</v>
      </c>
      <c r="AW30" s="2">
        <f>IFERROR(INDEX('Leave-One-Out - Data'!$B:$BA,MATCH($P30,'Leave-One-Out - Data'!$A:$A,0),MATCH(AW$1,'Leave-One-Out - Data'!$B$1:$BA$1,0)),0)</f>
        <v>0</v>
      </c>
      <c r="AX30" s="2">
        <f>IFERROR(INDEX('Leave-One-Out - Data'!$B:$BA,MATCH($P30,'Leave-One-Out - Data'!$A:$A,0),MATCH(AX$1,'Leave-One-Out - Data'!$B$1:$BA$1,0)),0)</f>
        <v>0</v>
      </c>
      <c r="AY30" s="2">
        <f>IFERROR(INDEX('Leave-One-Out - Data'!$B:$BA,MATCH($P30,'Leave-One-Out - Data'!$A:$A,0),MATCH(AY$1,'Leave-One-Out - Data'!$B$1:$BA$1,0)),0)</f>
        <v>0</v>
      </c>
      <c r="AZ30" s="2">
        <f>IFERROR(INDEX('Leave-One-Out - Data'!$B:$BA,MATCH($P30,'Leave-One-Out - Data'!$A:$A,0),MATCH(AZ$1,'Leave-One-Out - Data'!$B$1:$BA$1,0)),0)</f>
        <v>0.30375584372878073</v>
      </c>
      <c r="BA30" s="2">
        <f>IFERROR(INDEX('Leave-One-Out - Data'!$B:$BA,MATCH($P30,'Leave-One-Out - Data'!$A:$A,0),MATCH(BA$1,'Leave-One-Out - Data'!$B$1:$BA$1,0)),0)</f>
        <v>0</v>
      </c>
      <c r="BB30" s="2">
        <f>IFERROR(INDEX('Leave-One-Out - Data'!$B:$BA,MATCH($P30,'Leave-One-Out - Data'!$A:$A,0),MATCH(BB$1,'Leave-One-Out - Data'!$B$1:$BA$1,0)),0)</f>
        <v>0</v>
      </c>
      <c r="BC30" s="2">
        <f>IFERROR(INDEX('Leave-One-Out - Data'!$B:$BA,MATCH($P30,'Leave-One-Out - Data'!$A:$A,0),MATCH(BC$1,'Leave-One-Out - Data'!$B$1:$BA$1,0)),0)</f>
        <v>0</v>
      </c>
      <c r="BD30" s="2">
        <f>IFERROR(INDEX('Leave-One-Out - Data'!$B:$BA,MATCH($P30,'Leave-One-Out - Data'!$A:$A,0),MATCH(BD$1,'Leave-One-Out - Data'!$B$1:$BA$1,0)),0)</f>
        <v>0</v>
      </c>
      <c r="BE30" s="2">
        <f>IFERROR(INDEX('Leave-One-Out - Data'!$B:$BA,MATCH($P30,'Leave-One-Out - Data'!$A:$A,0),MATCH(BE$1,'Leave-One-Out - Data'!$B$1:$BA$1,0)),0)</f>
        <v>0</v>
      </c>
      <c r="BF30" s="2">
        <f>IFERROR(INDEX('Leave-One-Out - Data'!$B:$BA,MATCH($P30,'Leave-One-Out - Data'!$A:$A,0),MATCH(BF$1,'Leave-One-Out - Data'!$B$1:$BA$1,0)),0)</f>
        <v>0</v>
      </c>
      <c r="BG30" s="2">
        <f>IFERROR(INDEX('Leave-One-Out - Data'!$B:$BA,MATCH($P30,'Leave-One-Out - Data'!$A:$A,0),MATCH(BG$1,'Leave-One-Out - Data'!$B$1:$BA$1,0)),0)</f>
        <v>0.29750792077183724</v>
      </c>
      <c r="BH30" s="2">
        <f>IFERROR(INDEX('Leave-One-Out - Data'!$B:$BA,MATCH($P30,'Leave-One-Out - Data'!$A:$A,0),MATCH(BH$1,'Leave-One-Out - Data'!$B$1:$BA$1,0)),0)</f>
        <v>0</v>
      </c>
      <c r="BI30" s="2">
        <f>IFERROR(INDEX('Leave-One-Out - Data'!$B:$BA,MATCH($P30,'Leave-One-Out - Data'!$A:$A,0),MATCH(BI$1,'Leave-One-Out - Data'!$B$1:$BA$1,0)),0)</f>
        <v>0.30879448714852331</v>
      </c>
      <c r="BJ30" s="2">
        <f>IFERROR(INDEX('Leave-One-Out - Data'!$B:$BA,MATCH($P30,'Leave-One-Out - Data'!$A:$A,0),MATCH(BJ$1,'Leave-One-Out - Data'!$B$1:$BA$1,0)),0)</f>
        <v>0</v>
      </c>
      <c r="BK30" s="2">
        <f>IFERROR(INDEX('Leave-One-Out - Data'!$B:$BA,MATCH($P30,'Leave-One-Out - Data'!$A:$A,0),MATCH(BK$1,'Leave-One-Out - Data'!$B$1:$BA$1,0)),0)</f>
        <v>0</v>
      </c>
      <c r="BL30" s="2">
        <f>IFERROR(INDEX('Leave-One-Out - Data'!$B:$BA,MATCH($P30,'Leave-One-Out - Data'!$A:$A,0),MATCH(BL$1,'Leave-One-Out - Data'!$B$1:$BA$1,0)),0)</f>
        <v>0</v>
      </c>
      <c r="BM30" s="2">
        <f>IFERROR(INDEX('Leave-One-Out - Data'!$B:$BA,MATCH($P30,'Leave-One-Out - Data'!$A:$A,0),MATCH(BM$1,'Leave-One-Out - Data'!$B$1:$BA$1,0)),0)</f>
        <v>0</v>
      </c>
      <c r="BN30" s="2">
        <f>IFERROR(INDEX('Leave-One-Out - Data'!$B:$BA,MATCH($P30,'Leave-One-Out - Data'!$A:$A,0),MATCH(BN$1,'Leave-One-Out - Data'!$B$1:$BA$1,0)),0)</f>
        <v>0</v>
      </c>
      <c r="BO30" s="2">
        <f>IFERROR(INDEX('Leave-One-Out - Data'!$B:$BA,MATCH($P30,'Leave-One-Out - Data'!$A:$A,0),MATCH(BO$1,'Leave-One-Out - Data'!$B$1:$BA$1,0)),0)</f>
        <v>0</v>
      </c>
      <c r="BP30" s="2">
        <f>IFERROR(INDEX('Leave-One-Out - Data'!$B:$BA,MATCH($P30,'Leave-One-Out - Data'!$A:$A,0),MATCH(BP$1,'Leave-One-Out - Data'!$B$1:$BA$1,0)),0)</f>
        <v>0</v>
      </c>
      <c r="BQ30" s="2"/>
    </row>
    <row r="31" spans="16:69" x14ac:dyDescent="0.25">
      <c r="P31">
        <f>'Leave-One-Out - Data'!A30</f>
        <v>2010</v>
      </c>
      <c r="Q31" s="2">
        <f>IFERROR(INDEX('Leave-One-Out - Data'!$B:$BA,MATCH($P31,'Leave-One-Out - Data'!$A:$A,0),MATCH(Q$1,'Leave-One-Out - Data'!$B$1:$BA$1,0)),0)</f>
        <v>0.22096318006515503</v>
      </c>
      <c r="R31" s="2">
        <f>IFERROR(INDEX('Leave-One-Out - Data'!$B:$BA,MATCH($P31,'Leave-One-Out - Data'!$A:$A,0),MATCH(R$1,'Leave-One-Out - Data'!$B$1:$BA$1,0)),0)</f>
        <v>0.28313239191472528</v>
      </c>
      <c r="S31" s="2">
        <f>IFERROR(INDEX('Leave-One-Out - Data'!$B:$BA,MATCH($P31,'Leave-One-Out - Data'!$A:$A,0),MATCH(S$1,'Leave-One-Out - Data'!$B$1:$BA$1,0)),0)</f>
        <v>0</v>
      </c>
      <c r="T31" s="2">
        <f>IFERROR(INDEX('Leave-One-Out - Data'!$B:$BA,MATCH($P31,'Leave-One-Out - Data'!$A:$A,0),MATCH(T$1,'Leave-One-Out - Data'!$B$1:$BA$1,0)),0)</f>
        <v>0</v>
      </c>
      <c r="U31" s="2">
        <f>IFERROR(INDEX('Leave-One-Out - Data'!$B:$BA,MATCH($P31,'Leave-One-Out - Data'!$A:$A,0),MATCH(U$1,'Leave-One-Out - Data'!$B$1:$BA$1,0)),0)</f>
        <v>0.28432005348801614</v>
      </c>
      <c r="V31" s="2">
        <f>IFERROR(INDEX('Leave-One-Out - Data'!$B:$BA,MATCH($P31,'Leave-One-Out - Data'!$A:$A,0),MATCH(V$1,'Leave-One-Out - Data'!$B$1:$BA$1,0)),0)</f>
        <v>0</v>
      </c>
      <c r="W31" s="2">
        <f>IFERROR(INDEX('Leave-One-Out - Data'!$B:$BA,MATCH($P31,'Leave-One-Out - Data'!$A:$A,0),MATCH(W$1,'Leave-One-Out - Data'!$B$1:$BA$1,0)),0)</f>
        <v>0</v>
      </c>
      <c r="X31" s="2">
        <f>IFERROR(INDEX('Leave-One-Out - Data'!$B:$BA,MATCH($P31,'Leave-One-Out - Data'!$A:$A,0),MATCH(X$1,'Leave-One-Out - Data'!$B$1:$BA$1,0)),0)</f>
        <v>0.28878513619303703</v>
      </c>
      <c r="Y31" s="2">
        <f>IFERROR(INDEX('Leave-One-Out - Data'!$B:$BA,MATCH($P31,'Leave-One-Out - Data'!$A:$A,0),MATCH(Y$1,'Leave-One-Out - Data'!$B$1:$BA$1,0)),0)</f>
        <v>0</v>
      </c>
      <c r="Z31" s="2">
        <f>IFERROR(INDEX('Leave-One-Out - Data'!$B:$BA,MATCH($P31,'Leave-One-Out - Data'!$A:$A,0),MATCH(Z$1,'Leave-One-Out - Data'!$B$1:$BA$1,0)),0)</f>
        <v>0</v>
      </c>
      <c r="AA31" s="2">
        <f>IFERROR(INDEX('Leave-One-Out - Data'!$B:$BA,MATCH($P31,'Leave-One-Out - Data'!$A:$A,0),MATCH(AA$1,'Leave-One-Out - Data'!$B$1:$BA$1,0)),0)</f>
        <v>0</v>
      </c>
      <c r="AB31" s="2">
        <f>IFERROR(INDEX('Leave-One-Out - Data'!$B:$BA,MATCH($P31,'Leave-One-Out - Data'!$A:$A,0),MATCH(AB$1,'Leave-One-Out - Data'!$B$1:$BA$1,0)),0)</f>
        <v>0</v>
      </c>
      <c r="AC31" s="2">
        <f>IFERROR(INDEX('Leave-One-Out - Data'!$B:$BA,MATCH($P31,'Leave-One-Out - Data'!$A:$A,0),MATCH(AC$1,'Leave-One-Out - Data'!$B$1:$BA$1,0)),0)</f>
        <v>0</v>
      </c>
      <c r="AD31" s="2">
        <f>IFERROR(INDEX('Leave-One-Out - Data'!$B:$BA,MATCH($P31,'Leave-One-Out - Data'!$A:$A,0),MATCH(AD$1,'Leave-One-Out - Data'!$B$1:$BA$1,0)),0)</f>
        <v>0</v>
      </c>
      <c r="AE31" s="2">
        <f>IFERROR(INDEX('Leave-One-Out - Data'!$B:$BA,MATCH($P31,'Leave-One-Out - Data'!$A:$A,0),MATCH(AE$1,'Leave-One-Out - Data'!$B$1:$BA$1,0)),0)</f>
        <v>0.28130195051431656</v>
      </c>
      <c r="AF31" s="2">
        <f>IFERROR(INDEX('Leave-One-Out - Data'!$B:$BA,MATCH($P31,'Leave-One-Out - Data'!$A:$A,0),MATCH(AF$1,'Leave-One-Out - Data'!$B$1:$BA$1,0)),0)</f>
        <v>0.28164023095369339</v>
      </c>
      <c r="AG31" s="2">
        <f>IFERROR(INDEX('Leave-One-Out - Data'!$B:$BA,MATCH($P31,'Leave-One-Out - Data'!$A:$A,0),MATCH(AG$1,'Leave-One-Out - Data'!$B$1:$BA$1,0)),0)</f>
        <v>0</v>
      </c>
      <c r="AH31" s="2">
        <f>IFERROR(INDEX('Leave-One-Out - Data'!$B:$BA,MATCH($P31,'Leave-One-Out - Data'!$A:$A,0),MATCH(AH$1,'Leave-One-Out - Data'!$B$1:$BA$1,0)),0)</f>
        <v>0.27973651841282843</v>
      </c>
      <c r="AI31" s="2">
        <f>IFERROR(INDEX('Leave-One-Out - Data'!$B:$BA,MATCH($P31,'Leave-One-Out - Data'!$A:$A,0),MATCH(AI$1,'Leave-One-Out - Data'!$B$1:$BA$1,0)),0)</f>
        <v>0</v>
      </c>
      <c r="AJ31" s="2">
        <f>IFERROR(INDEX('Leave-One-Out - Data'!$B:$BA,MATCH($P31,'Leave-One-Out - Data'!$A:$A,0),MATCH(AJ$1,'Leave-One-Out - Data'!$B$1:$BA$1,0)),0)</f>
        <v>0</v>
      </c>
      <c r="AK31" s="2">
        <f>IFERROR(INDEX('Leave-One-Out - Data'!$B:$BA,MATCH($P31,'Leave-One-Out - Data'!$A:$A,0),MATCH(AK$1,'Leave-One-Out - Data'!$B$1:$BA$1,0)),0)</f>
        <v>0</v>
      </c>
      <c r="AL31" s="2">
        <f>IFERROR(INDEX('Leave-One-Out - Data'!$B:$BA,MATCH($P31,'Leave-One-Out - Data'!$A:$A,0),MATCH(AL$1,'Leave-One-Out - Data'!$B$1:$BA$1,0)),0)</f>
        <v>0</v>
      </c>
      <c r="AM31" s="2">
        <f>IFERROR(INDEX('Leave-One-Out - Data'!$B:$BA,MATCH($P31,'Leave-One-Out - Data'!$A:$A,0),MATCH(AM$1,'Leave-One-Out - Data'!$B$1:$BA$1,0)),0)</f>
        <v>0</v>
      </c>
      <c r="AN31" s="2">
        <f>IFERROR(INDEX('Leave-One-Out - Data'!$B:$BA,MATCH($P31,'Leave-One-Out - Data'!$A:$A,0),MATCH(AN$1,'Leave-One-Out - Data'!$B$1:$BA$1,0)),0)</f>
        <v>0</v>
      </c>
      <c r="AO31" s="2">
        <f>IFERROR(INDEX('Leave-One-Out - Data'!$B:$BA,MATCH($P31,'Leave-One-Out - Data'!$A:$A,0),MATCH(AO$1,'Leave-One-Out - Data'!$B$1:$BA$1,0)),0)</f>
        <v>0.2788356606513262</v>
      </c>
      <c r="AP31" s="2">
        <f>IFERROR(INDEX('Leave-One-Out - Data'!$B:$BA,MATCH($P31,'Leave-One-Out - Data'!$A:$A,0),MATCH(AP$1,'Leave-One-Out - Data'!$B$1:$BA$1,0)),0)</f>
        <v>0</v>
      </c>
      <c r="AQ31" s="2">
        <f>IFERROR(INDEX('Leave-One-Out - Data'!$B:$BA,MATCH($P31,'Leave-One-Out - Data'!$A:$A,0),MATCH(AQ$1,'Leave-One-Out - Data'!$B$1:$BA$1,0)),0)</f>
        <v>0.28313394327461722</v>
      </c>
      <c r="AR31" s="2">
        <f>IFERROR(INDEX('Leave-One-Out - Data'!$B:$BA,MATCH($P31,'Leave-One-Out - Data'!$A:$A,0),MATCH(AR$1,'Leave-One-Out - Data'!$B$1:$BA$1,0)),0)</f>
        <v>0</v>
      </c>
      <c r="AS31" s="2">
        <f>IFERROR(INDEX('Leave-One-Out - Data'!$B:$BA,MATCH($P31,'Leave-One-Out - Data'!$A:$A,0),MATCH(AS$1,'Leave-One-Out - Data'!$B$1:$BA$1,0)),0)</f>
        <v>0.281486845433712</v>
      </c>
      <c r="AT31" s="2">
        <f>IFERROR(INDEX('Leave-One-Out - Data'!$B:$BA,MATCH($P31,'Leave-One-Out - Data'!$A:$A,0),MATCH(AT$1,'Leave-One-Out - Data'!$B$1:$BA$1,0)),0)</f>
        <v>0</v>
      </c>
      <c r="AU31" s="2">
        <f>IFERROR(INDEX('Leave-One-Out - Data'!$B:$BA,MATCH($P31,'Leave-One-Out - Data'!$A:$A,0),MATCH(AU$1,'Leave-One-Out - Data'!$B$1:$BA$1,0)),0)</f>
        <v>0</v>
      </c>
      <c r="AV31" s="2">
        <f>IFERROR(INDEX('Leave-One-Out - Data'!$B:$BA,MATCH($P31,'Leave-One-Out - Data'!$A:$A,0),MATCH(AV$1,'Leave-One-Out - Data'!$B$1:$BA$1,0)),0)</f>
        <v>0</v>
      </c>
      <c r="AW31" s="2">
        <f>IFERROR(INDEX('Leave-One-Out - Data'!$B:$BA,MATCH($P31,'Leave-One-Out - Data'!$A:$A,0),MATCH(AW$1,'Leave-One-Out - Data'!$B$1:$BA$1,0)),0)</f>
        <v>0</v>
      </c>
      <c r="AX31" s="2">
        <f>IFERROR(INDEX('Leave-One-Out - Data'!$B:$BA,MATCH($P31,'Leave-One-Out - Data'!$A:$A,0),MATCH(AX$1,'Leave-One-Out - Data'!$B$1:$BA$1,0)),0)</f>
        <v>0</v>
      </c>
      <c r="AY31" s="2">
        <f>IFERROR(INDEX('Leave-One-Out - Data'!$B:$BA,MATCH($P31,'Leave-One-Out - Data'!$A:$A,0),MATCH(AY$1,'Leave-One-Out - Data'!$B$1:$BA$1,0)),0)</f>
        <v>0</v>
      </c>
      <c r="AZ31" s="2">
        <f>IFERROR(INDEX('Leave-One-Out - Data'!$B:$BA,MATCH($P31,'Leave-One-Out - Data'!$A:$A,0),MATCH(AZ$1,'Leave-One-Out - Data'!$B$1:$BA$1,0)),0)</f>
        <v>0.28268526746332645</v>
      </c>
      <c r="BA31" s="2">
        <f>IFERROR(INDEX('Leave-One-Out - Data'!$B:$BA,MATCH($P31,'Leave-One-Out - Data'!$A:$A,0),MATCH(BA$1,'Leave-One-Out - Data'!$B$1:$BA$1,0)),0)</f>
        <v>0</v>
      </c>
      <c r="BB31" s="2">
        <f>IFERROR(INDEX('Leave-One-Out - Data'!$B:$BA,MATCH($P31,'Leave-One-Out - Data'!$A:$A,0),MATCH(BB$1,'Leave-One-Out - Data'!$B$1:$BA$1,0)),0)</f>
        <v>0</v>
      </c>
      <c r="BC31" s="2">
        <f>IFERROR(INDEX('Leave-One-Out - Data'!$B:$BA,MATCH($P31,'Leave-One-Out - Data'!$A:$A,0),MATCH(BC$1,'Leave-One-Out - Data'!$B$1:$BA$1,0)),0)</f>
        <v>0</v>
      </c>
      <c r="BD31" s="2">
        <f>IFERROR(INDEX('Leave-One-Out - Data'!$B:$BA,MATCH($P31,'Leave-One-Out - Data'!$A:$A,0),MATCH(BD$1,'Leave-One-Out - Data'!$B$1:$BA$1,0)),0)</f>
        <v>0</v>
      </c>
      <c r="BE31" s="2">
        <f>IFERROR(INDEX('Leave-One-Out - Data'!$B:$BA,MATCH($P31,'Leave-One-Out - Data'!$A:$A,0),MATCH(BE$1,'Leave-One-Out - Data'!$B$1:$BA$1,0)),0)</f>
        <v>0</v>
      </c>
      <c r="BF31" s="2">
        <f>IFERROR(INDEX('Leave-One-Out - Data'!$B:$BA,MATCH($P31,'Leave-One-Out - Data'!$A:$A,0),MATCH(BF$1,'Leave-One-Out - Data'!$B$1:$BA$1,0)),0)</f>
        <v>0</v>
      </c>
      <c r="BG31" s="2">
        <f>IFERROR(INDEX('Leave-One-Out - Data'!$B:$BA,MATCH($P31,'Leave-One-Out - Data'!$A:$A,0),MATCH(BG$1,'Leave-One-Out - Data'!$B$1:$BA$1,0)),0)</f>
        <v>0.28426914449036123</v>
      </c>
      <c r="BH31" s="2">
        <f>IFERROR(INDEX('Leave-One-Out - Data'!$B:$BA,MATCH($P31,'Leave-One-Out - Data'!$A:$A,0),MATCH(BH$1,'Leave-One-Out - Data'!$B$1:$BA$1,0)),0)</f>
        <v>0</v>
      </c>
      <c r="BI31" s="2">
        <f>IFERROR(INDEX('Leave-One-Out - Data'!$B:$BA,MATCH($P31,'Leave-One-Out - Data'!$A:$A,0),MATCH(BI$1,'Leave-One-Out - Data'!$B$1:$BA$1,0)),0)</f>
        <v>0.27576382547616957</v>
      </c>
      <c r="BJ31" s="2">
        <f>IFERROR(INDEX('Leave-One-Out - Data'!$B:$BA,MATCH($P31,'Leave-One-Out - Data'!$A:$A,0),MATCH(BJ$1,'Leave-One-Out - Data'!$B$1:$BA$1,0)),0)</f>
        <v>0</v>
      </c>
      <c r="BK31" s="2">
        <f>IFERROR(INDEX('Leave-One-Out - Data'!$B:$BA,MATCH($P31,'Leave-One-Out - Data'!$A:$A,0),MATCH(BK$1,'Leave-One-Out - Data'!$B$1:$BA$1,0)),0)</f>
        <v>0</v>
      </c>
      <c r="BL31" s="2">
        <f>IFERROR(INDEX('Leave-One-Out - Data'!$B:$BA,MATCH($P31,'Leave-One-Out - Data'!$A:$A,0),MATCH(BL$1,'Leave-One-Out - Data'!$B$1:$BA$1,0)),0)</f>
        <v>0</v>
      </c>
      <c r="BM31" s="2">
        <f>IFERROR(INDEX('Leave-One-Out - Data'!$B:$BA,MATCH($P31,'Leave-One-Out - Data'!$A:$A,0),MATCH(BM$1,'Leave-One-Out - Data'!$B$1:$BA$1,0)),0)</f>
        <v>0</v>
      </c>
      <c r="BN31" s="2">
        <f>IFERROR(INDEX('Leave-One-Out - Data'!$B:$BA,MATCH($P31,'Leave-One-Out - Data'!$A:$A,0),MATCH(BN$1,'Leave-One-Out - Data'!$B$1:$BA$1,0)),0)</f>
        <v>0</v>
      </c>
      <c r="BO31" s="2">
        <f>IFERROR(INDEX('Leave-One-Out - Data'!$B:$BA,MATCH($P31,'Leave-One-Out - Data'!$A:$A,0),MATCH(BO$1,'Leave-One-Out - Data'!$B$1:$BA$1,0)),0)</f>
        <v>0</v>
      </c>
      <c r="BP31" s="2">
        <f>IFERROR(INDEX('Leave-One-Out - Data'!$B:$BA,MATCH($P31,'Leave-One-Out - Data'!$A:$A,0),MATCH(BP$1,'Leave-One-Out - Data'!$B$1:$BA$1,0)),0)</f>
        <v>0</v>
      </c>
      <c r="BQ31" s="2"/>
    </row>
    <row r="32" spans="16:69" x14ac:dyDescent="0.25">
      <c r="P32">
        <f>'Leave-One-Out - Data'!A31</f>
        <v>2011</v>
      </c>
      <c r="Q32" s="2">
        <f>IFERROR(INDEX('Leave-One-Out - Data'!$B:$BA,MATCH($P32,'Leave-One-Out - Data'!$A:$A,0),MATCH(Q$1,'Leave-One-Out - Data'!$B$1:$BA$1,0)),0)</f>
        <v>0.25301206111907959</v>
      </c>
      <c r="R32" s="2">
        <f>IFERROR(INDEX('Leave-One-Out - Data'!$B:$BA,MATCH($P32,'Leave-One-Out - Data'!$A:$A,0),MATCH(R$1,'Leave-One-Out - Data'!$B$1:$BA$1,0)),0)</f>
        <v>0.29170720785856252</v>
      </c>
      <c r="S32" s="2">
        <f>IFERROR(INDEX('Leave-One-Out - Data'!$B:$BA,MATCH($P32,'Leave-One-Out - Data'!$A:$A,0),MATCH(S$1,'Leave-One-Out - Data'!$B$1:$BA$1,0)),0)</f>
        <v>0</v>
      </c>
      <c r="T32" s="2">
        <f>IFERROR(INDEX('Leave-One-Out - Data'!$B:$BA,MATCH($P32,'Leave-One-Out - Data'!$A:$A,0),MATCH(T$1,'Leave-One-Out - Data'!$B$1:$BA$1,0)),0)</f>
        <v>0</v>
      </c>
      <c r="U32" s="2">
        <f>IFERROR(INDEX('Leave-One-Out - Data'!$B:$BA,MATCH($P32,'Leave-One-Out - Data'!$A:$A,0),MATCH(U$1,'Leave-One-Out - Data'!$B$1:$BA$1,0)),0)</f>
        <v>0.29328636476397513</v>
      </c>
      <c r="V32" s="2">
        <f>IFERROR(INDEX('Leave-One-Out - Data'!$B:$BA,MATCH($P32,'Leave-One-Out - Data'!$A:$A,0),MATCH(V$1,'Leave-One-Out - Data'!$B$1:$BA$1,0)),0)</f>
        <v>0</v>
      </c>
      <c r="W32" s="2">
        <f>IFERROR(INDEX('Leave-One-Out - Data'!$B:$BA,MATCH($P32,'Leave-One-Out - Data'!$A:$A,0),MATCH(W$1,'Leave-One-Out - Data'!$B$1:$BA$1,0)),0)</f>
        <v>0</v>
      </c>
      <c r="X32" s="2">
        <f>IFERROR(INDEX('Leave-One-Out - Data'!$B:$BA,MATCH($P32,'Leave-One-Out - Data'!$A:$A,0),MATCH(X$1,'Leave-One-Out - Data'!$B$1:$BA$1,0)),0)</f>
        <v>0.28761237373948095</v>
      </c>
      <c r="Y32" s="2">
        <f>IFERROR(INDEX('Leave-One-Out - Data'!$B:$BA,MATCH($P32,'Leave-One-Out - Data'!$A:$A,0),MATCH(Y$1,'Leave-One-Out - Data'!$B$1:$BA$1,0)),0)</f>
        <v>0</v>
      </c>
      <c r="Z32" s="2">
        <f>IFERROR(INDEX('Leave-One-Out - Data'!$B:$BA,MATCH($P32,'Leave-One-Out - Data'!$A:$A,0),MATCH(Z$1,'Leave-One-Out - Data'!$B$1:$BA$1,0)),0)</f>
        <v>0</v>
      </c>
      <c r="AA32" s="2">
        <f>IFERROR(INDEX('Leave-One-Out - Data'!$B:$BA,MATCH($P32,'Leave-One-Out - Data'!$A:$A,0),MATCH(AA$1,'Leave-One-Out - Data'!$B$1:$BA$1,0)),0)</f>
        <v>0</v>
      </c>
      <c r="AB32" s="2">
        <f>IFERROR(INDEX('Leave-One-Out - Data'!$B:$BA,MATCH($P32,'Leave-One-Out - Data'!$A:$A,0),MATCH(AB$1,'Leave-One-Out - Data'!$B$1:$BA$1,0)),0)</f>
        <v>0</v>
      </c>
      <c r="AC32" s="2">
        <f>IFERROR(INDEX('Leave-One-Out - Data'!$B:$BA,MATCH($P32,'Leave-One-Out - Data'!$A:$A,0),MATCH(AC$1,'Leave-One-Out - Data'!$B$1:$BA$1,0)),0)</f>
        <v>0</v>
      </c>
      <c r="AD32" s="2">
        <f>IFERROR(INDEX('Leave-One-Out - Data'!$B:$BA,MATCH($P32,'Leave-One-Out - Data'!$A:$A,0),MATCH(AD$1,'Leave-One-Out - Data'!$B$1:$BA$1,0)),0)</f>
        <v>0</v>
      </c>
      <c r="AE32" s="2">
        <f>IFERROR(INDEX('Leave-One-Out - Data'!$B:$BA,MATCH($P32,'Leave-One-Out - Data'!$A:$A,0),MATCH(AE$1,'Leave-One-Out - Data'!$B$1:$BA$1,0)),0)</f>
        <v>0.29155143342912204</v>
      </c>
      <c r="AF32" s="2">
        <f>IFERROR(INDEX('Leave-One-Out - Data'!$B:$BA,MATCH($P32,'Leave-One-Out - Data'!$A:$A,0),MATCH(AF$1,'Leave-One-Out - Data'!$B$1:$BA$1,0)),0)</f>
        <v>0.2848100706934929</v>
      </c>
      <c r="AG32" s="2">
        <f>IFERROR(INDEX('Leave-One-Out - Data'!$B:$BA,MATCH($P32,'Leave-One-Out - Data'!$A:$A,0),MATCH(AG$1,'Leave-One-Out - Data'!$B$1:$BA$1,0)),0)</f>
        <v>0</v>
      </c>
      <c r="AH32" s="2">
        <f>IFERROR(INDEX('Leave-One-Out - Data'!$B:$BA,MATCH($P32,'Leave-One-Out - Data'!$A:$A,0),MATCH(AH$1,'Leave-One-Out - Data'!$B$1:$BA$1,0)),0)</f>
        <v>0.2945881928801537</v>
      </c>
      <c r="AI32" s="2">
        <f>IFERROR(INDEX('Leave-One-Out - Data'!$B:$BA,MATCH($P32,'Leave-One-Out - Data'!$A:$A,0),MATCH(AI$1,'Leave-One-Out - Data'!$B$1:$BA$1,0)),0)</f>
        <v>0</v>
      </c>
      <c r="AJ32" s="2">
        <f>IFERROR(INDEX('Leave-One-Out - Data'!$B:$BA,MATCH($P32,'Leave-One-Out - Data'!$A:$A,0),MATCH(AJ$1,'Leave-One-Out - Data'!$B$1:$BA$1,0)),0)</f>
        <v>0</v>
      </c>
      <c r="AK32" s="2">
        <f>IFERROR(INDEX('Leave-One-Out - Data'!$B:$BA,MATCH($P32,'Leave-One-Out - Data'!$A:$A,0),MATCH(AK$1,'Leave-One-Out - Data'!$B$1:$BA$1,0)),0)</f>
        <v>0</v>
      </c>
      <c r="AL32" s="2">
        <f>IFERROR(INDEX('Leave-One-Out - Data'!$B:$BA,MATCH($P32,'Leave-One-Out - Data'!$A:$A,0),MATCH(AL$1,'Leave-One-Out - Data'!$B$1:$BA$1,0)),0)</f>
        <v>0</v>
      </c>
      <c r="AM32" s="2">
        <f>IFERROR(INDEX('Leave-One-Out - Data'!$B:$BA,MATCH($P32,'Leave-One-Out - Data'!$A:$A,0),MATCH(AM$1,'Leave-One-Out - Data'!$B$1:$BA$1,0)),0)</f>
        <v>0</v>
      </c>
      <c r="AN32" s="2">
        <f>IFERROR(INDEX('Leave-One-Out - Data'!$B:$BA,MATCH($P32,'Leave-One-Out - Data'!$A:$A,0),MATCH(AN$1,'Leave-One-Out - Data'!$B$1:$BA$1,0)),0)</f>
        <v>0</v>
      </c>
      <c r="AO32" s="2">
        <f>IFERROR(INDEX('Leave-One-Out - Data'!$B:$BA,MATCH($P32,'Leave-One-Out - Data'!$A:$A,0),MATCH(AO$1,'Leave-One-Out - Data'!$B$1:$BA$1,0)),0)</f>
        <v>0.28450918830931182</v>
      </c>
      <c r="AP32" s="2">
        <f>IFERROR(INDEX('Leave-One-Out - Data'!$B:$BA,MATCH($P32,'Leave-One-Out - Data'!$A:$A,0),MATCH(AP$1,'Leave-One-Out - Data'!$B$1:$BA$1,0)),0)</f>
        <v>0</v>
      </c>
      <c r="AQ32" s="2">
        <f>IFERROR(INDEX('Leave-One-Out - Data'!$B:$BA,MATCH($P32,'Leave-One-Out - Data'!$A:$A,0),MATCH(AQ$1,'Leave-One-Out - Data'!$B$1:$BA$1,0)),0)</f>
        <v>0.28611328935623165</v>
      </c>
      <c r="AR32" s="2">
        <f>IFERROR(INDEX('Leave-One-Out - Data'!$B:$BA,MATCH($P32,'Leave-One-Out - Data'!$A:$A,0),MATCH(AR$1,'Leave-One-Out - Data'!$B$1:$BA$1,0)),0)</f>
        <v>0</v>
      </c>
      <c r="AS32" s="2">
        <f>IFERROR(INDEX('Leave-One-Out - Data'!$B:$BA,MATCH($P32,'Leave-One-Out - Data'!$A:$A,0),MATCH(AS$1,'Leave-One-Out - Data'!$B$1:$BA$1,0)),0)</f>
        <v>0.29340657433867456</v>
      </c>
      <c r="AT32" s="2">
        <f>IFERROR(INDEX('Leave-One-Out - Data'!$B:$BA,MATCH($P32,'Leave-One-Out - Data'!$A:$A,0),MATCH(AT$1,'Leave-One-Out - Data'!$B$1:$BA$1,0)),0)</f>
        <v>0</v>
      </c>
      <c r="AU32" s="2">
        <f>IFERROR(INDEX('Leave-One-Out - Data'!$B:$BA,MATCH($P32,'Leave-One-Out - Data'!$A:$A,0),MATCH(AU$1,'Leave-One-Out - Data'!$B$1:$BA$1,0)),0)</f>
        <v>0</v>
      </c>
      <c r="AV32" s="2">
        <f>IFERROR(INDEX('Leave-One-Out - Data'!$B:$BA,MATCH($P32,'Leave-One-Out - Data'!$A:$A,0),MATCH(AV$1,'Leave-One-Out - Data'!$B$1:$BA$1,0)),0)</f>
        <v>0</v>
      </c>
      <c r="AW32" s="2">
        <f>IFERROR(INDEX('Leave-One-Out - Data'!$B:$BA,MATCH($P32,'Leave-One-Out - Data'!$A:$A,0),MATCH(AW$1,'Leave-One-Out - Data'!$B$1:$BA$1,0)),0)</f>
        <v>0</v>
      </c>
      <c r="AX32" s="2">
        <f>IFERROR(INDEX('Leave-One-Out - Data'!$B:$BA,MATCH($P32,'Leave-One-Out - Data'!$A:$A,0),MATCH(AX$1,'Leave-One-Out - Data'!$B$1:$BA$1,0)),0)</f>
        <v>0</v>
      </c>
      <c r="AY32" s="2">
        <f>IFERROR(INDEX('Leave-One-Out - Data'!$B:$BA,MATCH($P32,'Leave-One-Out - Data'!$A:$A,0),MATCH(AY$1,'Leave-One-Out - Data'!$B$1:$BA$1,0)),0)</f>
        <v>0</v>
      </c>
      <c r="AZ32" s="2">
        <f>IFERROR(INDEX('Leave-One-Out - Data'!$B:$BA,MATCH($P32,'Leave-One-Out - Data'!$A:$A,0),MATCH(AZ$1,'Leave-One-Out - Data'!$B$1:$BA$1,0)),0)</f>
        <v>0.29085767793655393</v>
      </c>
      <c r="BA32" s="2">
        <f>IFERROR(INDEX('Leave-One-Out - Data'!$B:$BA,MATCH($P32,'Leave-One-Out - Data'!$A:$A,0),MATCH(BA$1,'Leave-One-Out - Data'!$B$1:$BA$1,0)),0)</f>
        <v>0</v>
      </c>
      <c r="BB32" s="2">
        <f>IFERROR(INDEX('Leave-One-Out - Data'!$B:$BA,MATCH($P32,'Leave-One-Out - Data'!$A:$A,0),MATCH(BB$1,'Leave-One-Out - Data'!$B$1:$BA$1,0)),0)</f>
        <v>0</v>
      </c>
      <c r="BC32" s="2">
        <f>IFERROR(INDEX('Leave-One-Out - Data'!$B:$BA,MATCH($P32,'Leave-One-Out - Data'!$A:$A,0),MATCH(BC$1,'Leave-One-Out - Data'!$B$1:$BA$1,0)),0)</f>
        <v>0</v>
      </c>
      <c r="BD32" s="2">
        <f>IFERROR(INDEX('Leave-One-Out - Data'!$B:$BA,MATCH($P32,'Leave-One-Out - Data'!$A:$A,0),MATCH(BD$1,'Leave-One-Out - Data'!$B$1:$BA$1,0)),0)</f>
        <v>0</v>
      </c>
      <c r="BE32" s="2">
        <f>IFERROR(INDEX('Leave-One-Out - Data'!$B:$BA,MATCH($P32,'Leave-One-Out - Data'!$A:$A,0),MATCH(BE$1,'Leave-One-Out - Data'!$B$1:$BA$1,0)),0)</f>
        <v>0</v>
      </c>
      <c r="BF32" s="2">
        <f>IFERROR(INDEX('Leave-One-Out - Data'!$B:$BA,MATCH($P32,'Leave-One-Out - Data'!$A:$A,0),MATCH(BF$1,'Leave-One-Out - Data'!$B$1:$BA$1,0)),0)</f>
        <v>0</v>
      </c>
      <c r="BG32" s="2">
        <f>IFERROR(INDEX('Leave-One-Out - Data'!$B:$BA,MATCH($P32,'Leave-One-Out - Data'!$A:$A,0),MATCH(BG$1,'Leave-One-Out - Data'!$B$1:$BA$1,0)),0)</f>
        <v>0.29390947888791563</v>
      </c>
      <c r="BH32" s="2">
        <f>IFERROR(INDEX('Leave-One-Out - Data'!$B:$BA,MATCH($P32,'Leave-One-Out - Data'!$A:$A,0),MATCH(BH$1,'Leave-One-Out - Data'!$B$1:$BA$1,0)),0)</f>
        <v>0</v>
      </c>
      <c r="BI32" s="2">
        <f>IFERROR(INDEX('Leave-One-Out - Data'!$B:$BA,MATCH($P32,'Leave-One-Out - Data'!$A:$A,0),MATCH(BI$1,'Leave-One-Out - Data'!$B$1:$BA$1,0)),0)</f>
        <v>0.29090321230888366</v>
      </c>
      <c r="BJ32" s="2">
        <f>IFERROR(INDEX('Leave-One-Out - Data'!$B:$BA,MATCH($P32,'Leave-One-Out - Data'!$A:$A,0),MATCH(BJ$1,'Leave-One-Out - Data'!$B$1:$BA$1,0)),0)</f>
        <v>0</v>
      </c>
      <c r="BK32" s="2">
        <f>IFERROR(INDEX('Leave-One-Out - Data'!$B:$BA,MATCH($P32,'Leave-One-Out - Data'!$A:$A,0),MATCH(BK$1,'Leave-One-Out - Data'!$B$1:$BA$1,0)),0)</f>
        <v>0</v>
      </c>
      <c r="BL32" s="2">
        <f>IFERROR(INDEX('Leave-One-Out - Data'!$B:$BA,MATCH($P32,'Leave-One-Out - Data'!$A:$A,0),MATCH(BL$1,'Leave-One-Out - Data'!$B$1:$BA$1,0)),0)</f>
        <v>0</v>
      </c>
      <c r="BM32" s="2">
        <f>IFERROR(INDEX('Leave-One-Out - Data'!$B:$BA,MATCH($P32,'Leave-One-Out - Data'!$A:$A,0),MATCH(BM$1,'Leave-One-Out - Data'!$B$1:$BA$1,0)),0)</f>
        <v>0</v>
      </c>
      <c r="BN32" s="2">
        <f>IFERROR(INDEX('Leave-One-Out - Data'!$B:$BA,MATCH($P32,'Leave-One-Out - Data'!$A:$A,0),MATCH(BN$1,'Leave-One-Out - Data'!$B$1:$BA$1,0)),0)</f>
        <v>0</v>
      </c>
      <c r="BO32" s="2">
        <f>IFERROR(INDEX('Leave-One-Out - Data'!$B:$BA,MATCH($P32,'Leave-One-Out - Data'!$A:$A,0),MATCH(BO$1,'Leave-One-Out - Data'!$B$1:$BA$1,0)),0)</f>
        <v>0</v>
      </c>
      <c r="BP32" s="2">
        <f>IFERROR(INDEX('Leave-One-Out - Data'!$B:$BA,MATCH($P32,'Leave-One-Out - Data'!$A:$A,0),MATCH(BP$1,'Leave-One-Out - Data'!$B$1:$BA$1,0)),0)</f>
        <v>0</v>
      </c>
      <c r="BQ32" s="2"/>
    </row>
    <row r="33" spans="16:69" x14ac:dyDescent="0.25">
      <c r="P33">
        <f>'Leave-One-Out - Data'!A32</f>
        <v>2012</v>
      </c>
      <c r="Q33" s="2">
        <f>IFERROR(INDEX('Leave-One-Out - Data'!$B:$BA,MATCH($P33,'Leave-One-Out - Data'!$A:$A,0),MATCH(Q$1,'Leave-One-Out - Data'!$B$1:$BA$1,0)),0)</f>
        <v>0.34337350726127625</v>
      </c>
      <c r="R33" s="2">
        <f>IFERROR(INDEX('Leave-One-Out - Data'!$B:$BA,MATCH($P33,'Leave-One-Out - Data'!$A:$A,0),MATCH(R$1,'Leave-One-Out - Data'!$B$1:$BA$1,0)),0)</f>
        <v>0.2906523864865303</v>
      </c>
      <c r="S33" s="2">
        <f>IFERROR(INDEX('Leave-One-Out - Data'!$B:$BA,MATCH($P33,'Leave-One-Out - Data'!$A:$A,0),MATCH(S$1,'Leave-One-Out - Data'!$B$1:$BA$1,0)),0)</f>
        <v>0</v>
      </c>
      <c r="T33" s="2">
        <f>IFERROR(INDEX('Leave-One-Out - Data'!$B:$BA,MATCH($P33,'Leave-One-Out - Data'!$A:$A,0),MATCH(T$1,'Leave-One-Out - Data'!$B$1:$BA$1,0)),0)</f>
        <v>0</v>
      </c>
      <c r="U33" s="2">
        <f>IFERROR(INDEX('Leave-One-Out - Data'!$B:$BA,MATCH($P33,'Leave-One-Out - Data'!$A:$A,0),MATCH(U$1,'Leave-One-Out - Data'!$B$1:$BA$1,0)),0)</f>
        <v>0.29228379136323929</v>
      </c>
      <c r="V33" s="2">
        <f>IFERROR(INDEX('Leave-One-Out - Data'!$B:$BA,MATCH($P33,'Leave-One-Out - Data'!$A:$A,0),MATCH(V$1,'Leave-One-Out - Data'!$B$1:$BA$1,0)),0)</f>
        <v>0</v>
      </c>
      <c r="W33" s="2">
        <f>IFERROR(INDEX('Leave-One-Out - Data'!$B:$BA,MATCH($P33,'Leave-One-Out - Data'!$A:$A,0),MATCH(W$1,'Leave-One-Out - Data'!$B$1:$BA$1,0)),0)</f>
        <v>0</v>
      </c>
      <c r="X33" s="2">
        <f>IFERROR(INDEX('Leave-One-Out - Data'!$B:$BA,MATCH($P33,'Leave-One-Out - Data'!$A:$A,0),MATCH(X$1,'Leave-One-Out - Data'!$B$1:$BA$1,0)),0)</f>
        <v>0.29147612658143041</v>
      </c>
      <c r="Y33" s="2">
        <f>IFERROR(INDEX('Leave-One-Out - Data'!$B:$BA,MATCH($P33,'Leave-One-Out - Data'!$A:$A,0),MATCH(Y$1,'Leave-One-Out - Data'!$B$1:$BA$1,0)),0)</f>
        <v>0</v>
      </c>
      <c r="Z33" s="2">
        <f>IFERROR(INDEX('Leave-One-Out - Data'!$B:$BA,MATCH($P33,'Leave-One-Out - Data'!$A:$A,0),MATCH(Z$1,'Leave-One-Out - Data'!$B$1:$BA$1,0)),0)</f>
        <v>0</v>
      </c>
      <c r="AA33" s="2">
        <f>IFERROR(INDEX('Leave-One-Out - Data'!$B:$BA,MATCH($P33,'Leave-One-Out - Data'!$A:$A,0),MATCH(AA$1,'Leave-One-Out - Data'!$B$1:$BA$1,0)),0)</f>
        <v>0</v>
      </c>
      <c r="AB33" s="2">
        <f>IFERROR(INDEX('Leave-One-Out - Data'!$B:$BA,MATCH($P33,'Leave-One-Out - Data'!$A:$A,0),MATCH(AB$1,'Leave-One-Out - Data'!$B$1:$BA$1,0)),0)</f>
        <v>0</v>
      </c>
      <c r="AC33" s="2">
        <f>IFERROR(INDEX('Leave-One-Out - Data'!$B:$BA,MATCH($P33,'Leave-One-Out - Data'!$A:$A,0),MATCH(AC$1,'Leave-One-Out - Data'!$B$1:$BA$1,0)),0)</f>
        <v>0</v>
      </c>
      <c r="AD33" s="2">
        <f>IFERROR(INDEX('Leave-One-Out - Data'!$B:$BA,MATCH($P33,'Leave-One-Out - Data'!$A:$A,0),MATCH(AD$1,'Leave-One-Out - Data'!$B$1:$BA$1,0)),0)</f>
        <v>0</v>
      </c>
      <c r="AE33" s="2">
        <f>IFERROR(INDEX('Leave-One-Out - Data'!$B:$BA,MATCH($P33,'Leave-One-Out - Data'!$A:$A,0),MATCH(AE$1,'Leave-One-Out - Data'!$B$1:$BA$1,0)),0)</f>
        <v>0.29010133996605875</v>
      </c>
      <c r="AF33" s="2">
        <f>IFERROR(INDEX('Leave-One-Out - Data'!$B:$BA,MATCH($P33,'Leave-One-Out - Data'!$A:$A,0),MATCH(AF$1,'Leave-One-Out - Data'!$B$1:$BA$1,0)),0)</f>
        <v>0.28954093766212463</v>
      </c>
      <c r="AG33" s="2">
        <f>IFERROR(INDEX('Leave-One-Out - Data'!$B:$BA,MATCH($P33,'Leave-One-Out - Data'!$A:$A,0),MATCH(AG$1,'Leave-One-Out - Data'!$B$1:$BA$1,0)),0)</f>
        <v>0</v>
      </c>
      <c r="AH33" s="2">
        <f>IFERROR(INDEX('Leave-One-Out - Data'!$B:$BA,MATCH($P33,'Leave-One-Out - Data'!$A:$A,0),MATCH(AH$1,'Leave-One-Out - Data'!$B$1:$BA$1,0)),0)</f>
        <v>0.29544637748599051</v>
      </c>
      <c r="AI33" s="2">
        <f>IFERROR(INDEX('Leave-One-Out - Data'!$B:$BA,MATCH($P33,'Leave-One-Out - Data'!$A:$A,0),MATCH(AI$1,'Leave-One-Out - Data'!$B$1:$BA$1,0)),0)</f>
        <v>0</v>
      </c>
      <c r="AJ33" s="2">
        <f>IFERROR(INDEX('Leave-One-Out - Data'!$B:$BA,MATCH($P33,'Leave-One-Out - Data'!$A:$A,0),MATCH(AJ$1,'Leave-One-Out - Data'!$B$1:$BA$1,0)),0)</f>
        <v>0</v>
      </c>
      <c r="AK33" s="2">
        <f>IFERROR(INDEX('Leave-One-Out - Data'!$B:$BA,MATCH($P33,'Leave-One-Out - Data'!$A:$A,0),MATCH(AK$1,'Leave-One-Out - Data'!$B$1:$BA$1,0)),0)</f>
        <v>0</v>
      </c>
      <c r="AL33" s="2">
        <f>IFERROR(INDEX('Leave-One-Out - Data'!$B:$BA,MATCH($P33,'Leave-One-Out - Data'!$A:$A,0),MATCH(AL$1,'Leave-One-Out - Data'!$B$1:$BA$1,0)),0)</f>
        <v>0</v>
      </c>
      <c r="AM33" s="2">
        <f>IFERROR(INDEX('Leave-One-Out - Data'!$B:$BA,MATCH($P33,'Leave-One-Out - Data'!$A:$A,0),MATCH(AM$1,'Leave-One-Out - Data'!$B$1:$BA$1,0)),0)</f>
        <v>0</v>
      </c>
      <c r="AN33" s="2">
        <f>IFERROR(INDEX('Leave-One-Out - Data'!$B:$BA,MATCH($P33,'Leave-One-Out - Data'!$A:$A,0),MATCH(AN$1,'Leave-One-Out - Data'!$B$1:$BA$1,0)),0)</f>
        <v>0</v>
      </c>
      <c r="AO33" s="2">
        <f>IFERROR(INDEX('Leave-One-Out - Data'!$B:$BA,MATCH($P33,'Leave-One-Out - Data'!$A:$A,0),MATCH(AO$1,'Leave-One-Out - Data'!$B$1:$BA$1,0)),0)</f>
        <v>0.28772409543395044</v>
      </c>
      <c r="AP33" s="2">
        <f>IFERROR(INDEX('Leave-One-Out - Data'!$B:$BA,MATCH($P33,'Leave-One-Out - Data'!$A:$A,0),MATCH(AP$1,'Leave-One-Out - Data'!$B$1:$BA$1,0)),0)</f>
        <v>0</v>
      </c>
      <c r="AQ33" s="2">
        <f>IFERROR(INDEX('Leave-One-Out - Data'!$B:$BA,MATCH($P33,'Leave-One-Out - Data'!$A:$A,0),MATCH(AQ$1,'Leave-One-Out - Data'!$B$1:$BA$1,0)),0)</f>
        <v>0.2874350162446499</v>
      </c>
      <c r="AR33" s="2">
        <f>IFERROR(INDEX('Leave-One-Out - Data'!$B:$BA,MATCH($P33,'Leave-One-Out - Data'!$A:$A,0),MATCH(AR$1,'Leave-One-Out - Data'!$B$1:$BA$1,0)),0)</f>
        <v>0</v>
      </c>
      <c r="AS33" s="2">
        <f>IFERROR(INDEX('Leave-One-Out - Data'!$B:$BA,MATCH($P33,'Leave-One-Out - Data'!$A:$A,0),MATCH(AS$1,'Leave-One-Out - Data'!$B$1:$BA$1,0)),0)</f>
        <v>0.28838130190968514</v>
      </c>
      <c r="AT33" s="2">
        <f>IFERROR(INDEX('Leave-One-Out - Data'!$B:$BA,MATCH($P33,'Leave-One-Out - Data'!$A:$A,0),MATCH(AT$1,'Leave-One-Out - Data'!$B$1:$BA$1,0)),0)</f>
        <v>0</v>
      </c>
      <c r="AU33" s="2">
        <f>IFERROR(INDEX('Leave-One-Out - Data'!$B:$BA,MATCH($P33,'Leave-One-Out - Data'!$A:$A,0),MATCH(AU$1,'Leave-One-Out - Data'!$B$1:$BA$1,0)),0)</f>
        <v>0</v>
      </c>
      <c r="AV33" s="2">
        <f>IFERROR(INDEX('Leave-One-Out - Data'!$B:$BA,MATCH($P33,'Leave-One-Out - Data'!$A:$A,0),MATCH(AV$1,'Leave-One-Out - Data'!$B$1:$BA$1,0)),0)</f>
        <v>0</v>
      </c>
      <c r="AW33" s="2">
        <f>IFERROR(INDEX('Leave-One-Out - Data'!$B:$BA,MATCH($P33,'Leave-One-Out - Data'!$A:$A,0),MATCH(AW$1,'Leave-One-Out - Data'!$B$1:$BA$1,0)),0)</f>
        <v>0</v>
      </c>
      <c r="AX33" s="2">
        <f>IFERROR(INDEX('Leave-One-Out - Data'!$B:$BA,MATCH($P33,'Leave-One-Out - Data'!$A:$A,0),MATCH(AX$1,'Leave-One-Out - Data'!$B$1:$BA$1,0)),0)</f>
        <v>0</v>
      </c>
      <c r="AY33" s="2">
        <f>IFERROR(INDEX('Leave-One-Out - Data'!$B:$BA,MATCH($P33,'Leave-One-Out - Data'!$A:$A,0),MATCH(AY$1,'Leave-One-Out - Data'!$B$1:$BA$1,0)),0)</f>
        <v>0</v>
      </c>
      <c r="AZ33" s="2">
        <f>IFERROR(INDEX('Leave-One-Out - Data'!$B:$BA,MATCH($P33,'Leave-One-Out - Data'!$A:$A,0),MATCH(AZ$1,'Leave-One-Out - Data'!$B$1:$BA$1,0)),0)</f>
        <v>0.28982988223433492</v>
      </c>
      <c r="BA33" s="2">
        <f>IFERROR(INDEX('Leave-One-Out - Data'!$B:$BA,MATCH($P33,'Leave-One-Out - Data'!$A:$A,0),MATCH(BA$1,'Leave-One-Out - Data'!$B$1:$BA$1,0)),0)</f>
        <v>0</v>
      </c>
      <c r="BB33" s="2">
        <f>IFERROR(INDEX('Leave-One-Out - Data'!$B:$BA,MATCH($P33,'Leave-One-Out - Data'!$A:$A,0),MATCH(BB$1,'Leave-One-Out - Data'!$B$1:$BA$1,0)),0)</f>
        <v>0</v>
      </c>
      <c r="BC33" s="2">
        <f>IFERROR(INDEX('Leave-One-Out - Data'!$B:$BA,MATCH($P33,'Leave-One-Out - Data'!$A:$A,0),MATCH(BC$1,'Leave-One-Out - Data'!$B$1:$BA$1,0)),0)</f>
        <v>0</v>
      </c>
      <c r="BD33" s="2">
        <f>IFERROR(INDEX('Leave-One-Out - Data'!$B:$BA,MATCH($P33,'Leave-One-Out - Data'!$A:$A,0),MATCH(BD$1,'Leave-One-Out - Data'!$B$1:$BA$1,0)),0)</f>
        <v>0</v>
      </c>
      <c r="BE33" s="2">
        <f>IFERROR(INDEX('Leave-One-Out - Data'!$B:$BA,MATCH($P33,'Leave-One-Out - Data'!$A:$A,0),MATCH(BE$1,'Leave-One-Out - Data'!$B$1:$BA$1,0)),0)</f>
        <v>0</v>
      </c>
      <c r="BF33" s="2">
        <f>IFERROR(INDEX('Leave-One-Out - Data'!$B:$BA,MATCH($P33,'Leave-One-Out - Data'!$A:$A,0),MATCH(BF$1,'Leave-One-Out - Data'!$B$1:$BA$1,0)),0)</f>
        <v>0</v>
      </c>
      <c r="BG33" s="2">
        <f>IFERROR(INDEX('Leave-One-Out - Data'!$B:$BA,MATCH($P33,'Leave-One-Out - Data'!$A:$A,0),MATCH(BG$1,'Leave-One-Out - Data'!$B$1:$BA$1,0)),0)</f>
        <v>0.28796550115942954</v>
      </c>
      <c r="BH33" s="2">
        <f>IFERROR(INDEX('Leave-One-Out - Data'!$B:$BA,MATCH($P33,'Leave-One-Out - Data'!$A:$A,0),MATCH(BH$1,'Leave-One-Out - Data'!$B$1:$BA$1,0)),0)</f>
        <v>0</v>
      </c>
      <c r="BI33" s="2">
        <f>IFERROR(INDEX('Leave-One-Out - Data'!$B:$BA,MATCH($P33,'Leave-One-Out - Data'!$A:$A,0),MATCH(BI$1,'Leave-One-Out - Data'!$B$1:$BA$1,0)),0)</f>
        <v>0.29318964663147934</v>
      </c>
      <c r="BJ33" s="2">
        <f>IFERROR(INDEX('Leave-One-Out - Data'!$B:$BA,MATCH($P33,'Leave-One-Out - Data'!$A:$A,0),MATCH(BJ$1,'Leave-One-Out - Data'!$B$1:$BA$1,0)),0)</f>
        <v>0</v>
      </c>
      <c r="BK33" s="2">
        <f>IFERROR(INDEX('Leave-One-Out - Data'!$B:$BA,MATCH($P33,'Leave-One-Out - Data'!$A:$A,0),MATCH(BK$1,'Leave-One-Out - Data'!$B$1:$BA$1,0)),0)</f>
        <v>0</v>
      </c>
      <c r="BL33" s="2">
        <f>IFERROR(INDEX('Leave-One-Out - Data'!$B:$BA,MATCH($P33,'Leave-One-Out - Data'!$A:$A,0),MATCH(BL$1,'Leave-One-Out - Data'!$B$1:$BA$1,0)),0)</f>
        <v>0</v>
      </c>
      <c r="BM33" s="2">
        <f>IFERROR(INDEX('Leave-One-Out - Data'!$B:$BA,MATCH($P33,'Leave-One-Out - Data'!$A:$A,0),MATCH(BM$1,'Leave-One-Out - Data'!$B$1:$BA$1,0)),0)</f>
        <v>0</v>
      </c>
      <c r="BN33" s="2">
        <f>IFERROR(INDEX('Leave-One-Out - Data'!$B:$BA,MATCH($P33,'Leave-One-Out - Data'!$A:$A,0),MATCH(BN$1,'Leave-One-Out - Data'!$B$1:$BA$1,0)),0)</f>
        <v>0</v>
      </c>
      <c r="BO33" s="2">
        <f>IFERROR(INDEX('Leave-One-Out - Data'!$B:$BA,MATCH($P33,'Leave-One-Out - Data'!$A:$A,0),MATCH(BO$1,'Leave-One-Out - Data'!$B$1:$BA$1,0)),0)</f>
        <v>0</v>
      </c>
      <c r="BP33" s="2">
        <f>IFERROR(INDEX('Leave-One-Out - Data'!$B:$BA,MATCH($P33,'Leave-One-Out - Data'!$A:$A,0),MATCH(BP$1,'Leave-One-Out - Data'!$B$1:$BA$1,0)),0)</f>
        <v>0</v>
      </c>
      <c r="BQ33" s="2"/>
    </row>
    <row r="34" spans="16:69" x14ac:dyDescent="0.25">
      <c r="P34">
        <f>'Leave-One-Out - Data'!A33</f>
        <v>2013</v>
      </c>
      <c r="Q34" s="2">
        <f>IFERROR(INDEX('Leave-One-Out - Data'!$B:$BA,MATCH($P34,'Leave-One-Out - Data'!$A:$A,0),MATCH(Q$1,'Leave-One-Out - Data'!$B$1:$BA$1,0)),0)</f>
        <v>0.29325512051582336</v>
      </c>
      <c r="R34" s="2">
        <f>IFERROR(INDEX('Leave-One-Out - Data'!$B:$BA,MATCH($P34,'Leave-One-Out - Data'!$A:$A,0),MATCH(R$1,'Leave-One-Out - Data'!$B$1:$BA$1,0)),0)</f>
        <v>0.27459983029961588</v>
      </c>
      <c r="S34" s="2">
        <f>IFERROR(INDEX('Leave-One-Out - Data'!$B:$BA,MATCH($P34,'Leave-One-Out - Data'!$A:$A,0),MATCH(S$1,'Leave-One-Out - Data'!$B$1:$BA$1,0)),0)</f>
        <v>0</v>
      </c>
      <c r="T34" s="2">
        <f>IFERROR(INDEX('Leave-One-Out - Data'!$B:$BA,MATCH($P34,'Leave-One-Out - Data'!$A:$A,0),MATCH(T$1,'Leave-One-Out - Data'!$B$1:$BA$1,0)),0)</f>
        <v>0</v>
      </c>
      <c r="U34" s="2">
        <f>IFERROR(INDEX('Leave-One-Out - Data'!$B:$BA,MATCH($P34,'Leave-One-Out - Data'!$A:$A,0),MATCH(U$1,'Leave-One-Out - Data'!$B$1:$BA$1,0)),0)</f>
        <v>0.27648280051350593</v>
      </c>
      <c r="V34" s="2">
        <f>IFERROR(INDEX('Leave-One-Out - Data'!$B:$BA,MATCH($P34,'Leave-One-Out - Data'!$A:$A,0),MATCH(V$1,'Leave-One-Out - Data'!$B$1:$BA$1,0)),0)</f>
        <v>0</v>
      </c>
      <c r="W34" s="2">
        <f>IFERROR(INDEX('Leave-One-Out - Data'!$B:$BA,MATCH($P34,'Leave-One-Out - Data'!$A:$A,0),MATCH(W$1,'Leave-One-Out - Data'!$B$1:$BA$1,0)),0)</f>
        <v>0</v>
      </c>
      <c r="X34" s="2">
        <f>IFERROR(INDEX('Leave-One-Out - Data'!$B:$BA,MATCH($P34,'Leave-One-Out - Data'!$A:$A,0),MATCH(X$1,'Leave-One-Out - Data'!$B$1:$BA$1,0)),0)</f>
        <v>0.27441078087687493</v>
      </c>
      <c r="Y34" s="2">
        <f>IFERROR(INDEX('Leave-One-Out - Data'!$B:$BA,MATCH($P34,'Leave-One-Out - Data'!$A:$A,0),MATCH(Y$1,'Leave-One-Out - Data'!$B$1:$BA$1,0)),0)</f>
        <v>0</v>
      </c>
      <c r="Z34" s="2">
        <f>IFERROR(INDEX('Leave-One-Out - Data'!$B:$BA,MATCH($P34,'Leave-One-Out - Data'!$A:$A,0),MATCH(Z$1,'Leave-One-Out - Data'!$B$1:$BA$1,0)),0)</f>
        <v>0</v>
      </c>
      <c r="AA34" s="2">
        <f>IFERROR(INDEX('Leave-One-Out - Data'!$B:$BA,MATCH($P34,'Leave-One-Out - Data'!$A:$A,0),MATCH(AA$1,'Leave-One-Out - Data'!$B$1:$BA$1,0)),0)</f>
        <v>0</v>
      </c>
      <c r="AB34" s="2">
        <f>IFERROR(INDEX('Leave-One-Out - Data'!$B:$BA,MATCH($P34,'Leave-One-Out - Data'!$A:$A,0),MATCH(AB$1,'Leave-One-Out - Data'!$B$1:$BA$1,0)),0)</f>
        <v>0</v>
      </c>
      <c r="AC34" s="2">
        <f>IFERROR(INDEX('Leave-One-Out - Data'!$B:$BA,MATCH($P34,'Leave-One-Out - Data'!$A:$A,0),MATCH(AC$1,'Leave-One-Out - Data'!$B$1:$BA$1,0)),0)</f>
        <v>0</v>
      </c>
      <c r="AD34" s="2">
        <f>IFERROR(INDEX('Leave-One-Out - Data'!$B:$BA,MATCH($P34,'Leave-One-Out - Data'!$A:$A,0),MATCH(AD$1,'Leave-One-Out - Data'!$B$1:$BA$1,0)),0)</f>
        <v>0</v>
      </c>
      <c r="AE34" s="2">
        <f>IFERROR(INDEX('Leave-One-Out - Data'!$B:$BA,MATCH($P34,'Leave-One-Out - Data'!$A:$A,0),MATCH(AE$1,'Leave-One-Out - Data'!$B$1:$BA$1,0)),0)</f>
        <v>0.27435280685126784</v>
      </c>
      <c r="AF34" s="2">
        <f>IFERROR(INDEX('Leave-One-Out - Data'!$B:$BA,MATCH($P34,'Leave-One-Out - Data'!$A:$A,0),MATCH(AF$1,'Leave-One-Out - Data'!$B$1:$BA$1,0)),0)</f>
        <v>0.27505666047334676</v>
      </c>
      <c r="AG34" s="2">
        <f>IFERROR(INDEX('Leave-One-Out - Data'!$B:$BA,MATCH($P34,'Leave-One-Out - Data'!$A:$A,0),MATCH(AG$1,'Leave-One-Out - Data'!$B$1:$BA$1,0)),0)</f>
        <v>0</v>
      </c>
      <c r="AH34" s="2">
        <f>IFERROR(INDEX('Leave-One-Out - Data'!$B:$BA,MATCH($P34,'Leave-One-Out - Data'!$A:$A,0),MATCH(AH$1,'Leave-One-Out - Data'!$B$1:$BA$1,0)),0)</f>
        <v>0.2733220569342375</v>
      </c>
      <c r="AI34" s="2">
        <f>IFERROR(INDEX('Leave-One-Out - Data'!$B:$BA,MATCH($P34,'Leave-One-Out - Data'!$A:$A,0),MATCH(AI$1,'Leave-One-Out - Data'!$B$1:$BA$1,0)),0)</f>
        <v>0</v>
      </c>
      <c r="AJ34" s="2">
        <f>IFERROR(INDEX('Leave-One-Out - Data'!$B:$BA,MATCH($P34,'Leave-One-Out - Data'!$A:$A,0),MATCH(AJ$1,'Leave-One-Out - Data'!$B$1:$BA$1,0)),0)</f>
        <v>0</v>
      </c>
      <c r="AK34" s="2">
        <f>IFERROR(INDEX('Leave-One-Out - Data'!$B:$BA,MATCH($P34,'Leave-One-Out - Data'!$A:$A,0),MATCH(AK$1,'Leave-One-Out - Data'!$B$1:$BA$1,0)),0)</f>
        <v>0</v>
      </c>
      <c r="AL34" s="2">
        <f>IFERROR(INDEX('Leave-One-Out - Data'!$B:$BA,MATCH($P34,'Leave-One-Out - Data'!$A:$A,0),MATCH(AL$1,'Leave-One-Out - Data'!$B$1:$BA$1,0)),0)</f>
        <v>0</v>
      </c>
      <c r="AM34" s="2">
        <f>IFERROR(INDEX('Leave-One-Out - Data'!$B:$BA,MATCH($P34,'Leave-One-Out - Data'!$A:$A,0),MATCH(AM$1,'Leave-One-Out - Data'!$B$1:$BA$1,0)),0)</f>
        <v>0</v>
      </c>
      <c r="AN34" s="2">
        <f>IFERROR(INDEX('Leave-One-Out - Data'!$B:$BA,MATCH($P34,'Leave-One-Out - Data'!$A:$A,0),MATCH(AN$1,'Leave-One-Out - Data'!$B$1:$BA$1,0)),0)</f>
        <v>0</v>
      </c>
      <c r="AO34" s="2">
        <f>IFERROR(INDEX('Leave-One-Out - Data'!$B:$BA,MATCH($P34,'Leave-One-Out - Data'!$A:$A,0),MATCH(AO$1,'Leave-One-Out - Data'!$B$1:$BA$1,0)),0)</f>
        <v>0.28177048748731615</v>
      </c>
      <c r="AP34" s="2">
        <f>IFERROR(INDEX('Leave-One-Out - Data'!$B:$BA,MATCH($P34,'Leave-One-Out - Data'!$A:$A,0),MATCH(AP$1,'Leave-One-Out - Data'!$B$1:$BA$1,0)),0)</f>
        <v>0</v>
      </c>
      <c r="AQ34" s="2">
        <f>IFERROR(INDEX('Leave-One-Out - Data'!$B:$BA,MATCH($P34,'Leave-One-Out - Data'!$A:$A,0),MATCH(AQ$1,'Leave-One-Out - Data'!$B$1:$BA$1,0)),0)</f>
        <v>0.27166904750466347</v>
      </c>
      <c r="AR34" s="2">
        <f>IFERROR(INDEX('Leave-One-Out - Data'!$B:$BA,MATCH($P34,'Leave-One-Out - Data'!$A:$A,0),MATCH(AR$1,'Leave-One-Out - Data'!$B$1:$BA$1,0)),0)</f>
        <v>0</v>
      </c>
      <c r="AS34" s="2">
        <f>IFERROR(INDEX('Leave-One-Out - Data'!$B:$BA,MATCH($P34,'Leave-One-Out - Data'!$A:$A,0),MATCH(AS$1,'Leave-One-Out - Data'!$B$1:$BA$1,0)),0)</f>
        <v>0.27348950783908366</v>
      </c>
      <c r="AT34" s="2">
        <f>IFERROR(INDEX('Leave-One-Out - Data'!$B:$BA,MATCH($P34,'Leave-One-Out - Data'!$A:$A,0),MATCH(AT$1,'Leave-One-Out - Data'!$B$1:$BA$1,0)),0)</f>
        <v>0</v>
      </c>
      <c r="AU34" s="2">
        <f>IFERROR(INDEX('Leave-One-Out - Data'!$B:$BA,MATCH($P34,'Leave-One-Out - Data'!$A:$A,0),MATCH(AU$1,'Leave-One-Out - Data'!$B$1:$BA$1,0)),0)</f>
        <v>0</v>
      </c>
      <c r="AV34" s="2">
        <f>IFERROR(INDEX('Leave-One-Out - Data'!$B:$BA,MATCH($P34,'Leave-One-Out - Data'!$A:$A,0),MATCH(AV$1,'Leave-One-Out - Data'!$B$1:$BA$1,0)),0)</f>
        <v>0</v>
      </c>
      <c r="AW34" s="2">
        <f>IFERROR(INDEX('Leave-One-Out - Data'!$B:$BA,MATCH($P34,'Leave-One-Out - Data'!$A:$A,0),MATCH(AW$1,'Leave-One-Out - Data'!$B$1:$BA$1,0)),0)</f>
        <v>0</v>
      </c>
      <c r="AX34" s="2">
        <f>IFERROR(INDEX('Leave-One-Out - Data'!$B:$BA,MATCH($P34,'Leave-One-Out - Data'!$A:$A,0),MATCH(AX$1,'Leave-One-Out - Data'!$B$1:$BA$1,0)),0)</f>
        <v>0</v>
      </c>
      <c r="AY34" s="2">
        <f>IFERROR(INDEX('Leave-One-Out - Data'!$B:$BA,MATCH($P34,'Leave-One-Out - Data'!$A:$A,0),MATCH(AY$1,'Leave-One-Out - Data'!$B$1:$BA$1,0)),0)</f>
        <v>0</v>
      </c>
      <c r="AZ34" s="2">
        <f>IFERROR(INDEX('Leave-One-Out - Data'!$B:$BA,MATCH($P34,'Leave-One-Out - Data'!$A:$A,0),MATCH(AZ$1,'Leave-One-Out - Data'!$B$1:$BA$1,0)),0)</f>
        <v>0.2738849883526564</v>
      </c>
      <c r="BA34" s="2">
        <f>IFERROR(INDEX('Leave-One-Out - Data'!$B:$BA,MATCH($P34,'Leave-One-Out - Data'!$A:$A,0),MATCH(BA$1,'Leave-One-Out - Data'!$B$1:$BA$1,0)),0)</f>
        <v>0</v>
      </c>
      <c r="BB34" s="2">
        <f>IFERROR(INDEX('Leave-One-Out - Data'!$B:$BA,MATCH($P34,'Leave-One-Out - Data'!$A:$A,0),MATCH(BB$1,'Leave-One-Out - Data'!$B$1:$BA$1,0)),0)</f>
        <v>0</v>
      </c>
      <c r="BC34" s="2">
        <f>IFERROR(INDEX('Leave-One-Out - Data'!$B:$BA,MATCH($P34,'Leave-One-Out - Data'!$A:$A,0),MATCH(BC$1,'Leave-One-Out - Data'!$B$1:$BA$1,0)),0)</f>
        <v>0</v>
      </c>
      <c r="BD34" s="2">
        <f>IFERROR(INDEX('Leave-One-Out - Data'!$B:$BA,MATCH($P34,'Leave-One-Out - Data'!$A:$A,0),MATCH(BD$1,'Leave-One-Out - Data'!$B$1:$BA$1,0)),0)</f>
        <v>0</v>
      </c>
      <c r="BE34" s="2">
        <f>IFERROR(INDEX('Leave-One-Out - Data'!$B:$BA,MATCH($P34,'Leave-One-Out - Data'!$A:$A,0),MATCH(BE$1,'Leave-One-Out - Data'!$B$1:$BA$1,0)),0)</f>
        <v>0</v>
      </c>
      <c r="BF34" s="2">
        <f>IFERROR(INDEX('Leave-One-Out - Data'!$B:$BA,MATCH($P34,'Leave-One-Out - Data'!$A:$A,0),MATCH(BF$1,'Leave-One-Out - Data'!$B$1:$BA$1,0)),0)</f>
        <v>0</v>
      </c>
      <c r="BG34" s="2">
        <f>IFERROR(INDEX('Leave-One-Out - Data'!$B:$BA,MATCH($P34,'Leave-One-Out - Data'!$A:$A,0),MATCH(BG$1,'Leave-One-Out - Data'!$B$1:$BA$1,0)),0)</f>
        <v>0.27310669931769366</v>
      </c>
      <c r="BH34" s="2">
        <f>IFERROR(INDEX('Leave-One-Out - Data'!$B:$BA,MATCH($P34,'Leave-One-Out - Data'!$A:$A,0),MATCH(BH$1,'Leave-One-Out - Data'!$B$1:$BA$1,0)),0)</f>
        <v>0</v>
      </c>
      <c r="BI34" s="2">
        <f>IFERROR(INDEX('Leave-One-Out - Data'!$B:$BA,MATCH($P34,'Leave-One-Out - Data'!$A:$A,0),MATCH(BI$1,'Leave-One-Out - Data'!$B$1:$BA$1,0)),0)</f>
        <v>0.27181442531943323</v>
      </c>
      <c r="BJ34" s="2">
        <f>IFERROR(INDEX('Leave-One-Out - Data'!$B:$BA,MATCH($P34,'Leave-One-Out - Data'!$A:$A,0),MATCH(BJ$1,'Leave-One-Out - Data'!$B$1:$BA$1,0)),0)</f>
        <v>0</v>
      </c>
      <c r="BK34" s="2">
        <f>IFERROR(INDEX('Leave-One-Out - Data'!$B:$BA,MATCH($P34,'Leave-One-Out - Data'!$A:$A,0),MATCH(BK$1,'Leave-One-Out - Data'!$B$1:$BA$1,0)),0)</f>
        <v>0</v>
      </c>
      <c r="BL34" s="2">
        <f>IFERROR(INDEX('Leave-One-Out - Data'!$B:$BA,MATCH($P34,'Leave-One-Out - Data'!$A:$A,0),MATCH(BL$1,'Leave-One-Out - Data'!$B$1:$BA$1,0)),0)</f>
        <v>0</v>
      </c>
      <c r="BM34" s="2">
        <f>IFERROR(INDEX('Leave-One-Out - Data'!$B:$BA,MATCH($P34,'Leave-One-Out - Data'!$A:$A,0),MATCH(BM$1,'Leave-One-Out - Data'!$B$1:$BA$1,0)),0)</f>
        <v>0</v>
      </c>
      <c r="BN34" s="2">
        <f>IFERROR(INDEX('Leave-One-Out - Data'!$B:$BA,MATCH($P34,'Leave-One-Out - Data'!$A:$A,0),MATCH(BN$1,'Leave-One-Out - Data'!$B$1:$BA$1,0)),0)</f>
        <v>0</v>
      </c>
      <c r="BO34" s="2">
        <f>IFERROR(INDEX('Leave-One-Out - Data'!$B:$BA,MATCH($P34,'Leave-One-Out - Data'!$A:$A,0),MATCH(BO$1,'Leave-One-Out - Data'!$B$1:$BA$1,0)),0)</f>
        <v>0</v>
      </c>
      <c r="BP34" s="2">
        <f>IFERROR(INDEX('Leave-One-Out - Data'!$B:$BA,MATCH($P34,'Leave-One-Out - Data'!$A:$A,0),MATCH(BP$1,'Leave-One-Out - Data'!$B$1:$BA$1,0)),0)</f>
        <v>0</v>
      </c>
      <c r="BQ34" s="2"/>
    </row>
    <row r="35" spans="16:69" x14ac:dyDescent="0.25">
      <c r="P35">
        <f>'Leave-One-Out - Data'!A34</f>
        <v>2014</v>
      </c>
      <c r="Q35" s="2">
        <f>IFERROR(INDEX('Leave-One-Out - Data'!$B:$BA,MATCH($P35,'Leave-One-Out - Data'!$A:$A,0),MATCH(Q$1,'Leave-One-Out - Data'!$B$1:$BA$1,0)),0)</f>
        <v>0.27272728085517883</v>
      </c>
      <c r="R35" s="2">
        <f>IFERROR(INDEX('Leave-One-Out - Data'!$B:$BA,MATCH($P35,'Leave-One-Out - Data'!$A:$A,0),MATCH(R$1,'Leave-One-Out - Data'!$B$1:$BA$1,0)),0)</f>
        <v>0.267066355407238</v>
      </c>
      <c r="S35" s="2">
        <f>IFERROR(INDEX('Leave-One-Out - Data'!$B:$BA,MATCH($P35,'Leave-One-Out - Data'!$A:$A,0),MATCH(S$1,'Leave-One-Out - Data'!$B$1:$BA$1,0)),0)</f>
        <v>0</v>
      </c>
      <c r="T35" s="2">
        <f>IFERROR(INDEX('Leave-One-Out - Data'!$B:$BA,MATCH($P35,'Leave-One-Out - Data'!$A:$A,0),MATCH(T$1,'Leave-One-Out - Data'!$B$1:$BA$1,0)),0)</f>
        <v>0</v>
      </c>
      <c r="U35" s="2">
        <f>IFERROR(INDEX('Leave-One-Out - Data'!$B:$BA,MATCH($P35,'Leave-One-Out - Data'!$A:$A,0),MATCH(U$1,'Leave-One-Out - Data'!$B$1:$BA$1,0)),0)</f>
        <v>0.26831128543615346</v>
      </c>
      <c r="V35" s="2">
        <f>IFERROR(INDEX('Leave-One-Out - Data'!$B:$BA,MATCH($P35,'Leave-One-Out - Data'!$A:$A,0),MATCH(V$1,'Leave-One-Out - Data'!$B$1:$BA$1,0)),0)</f>
        <v>0</v>
      </c>
      <c r="W35" s="2">
        <f>IFERROR(INDEX('Leave-One-Out - Data'!$B:$BA,MATCH($P35,'Leave-One-Out - Data'!$A:$A,0),MATCH(W$1,'Leave-One-Out - Data'!$B$1:$BA$1,0)),0)</f>
        <v>0</v>
      </c>
      <c r="X35" s="2">
        <f>IFERROR(INDEX('Leave-One-Out - Data'!$B:$BA,MATCH($P35,'Leave-One-Out - Data'!$A:$A,0),MATCH(X$1,'Leave-One-Out - Data'!$B$1:$BA$1,0)),0)</f>
        <v>0.26797984306514266</v>
      </c>
      <c r="Y35" s="2">
        <f>IFERROR(INDEX('Leave-One-Out - Data'!$B:$BA,MATCH($P35,'Leave-One-Out - Data'!$A:$A,0),MATCH(Y$1,'Leave-One-Out - Data'!$B$1:$BA$1,0)),0)</f>
        <v>0</v>
      </c>
      <c r="Z35" s="2">
        <f>IFERROR(INDEX('Leave-One-Out - Data'!$B:$BA,MATCH($P35,'Leave-One-Out - Data'!$A:$A,0),MATCH(Z$1,'Leave-One-Out - Data'!$B$1:$BA$1,0)),0)</f>
        <v>0</v>
      </c>
      <c r="AA35" s="2">
        <f>IFERROR(INDEX('Leave-One-Out - Data'!$B:$BA,MATCH($P35,'Leave-One-Out - Data'!$A:$A,0),MATCH(AA$1,'Leave-One-Out - Data'!$B$1:$BA$1,0)),0)</f>
        <v>0</v>
      </c>
      <c r="AB35" s="2">
        <f>IFERROR(INDEX('Leave-One-Out - Data'!$B:$BA,MATCH($P35,'Leave-One-Out - Data'!$A:$A,0),MATCH(AB$1,'Leave-One-Out - Data'!$B$1:$BA$1,0)),0)</f>
        <v>0</v>
      </c>
      <c r="AC35" s="2">
        <f>IFERROR(INDEX('Leave-One-Out - Data'!$B:$BA,MATCH($P35,'Leave-One-Out - Data'!$A:$A,0),MATCH(AC$1,'Leave-One-Out - Data'!$B$1:$BA$1,0)),0)</f>
        <v>0</v>
      </c>
      <c r="AD35" s="2">
        <f>IFERROR(INDEX('Leave-One-Out - Data'!$B:$BA,MATCH($P35,'Leave-One-Out - Data'!$A:$A,0),MATCH(AD$1,'Leave-One-Out - Data'!$B$1:$BA$1,0)),0)</f>
        <v>0</v>
      </c>
      <c r="AE35" s="2">
        <f>IFERROR(INDEX('Leave-One-Out - Data'!$B:$BA,MATCH($P35,'Leave-One-Out - Data'!$A:$A,0),MATCH(AE$1,'Leave-One-Out - Data'!$B$1:$BA$1,0)),0)</f>
        <v>0.26665610523521904</v>
      </c>
      <c r="AF35" s="2">
        <f>IFERROR(INDEX('Leave-One-Out - Data'!$B:$BA,MATCH($P35,'Leave-One-Out - Data'!$A:$A,0),MATCH(AF$1,'Leave-One-Out - Data'!$B$1:$BA$1,0)),0)</f>
        <v>0.27742595306038853</v>
      </c>
      <c r="AG35" s="2">
        <f>IFERROR(INDEX('Leave-One-Out - Data'!$B:$BA,MATCH($P35,'Leave-One-Out - Data'!$A:$A,0),MATCH(AG$1,'Leave-One-Out - Data'!$B$1:$BA$1,0)),0)</f>
        <v>0</v>
      </c>
      <c r="AH35" s="2">
        <f>IFERROR(INDEX('Leave-One-Out - Data'!$B:$BA,MATCH($P35,'Leave-One-Out - Data'!$A:$A,0),MATCH(AH$1,'Leave-One-Out - Data'!$B$1:$BA$1,0)),0)</f>
        <v>0.26659567369520665</v>
      </c>
      <c r="AI35" s="2">
        <f>IFERROR(INDEX('Leave-One-Out - Data'!$B:$BA,MATCH($P35,'Leave-One-Out - Data'!$A:$A,0),MATCH(AI$1,'Leave-One-Out - Data'!$B$1:$BA$1,0)),0)</f>
        <v>0</v>
      </c>
      <c r="AJ35" s="2">
        <f>IFERROR(INDEX('Leave-One-Out - Data'!$B:$BA,MATCH($P35,'Leave-One-Out - Data'!$A:$A,0),MATCH(AJ$1,'Leave-One-Out - Data'!$B$1:$BA$1,0)),0)</f>
        <v>0</v>
      </c>
      <c r="AK35" s="2">
        <f>IFERROR(INDEX('Leave-One-Out - Data'!$B:$BA,MATCH($P35,'Leave-One-Out - Data'!$A:$A,0),MATCH(AK$1,'Leave-One-Out - Data'!$B$1:$BA$1,0)),0)</f>
        <v>0</v>
      </c>
      <c r="AL35" s="2">
        <f>IFERROR(INDEX('Leave-One-Out - Data'!$B:$BA,MATCH($P35,'Leave-One-Out - Data'!$A:$A,0),MATCH(AL$1,'Leave-One-Out - Data'!$B$1:$BA$1,0)),0)</f>
        <v>0</v>
      </c>
      <c r="AM35" s="2">
        <f>IFERROR(INDEX('Leave-One-Out - Data'!$B:$BA,MATCH($P35,'Leave-One-Out - Data'!$A:$A,0),MATCH(AM$1,'Leave-One-Out - Data'!$B$1:$BA$1,0)),0)</f>
        <v>0</v>
      </c>
      <c r="AN35" s="2">
        <f>IFERROR(INDEX('Leave-One-Out - Data'!$B:$BA,MATCH($P35,'Leave-One-Out - Data'!$A:$A,0),MATCH(AN$1,'Leave-One-Out - Data'!$B$1:$BA$1,0)),0)</f>
        <v>0</v>
      </c>
      <c r="AO35" s="2">
        <f>IFERROR(INDEX('Leave-One-Out - Data'!$B:$BA,MATCH($P35,'Leave-One-Out - Data'!$A:$A,0),MATCH(AO$1,'Leave-One-Out - Data'!$B$1:$BA$1,0)),0)</f>
        <v>0.27182335065305235</v>
      </c>
      <c r="AP35" s="2">
        <f>IFERROR(INDEX('Leave-One-Out - Data'!$B:$BA,MATCH($P35,'Leave-One-Out - Data'!$A:$A,0),MATCH(AP$1,'Leave-One-Out - Data'!$B$1:$BA$1,0)),0)</f>
        <v>0</v>
      </c>
      <c r="AQ35" s="2">
        <f>IFERROR(INDEX('Leave-One-Out - Data'!$B:$BA,MATCH($P35,'Leave-One-Out - Data'!$A:$A,0),MATCH(AQ$1,'Leave-One-Out - Data'!$B$1:$BA$1,0)),0)</f>
        <v>0.26881875383853915</v>
      </c>
      <c r="AR35" s="2">
        <f>IFERROR(INDEX('Leave-One-Out - Data'!$B:$BA,MATCH($P35,'Leave-One-Out - Data'!$A:$A,0),MATCH(AR$1,'Leave-One-Out - Data'!$B$1:$BA$1,0)),0)</f>
        <v>0</v>
      </c>
      <c r="AS35" s="2">
        <f>IFERROR(INDEX('Leave-One-Out - Data'!$B:$BA,MATCH($P35,'Leave-One-Out - Data'!$A:$A,0),MATCH(AS$1,'Leave-One-Out - Data'!$B$1:$BA$1,0)),0)</f>
        <v>0.26236926209926603</v>
      </c>
      <c r="AT35" s="2">
        <f>IFERROR(INDEX('Leave-One-Out - Data'!$B:$BA,MATCH($P35,'Leave-One-Out - Data'!$A:$A,0),MATCH(AT$1,'Leave-One-Out - Data'!$B$1:$BA$1,0)),0)</f>
        <v>0</v>
      </c>
      <c r="AU35" s="2">
        <f>IFERROR(INDEX('Leave-One-Out - Data'!$B:$BA,MATCH($P35,'Leave-One-Out - Data'!$A:$A,0),MATCH(AU$1,'Leave-One-Out - Data'!$B$1:$BA$1,0)),0)</f>
        <v>0</v>
      </c>
      <c r="AV35" s="2">
        <f>IFERROR(INDEX('Leave-One-Out - Data'!$B:$BA,MATCH($P35,'Leave-One-Out - Data'!$A:$A,0),MATCH(AV$1,'Leave-One-Out - Data'!$B$1:$BA$1,0)),0)</f>
        <v>0</v>
      </c>
      <c r="AW35" s="2">
        <f>IFERROR(INDEX('Leave-One-Out - Data'!$B:$BA,MATCH($P35,'Leave-One-Out - Data'!$A:$A,0),MATCH(AW$1,'Leave-One-Out - Data'!$B$1:$BA$1,0)),0)</f>
        <v>0</v>
      </c>
      <c r="AX35" s="2">
        <f>IFERROR(INDEX('Leave-One-Out - Data'!$B:$BA,MATCH($P35,'Leave-One-Out - Data'!$A:$A,0),MATCH(AX$1,'Leave-One-Out - Data'!$B$1:$BA$1,0)),0)</f>
        <v>0</v>
      </c>
      <c r="AY35" s="2">
        <f>IFERROR(INDEX('Leave-One-Out - Data'!$B:$BA,MATCH($P35,'Leave-One-Out - Data'!$A:$A,0),MATCH(AY$1,'Leave-One-Out - Data'!$B$1:$BA$1,0)),0)</f>
        <v>0</v>
      </c>
      <c r="AZ35" s="2">
        <f>IFERROR(INDEX('Leave-One-Out - Data'!$B:$BA,MATCH($P35,'Leave-One-Out - Data'!$A:$A,0),MATCH(AZ$1,'Leave-One-Out - Data'!$B$1:$BA$1,0)),0)</f>
        <v>0.266749452278018</v>
      </c>
      <c r="BA35" s="2">
        <f>IFERROR(INDEX('Leave-One-Out - Data'!$B:$BA,MATCH($P35,'Leave-One-Out - Data'!$A:$A,0),MATCH(BA$1,'Leave-One-Out - Data'!$B$1:$BA$1,0)),0)</f>
        <v>0</v>
      </c>
      <c r="BB35" s="2">
        <f>IFERROR(INDEX('Leave-One-Out - Data'!$B:$BA,MATCH($P35,'Leave-One-Out - Data'!$A:$A,0),MATCH(BB$1,'Leave-One-Out - Data'!$B$1:$BA$1,0)),0)</f>
        <v>0</v>
      </c>
      <c r="BC35" s="2">
        <f>IFERROR(INDEX('Leave-One-Out - Data'!$B:$BA,MATCH($P35,'Leave-One-Out - Data'!$A:$A,0),MATCH(BC$1,'Leave-One-Out - Data'!$B$1:$BA$1,0)),0)</f>
        <v>0</v>
      </c>
      <c r="BD35" s="2">
        <f>IFERROR(INDEX('Leave-One-Out - Data'!$B:$BA,MATCH($P35,'Leave-One-Out - Data'!$A:$A,0),MATCH(BD$1,'Leave-One-Out - Data'!$B$1:$BA$1,0)),0)</f>
        <v>0</v>
      </c>
      <c r="BE35" s="2">
        <f>IFERROR(INDEX('Leave-One-Out - Data'!$B:$BA,MATCH($P35,'Leave-One-Out - Data'!$A:$A,0),MATCH(BE$1,'Leave-One-Out - Data'!$B$1:$BA$1,0)),0)</f>
        <v>0</v>
      </c>
      <c r="BF35" s="2">
        <f>IFERROR(INDEX('Leave-One-Out - Data'!$B:$BA,MATCH($P35,'Leave-One-Out - Data'!$A:$A,0),MATCH(BF$1,'Leave-One-Out - Data'!$B$1:$BA$1,0)),0)</f>
        <v>0</v>
      </c>
      <c r="BG35" s="2">
        <f>IFERROR(INDEX('Leave-One-Out - Data'!$B:$BA,MATCH($P35,'Leave-One-Out - Data'!$A:$A,0),MATCH(BG$1,'Leave-One-Out - Data'!$B$1:$BA$1,0)),0)</f>
        <v>0.26247819547355172</v>
      </c>
      <c r="BH35" s="2">
        <f>IFERROR(INDEX('Leave-One-Out - Data'!$B:$BA,MATCH($P35,'Leave-One-Out - Data'!$A:$A,0),MATCH(BH$1,'Leave-One-Out - Data'!$B$1:$BA$1,0)),0)</f>
        <v>0</v>
      </c>
      <c r="BI35" s="2">
        <f>IFERROR(INDEX('Leave-One-Out - Data'!$B:$BA,MATCH($P35,'Leave-One-Out - Data'!$A:$A,0),MATCH(BI$1,'Leave-One-Out - Data'!$B$1:$BA$1,0)),0)</f>
        <v>0.26248522253334522</v>
      </c>
      <c r="BJ35" s="2">
        <f>IFERROR(INDEX('Leave-One-Out - Data'!$B:$BA,MATCH($P35,'Leave-One-Out - Data'!$A:$A,0),MATCH(BJ$1,'Leave-One-Out - Data'!$B$1:$BA$1,0)),0)</f>
        <v>0</v>
      </c>
      <c r="BK35" s="2">
        <f>IFERROR(INDEX('Leave-One-Out - Data'!$B:$BA,MATCH($P35,'Leave-One-Out - Data'!$A:$A,0),MATCH(BK$1,'Leave-One-Out - Data'!$B$1:$BA$1,0)),0)</f>
        <v>0</v>
      </c>
      <c r="BL35" s="2">
        <f>IFERROR(INDEX('Leave-One-Out - Data'!$B:$BA,MATCH($P35,'Leave-One-Out - Data'!$A:$A,0),MATCH(BL$1,'Leave-One-Out - Data'!$B$1:$BA$1,0)),0)</f>
        <v>0</v>
      </c>
      <c r="BM35" s="2">
        <f>IFERROR(INDEX('Leave-One-Out - Data'!$B:$BA,MATCH($P35,'Leave-One-Out - Data'!$A:$A,0),MATCH(BM$1,'Leave-One-Out - Data'!$B$1:$BA$1,0)),0)</f>
        <v>0</v>
      </c>
      <c r="BN35" s="2">
        <f>IFERROR(INDEX('Leave-One-Out - Data'!$B:$BA,MATCH($P35,'Leave-One-Out - Data'!$A:$A,0),MATCH(BN$1,'Leave-One-Out - Data'!$B$1:$BA$1,0)),0)</f>
        <v>0</v>
      </c>
      <c r="BO35" s="2">
        <f>IFERROR(INDEX('Leave-One-Out - Data'!$B:$BA,MATCH($P35,'Leave-One-Out - Data'!$A:$A,0),MATCH(BO$1,'Leave-One-Out - Data'!$B$1:$BA$1,0)),0)</f>
        <v>0</v>
      </c>
      <c r="BP35" s="2">
        <f>IFERROR(INDEX('Leave-One-Out - Data'!$B:$BA,MATCH($P35,'Leave-One-Out - Data'!$A:$A,0),MATCH(BP$1,'Leave-One-Out - Data'!$B$1:$BA$1,0)),0)</f>
        <v>0</v>
      </c>
      <c r="BQ35" s="2"/>
    </row>
    <row r="36" spans="16:69" x14ac:dyDescent="0.25">
      <c r="P36">
        <f>'Leave-One-Out - Data'!A35</f>
        <v>2015</v>
      </c>
      <c r="Q36" s="2">
        <f>IFERROR(INDEX('Leave-One-Out - Data'!$B:$BA,MATCH($P36,'Leave-One-Out - Data'!$A:$A,0),MATCH(Q$1,'Leave-One-Out - Data'!$B$1:$BA$1,0)),0)</f>
        <v>0.28020566701889038</v>
      </c>
      <c r="R36" s="2">
        <f>IFERROR(INDEX('Leave-One-Out - Data'!$B:$BA,MATCH($P36,'Leave-One-Out - Data'!$A:$A,0),MATCH(R$1,'Leave-One-Out - Data'!$B$1:$BA$1,0)),0)</f>
        <v>0.24725626192986966</v>
      </c>
      <c r="S36" s="2">
        <f>IFERROR(INDEX('Leave-One-Out - Data'!$B:$BA,MATCH($P36,'Leave-One-Out - Data'!$A:$A,0),MATCH(S$1,'Leave-One-Out - Data'!$B$1:$BA$1,0)),0)</f>
        <v>0</v>
      </c>
      <c r="T36" s="2">
        <f>IFERROR(INDEX('Leave-One-Out - Data'!$B:$BA,MATCH($P36,'Leave-One-Out - Data'!$A:$A,0),MATCH(T$1,'Leave-One-Out - Data'!$B$1:$BA$1,0)),0)</f>
        <v>0</v>
      </c>
      <c r="U36" s="2">
        <f>IFERROR(INDEX('Leave-One-Out - Data'!$B:$BA,MATCH($P36,'Leave-One-Out - Data'!$A:$A,0),MATCH(U$1,'Leave-One-Out - Data'!$B$1:$BA$1,0)),0)</f>
        <v>0.24647634324431419</v>
      </c>
      <c r="V36" s="2">
        <f>IFERROR(INDEX('Leave-One-Out - Data'!$B:$BA,MATCH($P36,'Leave-One-Out - Data'!$A:$A,0),MATCH(V$1,'Leave-One-Out - Data'!$B$1:$BA$1,0)),0)</f>
        <v>0</v>
      </c>
      <c r="W36" s="2">
        <f>IFERROR(INDEX('Leave-One-Out - Data'!$B:$BA,MATCH($P36,'Leave-One-Out - Data'!$A:$A,0),MATCH(W$1,'Leave-One-Out - Data'!$B$1:$BA$1,0)),0)</f>
        <v>0</v>
      </c>
      <c r="X36" s="2">
        <f>IFERROR(INDEX('Leave-One-Out - Data'!$B:$BA,MATCH($P36,'Leave-One-Out - Data'!$A:$A,0),MATCH(X$1,'Leave-One-Out - Data'!$B$1:$BA$1,0)),0)</f>
        <v>0.24902011489868164</v>
      </c>
      <c r="Y36" s="2">
        <f>IFERROR(INDEX('Leave-One-Out - Data'!$B:$BA,MATCH($P36,'Leave-One-Out - Data'!$A:$A,0),MATCH(Y$1,'Leave-One-Out - Data'!$B$1:$BA$1,0)),0)</f>
        <v>0</v>
      </c>
      <c r="Z36" s="2">
        <f>IFERROR(INDEX('Leave-One-Out - Data'!$B:$BA,MATCH($P36,'Leave-One-Out - Data'!$A:$A,0),MATCH(Z$1,'Leave-One-Out - Data'!$B$1:$BA$1,0)),0)</f>
        <v>0</v>
      </c>
      <c r="AA36" s="2">
        <f>IFERROR(INDEX('Leave-One-Out - Data'!$B:$BA,MATCH($P36,'Leave-One-Out - Data'!$A:$A,0),MATCH(AA$1,'Leave-One-Out - Data'!$B$1:$BA$1,0)),0)</f>
        <v>0</v>
      </c>
      <c r="AB36" s="2">
        <f>IFERROR(INDEX('Leave-One-Out - Data'!$B:$BA,MATCH($P36,'Leave-One-Out - Data'!$A:$A,0),MATCH(AB$1,'Leave-One-Out - Data'!$B$1:$BA$1,0)),0)</f>
        <v>0</v>
      </c>
      <c r="AC36" s="2">
        <f>IFERROR(INDEX('Leave-One-Out - Data'!$B:$BA,MATCH($P36,'Leave-One-Out - Data'!$A:$A,0),MATCH(AC$1,'Leave-One-Out - Data'!$B$1:$BA$1,0)),0)</f>
        <v>0</v>
      </c>
      <c r="AD36" s="2">
        <f>IFERROR(INDEX('Leave-One-Out - Data'!$B:$BA,MATCH($P36,'Leave-One-Out - Data'!$A:$A,0),MATCH(AD$1,'Leave-One-Out - Data'!$B$1:$BA$1,0)),0)</f>
        <v>0</v>
      </c>
      <c r="AE36" s="2">
        <f>IFERROR(INDEX('Leave-One-Out - Data'!$B:$BA,MATCH($P36,'Leave-One-Out - Data'!$A:$A,0),MATCH(AE$1,'Leave-One-Out - Data'!$B$1:$BA$1,0)),0)</f>
        <v>0.24665420734882354</v>
      </c>
      <c r="AF36" s="2">
        <f>IFERROR(INDEX('Leave-One-Out - Data'!$B:$BA,MATCH($P36,'Leave-One-Out - Data'!$A:$A,0),MATCH(AF$1,'Leave-One-Out - Data'!$B$1:$BA$1,0)),0)</f>
        <v>0.25682459595799445</v>
      </c>
      <c r="AG36" s="2">
        <f>IFERROR(INDEX('Leave-One-Out - Data'!$B:$BA,MATCH($P36,'Leave-One-Out - Data'!$A:$A,0),MATCH(AG$1,'Leave-One-Out - Data'!$B$1:$BA$1,0)),0)</f>
        <v>0</v>
      </c>
      <c r="AH36" s="2">
        <f>IFERROR(INDEX('Leave-One-Out - Data'!$B:$BA,MATCH($P36,'Leave-One-Out - Data'!$A:$A,0),MATCH(AH$1,'Leave-One-Out - Data'!$B$1:$BA$1,0)),0)</f>
        <v>0.24759485925734045</v>
      </c>
      <c r="AI36" s="2">
        <f>IFERROR(INDEX('Leave-One-Out - Data'!$B:$BA,MATCH($P36,'Leave-One-Out - Data'!$A:$A,0),MATCH(AI$1,'Leave-One-Out - Data'!$B$1:$BA$1,0)),0)</f>
        <v>0</v>
      </c>
      <c r="AJ36" s="2">
        <f>IFERROR(INDEX('Leave-One-Out - Data'!$B:$BA,MATCH($P36,'Leave-One-Out - Data'!$A:$A,0),MATCH(AJ$1,'Leave-One-Out - Data'!$B$1:$BA$1,0)),0)</f>
        <v>0</v>
      </c>
      <c r="AK36" s="2">
        <f>IFERROR(INDEX('Leave-One-Out - Data'!$B:$BA,MATCH($P36,'Leave-One-Out - Data'!$A:$A,0),MATCH(AK$1,'Leave-One-Out - Data'!$B$1:$BA$1,0)),0)</f>
        <v>0</v>
      </c>
      <c r="AL36" s="2">
        <f>IFERROR(INDEX('Leave-One-Out - Data'!$B:$BA,MATCH($P36,'Leave-One-Out - Data'!$A:$A,0),MATCH(AL$1,'Leave-One-Out - Data'!$B$1:$BA$1,0)),0)</f>
        <v>0</v>
      </c>
      <c r="AM36" s="2">
        <f>IFERROR(INDEX('Leave-One-Out - Data'!$B:$BA,MATCH($P36,'Leave-One-Out - Data'!$A:$A,0),MATCH(AM$1,'Leave-One-Out - Data'!$B$1:$BA$1,0)),0)</f>
        <v>0</v>
      </c>
      <c r="AN36" s="2">
        <f>IFERROR(INDEX('Leave-One-Out - Data'!$B:$BA,MATCH($P36,'Leave-One-Out - Data'!$A:$A,0),MATCH(AN$1,'Leave-One-Out - Data'!$B$1:$BA$1,0)),0)</f>
        <v>0</v>
      </c>
      <c r="AO36" s="2">
        <f>IFERROR(INDEX('Leave-One-Out - Data'!$B:$BA,MATCH($P36,'Leave-One-Out - Data'!$A:$A,0),MATCH(AO$1,'Leave-One-Out - Data'!$B$1:$BA$1,0)),0)</f>
        <v>0.25206505656242373</v>
      </c>
      <c r="AP36" s="2">
        <f>IFERROR(INDEX('Leave-One-Out - Data'!$B:$BA,MATCH($P36,'Leave-One-Out - Data'!$A:$A,0),MATCH(AP$1,'Leave-One-Out - Data'!$B$1:$BA$1,0)),0)</f>
        <v>0</v>
      </c>
      <c r="AQ36" s="2">
        <f>IFERROR(INDEX('Leave-One-Out - Data'!$B:$BA,MATCH($P36,'Leave-One-Out - Data'!$A:$A,0),MATCH(AQ$1,'Leave-One-Out - Data'!$B$1:$BA$1,0)),0)</f>
        <v>0.25201089046895508</v>
      </c>
      <c r="AR36" s="2">
        <f>IFERROR(INDEX('Leave-One-Out - Data'!$B:$BA,MATCH($P36,'Leave-One-Out - Data'!$A:$A,0),MATCH(AR$1,'Leave-One-Out - Data'!$B$1:$BA$1,0)),0)</f>
        <v>0</v>
      </c>
      <c r="AS36" s="2">
        <f>IFERROR(INDEX('Leave-One-Out - Data'!$B:$BA,MATCH($P36,'Leave-One-Out - Data'!$A:$A,0),MATCH(AS$1,'Leave-One-Out - Data'!$B$1:$BA$1,0)),0)</f>
        <v>0.24268597076833248</v>
      </c>
      <c r="AT36" s="2">
        <f>IFERROR(INDEX('Leave-One-Out - Data'!$B:$BA,MATCH($P36,'Leave-One-Out - Data'!$A:$A,0),MATCH(AT$1,'Leave-One-Out - Data'!$B$1:$BA$1,0)),0)</f>
        <v>0</v>
      </c>
      <c r="AU36" s="2">
        <f>IFERROR(INDEX('Leave-One-Out - Data'!$B:$BA,MATCH($P36,'Leave-One-Out - Data'!$A:$A,0),MATCH(AU$1,'Leave-One-Out - Data'!$B$1:$BA$1,0)),0)</f>
        <v>0</v>
      </c>
      <c r="AV36" s="2">
        <f>IFERROR(INDEX('Leave-One-Out - Data'!$B:$BA,MATCH($P36,'Leave-One-Out - Data'!$A:$A,0),MATCH(AV$1,'Leave-One-Out - Data'!$B$1:$BA$1,0)),0)</f>
        <v>0</v>
      </c>
      <c r="AW36" s="2">
        <f>IFERROR(INDEX('Leave-One-Out - Data'!$B:$BA,MATCH($P36,'Leave-One-Out - Data'!$A:$A,0),MATCH(AW$1,'Leave-One-Out - Data'!$B$1:$BA$1,0)),0)</f>
        <v>0</v>
      </c>
      <c r="AX36" s="2">
        <f>IFERROR(INDEX('Leave-One-Out - Data'!$B:$BA,MATCH($P36,'Leave-One-Out - Data'!$A:$A,0),MATCH(AX$1,'Leave-One-Out - Data'!$B$1:$BA$1,0)),0)</f>
        <v>0</v>
      </c>
      <c r="AY36" s="2">
        <f>IFERROR(INDEX('Leave-One-Out - Data'!$B:$BA,MATCH($P36,'Leave-One-Out - Data'!$A:$A,0),MATCH(AY$1,'Leave-One-Out - Data'!$B$1:$BA$1,0)),0)</f>
        <v>0</v>
      </c>
      <c r="AZ36" s="2">
        <f>IFERROR(INDEX('Leave-One-Out - Data'!$B:$BA,MATCH($P36,'Leave-One-Out - Data'!$A:$A,0),MATCH(AZ$1,'Leave-One-Out - Data'!$B$1:$BA$1,0)),0)</f>
        <v>0.24734605246782299</v>
      </c>
      <c r="BA36" s="2">
        <f>IFERROR(INDEX('Leave-One-Out - Data'!$B:$BA,MATCH($P36,'Leave-One-Out - Data'!$A:$A,0),MATCH(BA$1,'Leave-One-Out - Data'!$B$1:$BA$1,0)),0)</f>
        <v>0</v>
      </c>
      <c r="BB36" s="2">
        <f>IFERROR(INDEX('Leave-One-Out - Data'!$B:$BA,MATCH($P36,'Leave-One-Out - Data'!$A:$A,0),MATCH(BB$1,'Leave-One-Out - Data'!$B$1:$BA$1,0)),0)</f>
        <v>0</v>
      </c>
      <c r="BC36" s="2">
        <f>IFERROR(INDEX('Leave-One-Out - Data'!$B:$BA,MATCH($P36,'Leave-One-Out - Data'!$A:$A,0),MATCH(BC$1,'Leave-One-Out - Data'!$B$1:$BA$1,0)),0)</f>
        <v>0</v>
      </c>
      <c r="BD36" s="2">
        <f>IFERROR(INDEX('Leave-One-Out - Data'!$B:$BA,MATCH($P36,'Leave-One-Out - Data'!$A:$A,0),MATCH(BD$1,'Leave-One-Out - Data'!$B$1:$BA$1,0)),0)</f>
        <v>0</v>
      </c>
      <c r="BE36" s="2">
        <f>IFERROR(INDEX('Leave-One-Out - Data'!$B:$BA,MATCH($P36,'Leave-One-Out - Data'!$A:$A,0),MATCH(BE$1,'Leave-One-Out - Data'!$B$1:$BA$1,0)),0)</f>
        <v>0</v>
      </c>
      <c r="BF36" s="2">
        <f>IFERROR(INDEX('Leave-One-Out - Data'!$B:$BA,MATCH($P36,'Leave-One-Out - Data'!$A:$A,0),MATCH(BF$1,'Leave-One-Out - Data'!$B$1:$BA$1,0)),0)</f>
        <v>0</v>
      </c>
      <c r="BG36" s="2">
        <f>IFERROR(INDEX('Leave-One-Out - Data'!$B:$BA,MATCH($P36,'Leave-One-Out - Data'!$A:$A,0),MATCH(BG$1,'Leave-One-Out - Data'!$B$1:$BA$1,0)),0)</f>
        <v>0.24463796404004098</v>
      </c>
      <c r="BH36" s="2">
        <f>IFERROR(INDEX('Leave-One-Out - Data'!$B:$BA,MATCH($P36,'Leave-One-Out - Data'!$A:$A,0),MATCH(BH$1,'Leave-One-Out - Data'!$B$1:$BA$1,0)),0)</f>
        <v>0</v>
      </c>
      <c r="BI36" s="2">
        <f>IFERROR(INDEX('Leave-One-Out - Data'!$B:$BA,MATCH($P36,'Leave-One-Out - Data'!$A:$A,0),MATCH(BI$1,'Leave-One-Out - Data'!$B$1:$BA$1,0)),0)</f>
        <v>0.24314293608069418</v>
      </c>
      <c r="BJ36" s="2">
        <f>IFERROR(INDEX('Leave-One-Out - Data'!$B:$BA,MATCH($P36,'Leave-One-Out - Data'!$A:$A,0),MATCH(BJ$1,'Leave-One-Out - Data'!$B$1:$BA$1,0)),0)</f>
        <v>0</v>
      </c>
      <c r="BK36" s="2">
        <f>IFERROR(INDEX('Leave-One-Out - Data'!$B:$BA,MATCH($P36,'Leave-One-Out - Data'!$A:$A,0),MATCH(BK$1,'Leave-One-Out - Data'!$B$1:$BA$1,0)),0)</f>
        <v>0</v>
      </c>
      <c r="BL36" s="2">
        <f>IFERROR(INDEX('Leave-One-Out - Data'!$B:$BA,MATCH($P36,'Leave-One-Out - Data'!$A:$A,0),MATCH(BL$1,'Leave-One-Out - Data'!$B$1:$BA$1,0)),0)</f>
        <v>0</v>
      </c>
      <c r="BM36" s="2">
        <f>IFERROR(INDEX('Leave-One-Out - Data'!$B:$BA,MATCH($P36,'Leave-One-Out - Data'!$A:$A,0),MATCH(BM$1,'Leave-One-Out - Data'!$B$1:$BA$1,0)),0)</f>
        <v>0</v>
      </c>
      <c r="BN36" s="2">
        <f>IFERROR(INDEX('Leave-One-Out - Data'!$B:$BA,MATCH($P36,'Leave-One-Out - Data'!$A:$A,0),MATCH(BN$1,'Leave-One-Out - Data'!$B$1:$BA$1,0)),0)</f>
        <v>0</v>
      </c>
      <c r="BO36" s="2">
        <f>IFERROR(INDEX('Leave-One-Out - Data'!$B:$BA,MATCH($P36,'Leave-One-Out - Data'!$A:$A,0),MATCH(BO$1,'Leave-One-Out - Data'!$B$1:$BA$1,0)),0)</f>
        <v>0</v>
      </c>
      <c r="BP36" s="2">
        <f>IFERROR(INDEX('Leave-One-Out - Data'!$B:$BA,MATCH($P36,'Leave-One-Out - Data'!$A:$A,0),MATCH(BP$1,'Leave-One-Out - Data'!$B$1:$BA$1,0)),0)</f>
        <v>0</v>
      </c>
      <c r="BQ36" s="2"/>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I22" sqref="I22"/>
    </sheetView>
  </sheetViews>
  <sheetFormatPr defaultColWidth="8.85546875" defaultRowHeight="15" x14ac:dyDescent="0.25"/>
  <sheetData>
    <row r="1" spans="1:4" x14ac:dyDescent="0.25">
      <c r="A1" t="s">
        <v>29</v>
      </c>
      <c r="B1" t="s">
        <v>30</v>
      </c>
      <c r="C1" t="s">
        <v>28</v>
      </c>
      <c r="D1" t="s">
        <v>176</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Pre-Treatment Test - Data</vt:lpstr>
      <vt:lpstr>Leave-One-Out - Data</vt:lpstr>
      <vt:lpstr>All Lags - Data</vt:lpstr>
      <vt:lpstr>Placebo Lags - Data</vt:lpstr>
      <vt:lpstr>All Lags Figure</vt:lpstr>
      <vt:lpstr>Placebo Lags Figure</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cp:lastPrinted>2017-06-05T18:55:53Z</cp:lastPrinted>
  <dcterms:created xsi:type="dcterms:W3CDTF">2017-04-05T18:58:09Z</dcterms:created>
  <dcterms:modified xsi:type="dcterms:W3CDTF">2018-01-10T17:07:00Z</dcterms:modified>
</cp:coreProperties>
</file>