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ml.chartshape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mc:AlternateContent xmlns:mc="http://schemas.openxmlformats.org/markup-compatibility/2006">
    <mc:Choice Requires="x15">
      <x15ac:absPath xmlns:x15ac="http://schemas.microsoft.com/office/spreadsheetml/2010/11/ac" url="D:\Users\JIselin\Box Sync\Illinois Alcohol Taxes and Drunk Driving\Results\Synth Run 01.10.2018\No Borders\"/>
    </mc:Choice>
  </mc:AlternateContent>
  <bookViews>
    <workbookView xWindow="240" yWindow="465" windowWidth="21660" windowHeight="13965" firstSheet="3" activeTab="8"/>
  </bookViews>
  <sheets>
    <sheet name="READ ME" sheetId="2" r:id="rId1"/>
    <sheet name="All Lags - Data" sheetId="14" r:id="rId2"/>
    <sheet name="Placebo Lags - Data" sheetId="23" r:id="rId3"/>
    <sheet name="Pre-Treatment Test - Data" sheetId="25" r:id="rId4"/>
    <sheet name="Leave-One-Out - Data" sheetId="26" r:id="rId5"/>
    <sheet name="All Lags Figure" sheetId="12" r:id="rId6"/>
    <sheet name="Placebo Lags Figure" sheetId="24" r:id="rId7"/>
    <sheet name="Pre-Treatment Test" sheetId="27" r:id="rId8"/>
    <sheet name="Leave-One_Out Test" sheetId="28" r:id="rId9"/>
    <sheet name="States" sheetId="8" r:id="rId10"/>
  </sheets>
  <externalReferences>
    <externalReference r:id="rId11"/>
  </externalReferences>
  <calcPr calcId="171027" calcMode="manual"/>
</workbook>
</file>

<file path=xl/calcChain.xml><?xml version="1.0" encoding="utf-8"?>
<calcChain xmlns="http://schemas.openxmlformats.org/spreadsheetml/2006/main">
  <c r="BI36" i="28" l="1"/>
  <c r="BD36" i="28"/>
  <c r="BC36" i="28"/>
  <c r="BB36" i="28"/>
  <c r="BA36" i="28"/>
  <c r="AS36" i="28"/>
  <c r="AN36" i="28"/>
  <c r="AM36" i="28"/>
  <c r="AL36" i="28"/>
  <c r="AK36" i="28"/>
  <c r="AC36" i="28"/>
  <c r="X36" i="28"/>
  <c r="W36" i="28"/>
  <c r="V36" i="28"/>
  <c r="U36" i="28"/>
  <c r="P36" i="28"/>
  <c r="BK36" i="28" s="1"/>
  <c r="BP35" i="28"/>
  <c r="BO35" i="28"/>
  <c r="BN35" i="28"/>
  <c r="BM35" i="28"/>
  <c r="BK35" i="28"/>
  <c r="BI35" i="28"/>
  <c r="BH35" i="28"/>
  <c r="BG35" i="28"/>
  <c r="BF35" i="28"/>
  <c r="BE35" i="28"/>
  <c r="BC35" i="28"/>
  <c r="BA35" i="28"/>
  <c r="AZ35" i="28"/>
  <c r="AY35" i="28"/>
  <c r="AX35" i="28"/>
  <c r="AW35" i="28"/>
  <c r="AU35" i="28"/>
  <c r="AT35" i="28"/>
  <c r="AS35" i="28"/>
  <c r="AR35" i="28"/>
  <c r="AQ35" i="28"/>
  <c r="AP35" i="28"/>
  <c r="AO35" i="28"/>
  <c r="AM35" i="28"/>
  <c r="AL35" i="28"/>
  <c r="AK35" i="28"/>
  <c r="AJ35" i="28"/>
  <c r="AI35" i="28"/>
  <c r="AH35" i="28"/>
  <c r="AG35" i="28"/>
  <c r="AE35" i="28"/>
  <c r="AD35" i="28"/>
  <c r="AC35" i="28"/>
  <c r="AB35" i="28"/>
  <c r="AA35" i="28"/>
  <c r="Z35" i="28"/>
  <c r="Y35" i="28"/>
  <c r="W35" i="28"/>
  <c r="V35" i="28"/>
  <c r="U35" i="28"/>
  <c r="T35" i="28"/>
  <c r="S35" i="28"/>
  <c r="R35" i="28"/>
  <c r="Q35" i="28"/>
  <c r="P35" i="28"/>
  <c r="BL35" i="28" s="1"/>
  <c r="BP34" i="28"/>
  <c r="BN34" i="28"/>
  <c r="BJ34" i="28"/>
  <c r="AW34" i="28"/>
  <c r="AV34" i="28"/>
  <c r="AL34" i="28"/>
  <c r="AJ34" i="28"/>
  <c r="AH34" i="28"/>
  <c r="R34" i="28"/>
  <c r="Q34" i="28"/>
  <c r="P34" i="28"/>
  <c r="BP33" i="28"/>
  <c r="BO33" i="28"/>
  <c r="BJ33" i="28"/>
  <c r="BH33" i="28"/>
  <c r="BG33" i="28"/>
  <c r="BE33" i="28"/>
  <c r="BA33" i="28"/>
  <c r="AZ33" i="28"/>
  <c r="AY33" i="28"/>
  <c r="AW33" i="28"/>
  <c r="AR33" i="28"/>
  <c r="AQ33" i="28"/>
  <c r="AO33" i="28"/>
  <c r="AN33" i="28"/>
  <c r="AM33" i="28"/>
  <c r="AI33" i="28"/>
  <c r="AG33" i="28"/>
  <c r="AE33" i="28"/>
  <c r="AD33" i="28"/>
  <c r="Y33" i="28"/>
  <c r="X33" i="28"/>
  <c r="W33" i="28"/>
  <c r="V33" i="28"/>
  <c r="U33" i="28"/>
  <c r="P33" i="28"/>
  <c r="BP32" i="28"/>
  <c r="BO32" i="28"/>
  <c r="BN32" i="28"/>
  <c r="BM32" i="28"/>
  <c r="BL32" i="28"/>
  <c r="BJ32" i="28"/>
  <c r="BH32" i="28"/>
  <c r="BG32" i="28"/>
  <c r="BF32" i="28"/>
  <c r="BE32" i="28"/>
  <c r="BD32" i="28"/>
  <c r="BB32" i="28"/>
  <c r="BA32" i="28"/>
  <c r="AY32" i="28"/>
  <c r="AX32" i="28"/>
  <c r="AW32" i="28"/>
  <c r="AV32" i="28"/>
  <c r="AT32" i="28"/>
  <c r="AS32" i="28"/>
  <c r="AR32" i="28"/>
  <c r="AP32" i="28"/>
  <c r="AO32" i="28"/>
  <c r="AN32" i="28"/>
  <c r="AL32" i="28"/>
  <c r="AK32" i="28"/>
  <c r="AJ32" i="28"/>
  <c r="AI32" i="28"/>
  <c r="AG32" i="28"/>
  <c r="AF32" i="28"/>
  <c r="AD32" i="28"/>
  <c r="AC32" i="28"/>
  <c r="AB32" i="28"/>
  <c r="AA32" i="28"/>
  <c r="Z32" i="28"/>
  <c r="X32" i="28"/>
  <c r="V32" i="28"/>
  <c r="U32" i="28"/>
  <c r="T32" i="28"/>
  <c r="S32" i="28"/>
  <c r="R32" i="28"/>
  <c r="Q32" i="28"/>
  <c r="P32" i="28"/>
  <c r="BO31" i="28"/>
  <c r="BN31" i="28"/>
  <c r="BM31" i="28"/>
  <c r="BL31" i="28"/>
  <c r="BK31" i="28"/>
  <c r="BF31" i="28"/>
  <c r="BE31" i="28"/>
  <c r="BD31" i="28"/>
  <c r="BC31" i="28"/>
  <c r="BB31" i="28"/>
  <c r="AW31" i="28"/>
  <c r="AV31" i="28"/>
  <c r="AU31" i="28"/>
  <c r="AT31" i="28"/>
  <c r="AS31" i="28"/>
  <c r="AN31" i="28"/>
  <c r="AM31" i="28"/>
  <c r="AL31" i="28"/>
  <c r="AK31" i="28"/>
  <c r="AI31" i="28"/>
  <c r="AE31" i="28"/>
  <c r="AD31" i="28"/>
  <c r="AC31" i="28"/>
  <c r="AA31" i="28"/>
  <c r="Z31" i="28"/>
  <c r="V31" i="28"/>
  <c r="U31" i="28"/>
  <c r="S31" i="28"/>
  <c r="R31" i="28"/>
  <c r="Q31" i="28"/>
  <c r="P31" i="28"/>
  <c r="BI31" i="28" s="1"/>
  <c r="BN30" i="28"/>
  <c r="AZ30" i="28"/>
  <c r="AU30" i="28"/>
  <c r="AT30" i="28"/>
  <c r="AC30" i="28"/>
  <c r="X30" i="28"/>
  <c r="T30" i="28"/>
  <c r="P30" i="28"/>
  <c r="BI30" i="28" s="1"/>
  <c r="BG29" i="28"/>
  <c r="BC29" i="28"/>
  <c r="BA29" i="28"/>
  <c r="AQ29" i="28"/>
  <c r="AG29" i="28"/>
  <c r="AF29" i="28"/>
  <c r="AA29" i="28"/>
  <c r="Q29" i="28"/>
  <c r="P29" i="28"/>
  <c r="BH29" i="28" s="1"/>
  <c r="BP28" i="28"/>
  <c r="BN28" i="28"/>
  <c r="BJ28" i="28"/>
  <c r="BE28" i="28"/>
  <c r="BA28" i="28"/>
  <c r="AZ28" i="28"/>
  <c r="AX28" i="28"/>
  <c r="AW28" i="28"/>
  <c r="AO28" i="28"/>
  <c r="AN28" i="28"/>
  <c r="AM28" i="28"/>
  <c r="AH28" i="28"/>
  <c r="AG28" i="28"/>
  <c r="Y28" i="28"/>
  <c r="X28" i="28"/>
  <c r="W28" i="28"/>
  <c r="V28" i="28"/>
  <c r="U28" i="28"/>
  <c r="P28" i="28"/>
  <c r="BH28" i="28" s="1"/>
  <c r="BP27" i="28"/>
  <c r="BO27" i="28"/>
  <c r="BN27" i="28"/>
  <c r="BM27" i="28"/>
  <c r="BK27" i="28"/>
  <c r="BJ27" i="28"/>
  <c r="BI27" i="28"/>
  <c r="BH27" i="28"/>
  <c r="BG27" i="28"/>
  <c r="BF27" i="28"/>
  <c r="BE27" i="28"/>
  <c r="BC27" i="28"/>
  <c r="BB27" i="28"/>
  <c r="BA27" i="28"/>
  <c r="AZ27" i="28"/>
  <c r="AY27" i="28"/>
  <c r="AX27" i="28"/>
  <c r="AW27" i="28"/>
  <c r="AU27" i="28"/>
  <c r="AT27" i="28"/>
  <c r="AS27" i="28"/>
  <c r="AR27" i="28"/>
  <c r="AQ27" i="28"/>
  <c r="AP27" i="28"/>
  <c r="AO27" i="28"/>
  <c r="AM27" i="28"/>
  <c r="AL27" i="28"/>
  <c r="AK27" i="28"/>
  <c r="AJ27" i="28"/>
  <c r="AI27" i="28"/>
  <c r="AH27" i="28"/>
  <c r="AG27" i="28"/>
  <c r="AE27" i="28"/>
  <c r="AD27" i="28"/>
  <c r="AC27" i="28"/>
  <c r="AB27" i="28"/>
  <c r="AA27" i="28"/>
  <c r="Z27" i="28"/>
  <c r="Y27" i="28"/>
  <c r="W27" i="28"/>
  <c r="V27" i="28"/>
  <c r="U27" i="28"/>
  <c r="T27" i="28"/>
  <c r="S27" i="28"/>
  <c r="R27" i="28"/>
  <c r="Q27" i="28"/>
  <c r="P27" i="28"/>
  <c r="BL27" i="28" s="1"/>
  <c r="BP26" i="28"/>
  <c r="BO26" i="28"/>
  <c r="BN26" i="28"/>
  <c r="BM26" i="28"/>
  <c r="BL26" i="28"/>
  <c r="BK26" i="28"/>
  <c r="BG26" i="28"/>
  <c r="BF26" i="28"/>
  <c r="BE26" i="28"/>
  <c r="BD26" i="28"/>
  <c r="BC26" i="28"/>
  <c r="BB26" i="28"/>
  <c r="AX26" i="28"/>
  <c r="AW26" i="28"/>
  <c r="AV26" i="28"/>
  <c r="AU26" i="28"/>
  <c r="AT26" i="28"/>
  <c r="AR26" i="28"/>
  <c r="AO26" i="28"/>
  <c r="AN26" i="28"/>
  <c r="AM26" i="28"/>
  <c r="AL26" i="28"/>
  <c r="AJ26" i="28"/>
  <c r="AI26" i="28"/>
  <c r="AF26" i="28"/>
  <c r="AE26" i="28"/>
  <c r="AD26" i="28"/>
  <c r="AB26" i="28"/>
  <c r="AA26" i="28"/>
  <c r="Z26" i="28"/>
  <c r="W26" i="28"/>
  <c r="V26" i="28"/>
  <c r="T26" i="28"/>
  <c r="S26" i="28"/>
  <c r="R26" i="28"/>
  <c r="Q26" i="28"/>
  <c r="P26" i="28"/>
  <c r="BH26" i="28" s="1"/>
  <c r="BL25" i="28"/>
  <c r="BH25" i="28"/>
  <c r="BE25" i="28"/>
  <c r="BB25" i="28"/>
  <c r="AT25" i="28"/>
  <c r="AS25" i="28"/>
  <c r="AR25" i="28"/>
  <c r="AJ25" i="28"/>
  <c r="AB25" i="28"/>
  <c r="AA25" i="28"/>
  <c r="Y25" i="28"/>
  <c r="Q25" i="28"/>
  <c r="P25" i="28"/>
  <c r="BM25" i="28" s="1"/>
  <c r="BM24" i="28"/>
  <c r="BH24" i="28"/>
  <c r="AT24" i="28"/>
  <c r="AS24" i="28"/>
  <c r="AB24" i="28"/>
  <c r="AA24" i="28"/>
  <c r="P24" i="28"/>
  <c r="BP24" i="28" s="1"/>
  <c r="BO23" i="28"/>
  <c r="BN23" i="28"/>
  <c r="BM23" i="28"/>
  <c r="BK23" i="28"/>
  <c r="BJ23" i="28"/>
  <c r="BI23" i="28"/>
  <c r="BH23" i="28"/>
  <c r="BG23" i="28"/>
  <c r="BF23" i="28"/>
  <c r="BE23" i="28"/>
  <c r="BC23" i="28"/>
  <c r="BB23" i="28"/>
  <c r="BA23" i="28"/>
  <c r="AZ23" i="28"/>
  <c r="AY23" i="28"/>
  <c r="AX23" i="28"/>
  <c r="AW23" i="28"/>
  <c r="AU23" i="28"/>
  <c r="AT23" i="28"/>
  <c r="AS23" i="28"/>
  <c r="AR23" i="28"/>
  <c r="AQ23" i="28"/>
  <c r="AP23" i="28"/>
  <c r="AO23" i="28"/>
  <c r="AM23" i="28"/>
  <c r="AL23" i="28"/>
  <c r="AK23" i="28"/>
  <c r="AJ23" i="28"/>
  <c r="AI23" i="28"/>
  <c r="AH23" i="28"/>
  <c r="AG23" i="28"/>
  <c r="AE23" i="28"/>
  <c r="AD23" i="28"/>
  <c r="AC23" i="28"/>
  <c r="AB23" i="28"/>
  <c r="AA23" i="28"/>
  <c r="Z23" i="28"/>
  <c r="Y23" i="28"/>
  <c r="W23" i="28"/>
  <c r="V23" i="28"/>
  <c r="U23" i="28"/>
  <c r="T23" i="28"/>
  <c r="S23" i="28"/>
  <c r="R23" i="28"/>
  <c r="Q23" i="28"/>
  <c r="P23" i="28"/>
  <c r="BP23" i="28" s="1"/>
  <c r="BP22" i="28"/>
  <c r="BO22" i="28"/>
  <c r="BN22" i="28"/>
  <c r="BM22" i="28"/>
  <c r="BL22" i="28"/>
  <c r="BH22" i="28"/>
  <c r="BG22" i="28"/>
  <c r="BF22" i="28"/>
  <c r="BE22" i="28"/>
  <c r="BD22" i="28"/>
  <c r="BC22" i="28"/>
  <c r="AY22" i="28"/>
  <c r="AX22" i="28"/>
  <c r="AW22" i="28"/>
  <c r="AV22" i="28"/>
  <c r="AU22" i="28"/>
  <c r="AT22" i="28"/>
  <c r="AP22" i="28"/>
  <c r="AO22" i="28"/>
  <c r="AN22" i="28"/>
  <c r="AM22" i="28"/>
  <c r="AL22" i="28"/>
  <c r="AJ22" i="28"/>
  <c r="AG22" i="28"/>
  <c r="AF22" i="28"/>
  <c r="AE22" i="28"/>
  <c r="AD22" i="28"/>
  <c r="AB22" i="28"/>
  <c r="AA22" i="28"/>
  <c r="X22" i="28"/>
  <c r="W22" i="28"/>
  <c r="V22" i="28"/>
  <c r="T22" i="28"/>
  <c r="S22" i="28"/>
  <c r="R22" i="28"/>
  <c r="P22" i="28"/>
  <c r="BP21" i="28"/>
  <c r="BO21" i="28"/>
  <c r="BM21" i="28"/>
  <c r="BL21" i="28"/>
  <c r="BK21" i="28"/>
  <c r="BG21" i="28"/>
  <c r="BE21" i="28"/>
  <c r="BD21" i="28"/>
  <c r="BC21" i="28"/>
  <c r="BB21" i="28"/>
  <c r="AW21" i="28"/>
  <c r="AV21" i="28"/>
  <c r="AU21" i="28"/>
  <c r="AT21" i="28"/>
  <c r="AS21" i="28"/>
  <c r="AN21" i="28"/>
  <c r="AM21" i="28"/>
  <c r="AL21" i="28"/>
  <c r="AK21" i="28"/>
  <c r="AJ21" i="28"/>
  <c r="AE21" i="28"/>
  <c r="AD21" i="28"/>
  <c r="AC21" i="28"/>
  <c r="AB21" i="28"/>
  <c r="AA21" i="28"/>
  <c r="V21" i="28"/>
  <c r="U21" i="28"/>
  <c r="T21" i="28"/>
  <c r="S21" i="28"/>
  <c r="Q21" i="28"/>
  <c r="P21" i="28"/>
  <c r="BI21" i="28" s="1"/>
  <c r="BN20" i="28"/>
  <c r="BL20" i="28"/>
  <c r="BJ20" i="28"/>
  <c r="BI20" i="28"/>
  <c r="BD20" i="28"/>
  <c r="BB20" i="28"/>
  <c r="BA20" i="28"/>
  <c r="AV20" i="28"/>
  <c r="AT20" i="28"/>
  <c r="AS20" i="28"/>
  <c r="AQ20" i="28"/>
  <c r="AL20" i="28"/>
  <c r="AK20" i="28"/>
  <c r="AI20" i="28"/>
  <c r="AH20" i="28"/>
  <c r="AC20" i="28"/>
  <c r="AA20" i="28"/>
  <c r="Z20" i="28"/>
  <c r="Y20" i="28"/>
  <c r="S20" i="28"/>
  <c r="R20" i="28"/>
  <c r="Q20" i="28"/>
  <c r="P20" i="28"/>
  <c r="BL19" i="28"/>
  <c r="BK19" i="28"/>
  <c r="BJ19" i="28"/>
  <c r="BD19" i="28"/>
  <c r="BA19" i="28"/>
  <c r="AZ19" i="28"/>
  <c r="AV19" i="28"/>
  <c r="AS19" i="28"/>
  <c r="AM19" i="28"/>
  <c r="AL19" i="28"/>
  <c r="AK19" i="28"/>
  <c r="AE19" i="28"/>
  <c r="AB19" i="28"/>
  <c r="X19" i="28"/>
  <c r="W19" i="28"/>
  <c r="T19" i="28"/>
  <c r="P19" i="28"/>
  <c r="BB19" i="28" s="1"/>
  <c r="BP18" i="28"/>
  <c r="BO18" i="28"/>
  <c r="BN18" i="28"/>
  <c r="BM18" i="28"/>
  <c r="BI18" i="28"/>
  <c r="BH18" i="28"/>
  <c r="BG18" i="28"/>
  <c r="BF18" i="28"/>
  <c r="BE18" i="28"/>
  <c r="BA18" i="28"/>
  <c r="AZ18" i="28"/>
  <c r="AY18" i="28"/>
  <c r="AX18" i="28"/>
  <c r="AW18" i="28"/>
  <c r="AS18" i="28"/>
  <c r="AR18" i="28"/>
  <c r="AQ18" i="28"/>
  <c r="AP18" i="28"/>
  <c r="AO18" i="28"/>
  <c r="AK18" i="28"/>
  <c r="AJ18" i="28"/>
  <c r="AI18" i="28"/>
  <c r="AH18" i="28"/>
  <c r="AG18" i="28"/>
  <c r="AC18" i="28"/>
  <c r="AB18" i="28"/>
  <c r="AA18" i="28"/>
  <c r="Z18" i="28"/>
  <c r="Y18" i="28"/>
  <c r="U18" i="28"/>
  <c r="T18" i="28"/>
  <c r="S18" i="28"/>
  <c r="R18" i="28"/>
  <c r="Q18" i="28"/>
  <c r="P18" i="28"/>
  <c r="BL18" i="28" s="1"/>
  <c r="BN17" i="28"/>
  <c r="BC17" i="28"/>
  <c r="AP17" i="28"/>
  <c r="AO17" i="28"/>
  <c r="AE17" i="28"/>
  <c r="AD17" i="28"/>
  <c r="R17" i="28"/>
  <c r="Q17" i="28"/>
  <c r="P17" i="28"/>
  <c r="BP16" i="28"/>
  <c r="BO16" i="28"/>
  <c r="BN16" i="28"/>
  <c r="BK16" i="28"/>
  <c r="BJ16" i="28"/>
  <c r="BI16" i="28"/>
  <c r="BH16" i="28"/>
  <c r="BG16" i="28"/>
  <c r="BF16" i="28"/>
  <c r="BC16" i="28"/>
  <c r="BB16" i="28"/>
  <c r="BA16" i="28"/>
  <c r="AZ16" i="28"/>
  <c r="AY16" i="28"/>
  <c r="AX16" i="28"/>
  <c r="AU16" i="28"/>
  <c r="AT16" i="28"/>
  <c r="AS16" i="28"/>
  <c r="AR16" i="28"/>
  <c r="AQ16" i="28"/>
  <c r="AP16" i="28"/>
  <c r="AM16" i="28"/>
  <c r="AL16" i="28"/>
  <c r="AK16" i="28"/>
  <c r="AJ16" i="28"/>
  <c r="AI16" i="28"/>
  <c r="AH16" i="28"/>
  <c r="AE16" i="28"/>
  <c r="AD16" i="28"/>
  <c r="AC16" i="28"/>
  <c r="AB16" i="28"/>
  <c r="AA16" i="28"/>
  <c r="Z16" i="28"/>
  <c r="W16" i="28"/>
  <c r="V16" i="28"/>
  <c r="U16" i="28"/>
  <c r="T16" i="28"/>
  <c r="S16" i="28"/>
  <c r="R16" i="28"/>
  <c r="P16" i="28"/>
  <c r="BM16" i="28" s="1"/>
  <c r="BH15" i="28"/>
  <c r="BG15" i="28"/>
  <c r="BF15" i="28"/>
  <c r="AW15" i="28"/>
  <c r="AV15" i="28"/>
  <c r="AR15" i="28"/>
  <c r="AI15" i="28"/>
  <c r="AH15" i="28"/>
  <c r="AG15" i="28"/>
  <c r="X15" i="28"/>
  <c r="T15" i="28"/>
  <c r="S15" i="28"/>
  <c r="P15" i="28"/>
  <c r="BM15" i="28" s="1"/>
  <c r="BK14" i="28"/>
  <c r="BJ14" i="28"/>
  <c r="BI14" i="28"/>
  <c r="AW14" i="28"/>
  <c r="AV14" i="28"/>
  <c r="AU14" i="28"/>
  <c r="AL14" i="28"/>
  <c r="AK14" i="28"/>
  <c r="AG14" i="28"/>
  <c r="X14" i="28"/>
  <c r="W14" i="28"/>
  <c r="V14" i="28"/>
  <c r="P14" i="28"/>
  <c r="BM14" i="28" s="1"/>
  <c r="BP13" i="28"/>
  <c r="BO13" i="28"/>
  <c r="BN13" i="28"/>
  <c r="BM13" i="28"/>
  <c r="BK13" i="28"/>
  <c r="BJ13" i="28"/>
  <c r="BI13" i="28"/>
  <c r="BH13" i="28"/>
  <c r="BG13" i="28"/>
  <c r="BF13" i="28"/>
  <c r="BE13" i="28"/>
  <c r="BC13" i="28"/>
  <c r="BB13" i="28"/>
  <c r="BA13" i="28"/>
  <c r="AZ13" i="28"/>
  <c r="AY13" i="28"/>
  <c r="AX13" i="28"/>
  <c r="AW13" i="28"/>
  <c r="AU13" i="28"/>
  <c r="AT13" i="28"/>
  <c r="AS13" i="28"/>
  <c r="AR13" i="28"/>
  <c r="AQ13" i="28"/>
  <c r="AP13" i="28"/>
  <c r="AO13" i="28"/>
  <c r="AM13" i="28"/>
  <c r="AL13" i="28"/>
  <c r="AK13" i="28"/>
  <c r="AJ13" i="28"/>
  <c r="AI13" i="28"/>
  <c r="AH13" i="28"/>
  <c r="AG13" i="28"/>
  <c r="AE13" i="28"/>
  <c r="AD13" i="28"/>
  <c r="AC13" i="28"/>
  <c r="AB13" i="28"/>
  <c r="AA13" i="28"/>
  <c r="Z13" i="28"/>
  <c r="Y13" i="28"/>
  <c r="W13" i="28"/>
  <c r="V13" i="28"/>
  <c r="U13" i="28"/>
  <c r="T13" i="28"/>
  <c r="S13" i="28"/>
  <c r="R13" i="28"/>
  <c r="Q13" i="28"/>
  <c r="P13" i="28"/>
  <c r="BL13" i="28" s="1"/>
  <c r="BO12" i="28"/>
  <c r="BL12" i="28"/>
  <c r="BK12" i="28"/>
  <c r="BG12" i="28"/>
  <c r="BD12" i="28"/>
  <c r="AX12" i="28"/>
  <c r="AW12" i="28"/>
  <c r="AV12" i="28"/>
  <c r="AP12" i="28"/>
  <c r="AM12" i="28"/>
  <c r="AI12" i="28"/>
  <c r="AH12" i="28"/>
  <c r="AE12" i="28"/>
  <c r="Y12" i="28"/>
  <c r="X12" i="28"/>
  <c r="W12" i="28"/>
  <c r="Q12" i="28"/>
  <c r="P12" i="28"/>
  <c r="BM12" i="28" s="1"/>
  <c r="BL11" i="28"/>
  <c r="BK11" i="28"/>
  <c r="BJ11" i="28"/>
  <c r="BD11" i="28"/>
  <c r="BA11" i="28"/>
  <c r="AZ11" i="28"/>
  <c r="AV11" i="28"/>
  <c r="AS11" i="28"/>
  <c r="AM11" i="28"/>
  <c r="AL11" i="28"/>
  <c r="AK11" i="28"/>
  <c r="AE11" i="28"/>
  <c r="AB11" i="28"/>
  <c r="X11" i="28"/>
  <c r="W11" i="28"/>
  <c r="T11" i="28"/>
  <c r="P11" i="28"/>
  <c r="BP11" i="28" s="1"/>
  <c r="BM10" i="28"/>
  <c r="AP10" i="28"/>
  <c r="AO10" i="28"/>
  <c r="AA10" i="28"/>
  <c r="P10" i="28"/>
  <c r="BN9" i="28"/>
  <c r="BF9" i="28"/>
  <c r="BE9" i="28"/>
  <c r="BD9" i="28"/>
  <c r="AV9" i="28"/>
  <c r="AT9" i="28"/>
  <c r="AL9" i="28"/>
  <c r="AK9" i="28"/>
  <c r="AH9" i="28"/>
  <c r="Z9" i="28"/>
  <c r="Y9" i="28"/>
  <c r="X9" i="28"/>
  <c r="P9" i="28"/>
  <c r="BP8" i="28"/>
  <c r="BO8" i="28"/>
  <c r="BN8" i="28"/>
  <c r="BK8" i="28"/>
  <c r="BJ8" i="28"/>
  <c r="BI8" i="28"/>
  <c r="BH8" i="28"/>
  <c r="BG8" i="28"/>
  <c r="BF8" i="28"/>
  <c r="BC8" i="28"/>
  <c r="BB8" i="28"/>
  <c r="BA8" i="28"/>
  <c r="AZ8" i="28"/>
  <c r="AY8" i="28"/>
  <c r="AX8" i="28"/>
  <c r="AU8" i="28"/>
  <c r="AT8" i="28"/>
  <c r="AS8" i="28"/>
  <c r="AR8" i="28"/>
  <c r="AQ8" i="28"/>
  <c r="AP8" i="28"/>
  <c r="AM8" i="28"/>
  <c r="AL8" i="28"/>
  <c r="AK8" i="28"/>
  <c r="AJ8" i="28"/>
  <c r="AI8" i="28"/>
  <c r="AH8" i="28"/>
  <c r="AE8" i="28"/>
  <c r="AD8" i="28"/>
  <c r="AC8" i="28"/>
  <c r="AB8" i="28"/>
  <c r="AA8" i="28"/>
  <c r="Z8" i="28"/>
  <c r="W8" i="28"/>
  <c r="V8" i="28"/>
  <c r="U8" i="28"/>
  <c r="T8" i="28"/>
  <c r="S8" i="28"/>
  <c r="R8" i="28"/>
  <c r="P8" i="28"/>
  <c r="BM8" i="28" s="1"/>
  <c r="BP7" i="28"/>
  <c r="BO7" i="28"/>
  <c r="BL7" i="28"/>
  <c r="BG7" i="28"/>
  <c r="BE7" i="28"/>
  <c r="AZ7" i="28"/>
  <c r="AV7" i="28"/>
  <c r="AU7" i="28"/>
  <c r="AP7" i="28"/>
  <c r="AM7" i="28"/>
  <c r="AI7" i="28"/>
  <c r="AF7" i="28"/>
  <c r="Z7" i="28"/>
  <c r="Y7" i="28"/>
  <c r="T7" i="28"/>
  <c r="Q7" i="28"/>
  <c r="P7" i="28"/>
  <c r="AW7" i="28" s="1"/>
  <c r="BP6" i="28"/>
  <c r="BK6" i="28"/>
  <c r="BE6" i="28"/>
  <c r="BD6" i="28"/>
  <c r="BA6" i="28"/>
  <c r="AV6" i="28"/>
  <c r="AU6" i="28"/>
  <c r="AT6" i="28"/>
  <c r="AO6" i="28"/>
  <c r="AK6" i="28"/>
  <c r="AJ6" i="28"/>
  <c r="AE6" i="28"/>
  <c r="AB6" i="28"/>
  <c r="Y6" i="28"/>
  <c r="X6" i="28"/>
  <c r="U6" i="28"/>
  <c r="P6" i="28"/>
  <c r="BP5" i="28"/>
  <c r="BO5" i="28"/>
  <c r="BN5" i="28"/>
  <c r="BM5" i="28"/>
  <c r="BK5" i="28"/>
  <c r="BJ5" i="28"/>
  <c r="BI5" i="28"/>
  <c r="BH5" i="28"/>
  <c r="BG5" i="28"/>
  <c r="BF5" i="28"/>
  <c r="BE5" i="28"/>
  <c r="BC5" i="28"/>
  <c r="BB5" i="28"/>
  <c r="BA5" i="28"/>
  <c r="AZ5" i="28"/>
  <c r="AY5" i="28"/>
  <c r="AX5" i="28"/>
  <c r="AW5" i="28"/>
  <c r="AU5" i="28"/>
  <c r="AT5" i="28"/>
  <c r="AS5" i="28"/>
  <c r="AR5" i="28"/>
  <c r="AQ5" i="28"/>
  <c r="AP5" i="28"/>
  <c r="AO5" i="28"/>
  <c r="AM5" i="28"/>
  <c r="AL5" i="28"/>
  <c r="AK5" i="28"/>
  <c r="AJ5" i="28"/>
  <c r="AI5" i="28"/>
  <c r="AH5" i="28"/>
  <c r="AG5" i="28"/>
  <c r="AE5" i="28"/>
  <c r="AD5" i="28"/>
  <c r="AC5" i="28"/>
  <c r="AB5" i="28"/>
  <c r="AA5" i="28"/>
  <c r="Z5" i="28"/>
  <c r="Y5" i="28"/>
  <c r="W5" i="28"/>
  <c r="V5" i="28"/>
  <c r="U5" i="28"/>
  <c r="T5" i="28"/>
  <c r="S5" i="28"/>
  <c r="R5" i="28"/>
  <c r="Q5" i="28"/>
  <c r="P5" i="28"/>
  <c r="BL5" i="28" s="1"/>
  <c r="BO4" i="28"/>
  <c r="BN4" i="28"/>
  <c r="BM4" i="28"/>
  <c r="BK4" i="28"/>
  <c r="BJ4" i="28"/>
  <c r="BG4" i="28"/>
  <c r="BE4" i="28"/>
  <c r="BD4" i="28"/>
  <c r="BC4" i="28"/>
  <c r="AY4" i="28"/>
  <c r="AX4" i="28"/>
  <c r="AW4" i="28"/>
  <c r="AU4" i="28"/>
  <c r="AT4" i="28"/>
  <c r="AQ4" i="28"/>
  <c r="AO4" i="28"/>
  <c r="AN4" i="28"/>
  <c r="AM4" i="28"/>
  <c r="AI4" i="28"/>
  <c r="AH4" i="28"/>
  <c r="AG4" i="28"/>
  <c r="AE4" i="28"/>
  <c r="AD4" i="28"/>
  <c r="AA4" i="28"/>
  <c r="Y4" i="28"/>
  <c r="X4" i="28"/>
  <c r="W4" i="28"/>
  <c r="S4" i="28"/>
  <c r="R4" i="28"/>
  <c r="Q4" i="28"/>
  <c r="P4" i="28"/>
  <c r="BP3" i="28"/>
  <c r="BO3" i="28"/>
  <c r="BL3" i="28"/>
  <c r="BI3" i="28"/>
  <c r="BD3" i="28"/>
  <c r="BC3" i="28"/>
  <c r="BB3" i="28"/>
  <c r="AY3" i="28"/>
  <c r="AT3" i="28"/>
  <c r="AS3" i="28"/>
  <c r="AR3" i="28"/>
  <c r="AM3" i="28"/>
  <c r="AJ3" i="28"/>
  <c r="AI3" i="28"/>
  <c r="AF3" i="28"/>
  <c r="AC3" i="28"/>
  <c r="X3" i="28"/>
  <c r="W3" i="28"/>
  <c r="V3" i="28"/>
  <c r="S3" i="28"/>
  <c r="P3" i="28"/>
  <c r="BG3" i="28" s="1"/>
  <c r="BP2" i="28"/>
  <c r="BO2" i="28"/>
  <c r="BN2" i="28"/>
  <c r="BM2" i="28"/>
  <c r="BL2" i="28"/>
  <c r="BK2" i="28"/>
  <c r="BJ2" i="28"/>
  <c r="BI2" i="28"/>
  <c r="BH2" i="28"/>
  <c r="BG2" i="28"/>
  <c r="BF2" i="28"/>
  <c r="BE2" i="28"/>
  <c r="BD2" i="28"/>
  <c r="BC2" i="28"/>
  <c r="BB2" i="28"/>
  <c r="BA2" i="28"/>
  <c r="AZ2" i="28"/>
  <c r="AY2" i="28"/>
  <c r="AX2" i="28"/>
  <c r="AW2" i="28"/>
  <c r="AV2" i="28"/>
  <c r="AU2" i="28"/>
  <c r="AT2" i="28"/>
  <c r="AS2" i="28"/>
  <c r="AR2" i="28"/>
  <c r="AQ2" i="28"/>
  <c r="AP2" i="28"/>
  <c r="AO2" i="28"/>
  <c r="AN2" i="28"/>
  <c r="AM2" i="28"/>
  <c r="AL2" i="28"/>
  <c r="AK2" i="28"/>
  <c r="AJ2" i="28"/>
  <c r="AI2" i="28"/>
  <c r="AH2" i="28"/>
  <c r="AG2" i="28"/>
  <c r="AF2" i="28"/>
  <c r="AE2" i="28"/>
  <c r="AD2" i="28"/>
  <c r="AC2" i="28"/>
  <c r="AB2" i="28"/>
  <c r="AA2" i="28"/>
  <c r="Z2" i="28"/>
  <c r="Y2" i="28"/>
  <c r="X2" i="28"/>
  <c r="W2" i="28"/>
  <c r="V2" i="28"/>
  <c r="U2" i="28"/>
  <c r="T2" i="28"/>
  <c r="S2" i="28"/>
  <c r="R2" i="28"/>
  <c r="Q2" i="28"/>
  <c r="P1" i="28"/>
  <c r="F35" i="27"/>
  <c r="E35" i="27"/>
  <c r="D71" i="27" s="1"/>
  <c r="D35" i="27"/>
  <c r="C35" i="27"/>
  <c r="B35" i="27"/>
  <c r="E71" i="27" s="1"/>
  <c r="F34" i="27"/>
  <c r="E34" i="27"/>
  <c r="D34" i="27"/>
  <c r="C34" i="27"/>
  <c r="B34" i="27"/>
  <c r="C70" i="27" s="1"/>
  <c r="F33" i="27"/>
  <c r="E33" i="27"/>
  <c r="D33" i="27"/>
  <c r="C33" i="27"/>
  <c r="B69" i="27" s="1"/>
  <c r="B33" i="27"/>
  <c r="F32" i="27"/>
  <c r="E32" i="27"/>
  <c r="D32" i="27"/>
  <c r="C68" i="27" s="1"/>
  <c r="C32" i="27"/>
  <c r="B32" i="27"/>
  <c r="F31" i="27"/>
  <c r="E67" i="27" s="1"/>
  <c r="E31" i="27"/>
  <c r="D67" i="27" s="1"/>
  <c r="D31" i="27"/>
  <c r="C31" i="27"/>
  <c r="B31" i="27"/>
  <c r="F30" i="27"/>
  <c r="E66" i="27" s="1"/>
  <c r="E30" i="27"/>
  <c r="D66" i="27" s="1"/>
  <c r="D30" i="27"/>
  <c r="C30" i="27"/>
  <c r="B30" i="27"/>
  <c r="C66" i="27" s="1"/>
  <c r="F29" i="27"/>
  <c r="E65" i="27" s="1"/>
  <c r="E29" i="27"/>
  <c r="D29" i="27"/>
  <c r="C29" i="27"/>
  <c r="B65" i="27" s="1"/>
  <c r="B29" i="27"/>
  <c r="D65" i="27" s="1"/>
  <c r="F28" i="27"/>
  <c r="E28" i="27"/>
  <c r="D64" i="27" s="1"/>
  <c r="D28" i="27"/>
  <c r="C64" i="27" s="1"/>
  <c r="C28" i="27"/>
  <c r="B28" i="27"/>
  <c r="F27" i="27"/>
  <c r="E27" i="27"/>
  <c r="D63" i="27" s="1"/>
  <c r="D27" i="27"/>
  <c r="C27" i="27"/>
  <c r="B27" i="27"/>
  <c r="E63" i="27" s="1"/>
  <c r="F26" i="27"/>
  <c r="E26" i="27"/>
  <c r="D26" i="27"/>
  <c r="C26" i="27"/>
  <c r="B26" i="27"/>
  <c r="C62" i="27" s="1"/>
  <c r="F25" i="27"/>
  <c r="E25" i="27"/>
  <c r="D25" i="27"/>
  <c r="C61" i="27" s="1"/>
  <c r="C25" i="27"/>
  <c r="B25" i="27"/>
  <c r="B61" i="27" s="1"/>
  <c r="F24" i="27"/>
  <c r="E24" i="27"/>
  <c r="D24" i="27"/>
  <c r="C60" i="27" s="1"/>
  <c r="C24" i="27"/>
  <c r="B24" i="27"/>
  <c r="F23" i="27"/>
  <c r="E59" i="27" s="1"/>
  <c r="E23" i="27"/>
  <c r="D59" i="27" s="1"/>
  <c r="D23" i="27"/>
  <c r="C59" i="27" s="1"/>
  <c r="C23" i="27"/>
  <c r="B23" i="27"/>
  <c r="F22" i="27"/>
  <c r="E58" i="27" s="1"/>
  <c r="E22" i="27"/>
  <c r="D58" i="27" s="1"/>
  <c r="D22" i="27"/>
  <c r="C22" i="27"/>
  <c r="B58" i="27" s="1"/>
  <c r="B22" i="27"/>
  <c r="C58" i="27" s="1"/>
  <c r="F21" i="27"/>
  <c r="E57" i="27" s="1"/>
  <c r="E21" i="27"/>
  <c r="D21" i="27"/>
  <c r="C21" i="27"/>
  <c r="B21" i="27"/>
  <c r="D57" i="27" s="1"/>
  <c r="F20" i="27"/>
  <c r="E20" i="27"/>
  <c r="D56" i="27" s="1"/>
  <c r="D20" i="27"/>
  <c r="C56" i="27" s="1"/>
  <c r="C20" i="27"/>
  <c r="B20" i="27"/>
  <c r="F19" i="27"/>
  <c r="E19" i="27"/>
  <c r="D55" i="27" s="1"/>
  <c r="D19" i="27"/>
  <c r="C19" i="27"/>
  <c r="B19" i="27"/>
  <c r="E55" i="27" s="1"/>
  <c r="F18" i="27"/>
  <c r="E18" i="27"/>
  <c r="D18" i="27"/>
  <c r="C18" i="27"/>
  <c r="B18" i="27"/>
  <c r="C54" i="27" s="1"/>
  <c r="F17" i="27"/>
  <c r="E17" i="27"/>
  <c r="D17" i="27"/>
  <c r="C17" i="27"/>
  <c r="B17" i="27"/>
  <c r="C53" i="27" s="1"/>
  <c r="F16" i="27"/>
  <c r="E16" i="27"/>
  <c r="D16" i="27"/>
  <c r="C52" i="27" s="1"/>
  <c r="C16" i="27"/>
  <c r="B16" i="27"/>
  <c r="F15" i="27"/>
  <c r="E51" i="27" s="1"/>
  <c r="E15" i="27"/>
  <c r="D51" i="27" s="1"/>
  <c r="D15" i="27"/>
  <c r="C51" i="27" s="1"/>
  <c r="C15" i="27"/>
  <c r="B15" i="27"/>
  <c r="F14" i="27"/>
  <c r="E50" i="27" s="1"/>
  <c r="E14" i="27"/>
  <c r="D50" i="27" s="1"/>
  <c r="D14" i="27"/>
  <c r="C14" i="27"/>
  <c r="B14" i="27"/>
  <c r="C50" i="27" s="1"/>
  <c r="F13" i="27"/>
  <c r="E49" i="27" s="1"/>
  <c r="E13" i="27"/>
  <c r="D13" i="27"/>
  <c r="C13" i="27"/>
  <c r="B13" i="27"/>
  <c r="D49" i="27" s="1"/>
  <c r="F12" i="27"/>
  <c r="E12" i="27"/>
  <c r="D48" i="27" s="1"/>
  <c r="D12" i="27"/>
  <c r="C48" i="27" s="1"/>
  <c r="C12" i="27"/>
  <c r="B48" i="27" s="1"/>
  <c r="B12" i="27"/>
  <c r="F11" i="27"/>
  <c r="E11" i="27"/>
  <c r="D47" i="27" s="1"/>
  <c r="D11" i="27"/>
  <c r="C11" i="27"/>
  <c r="B11" i="27"/>
  <c r="E47" i="27" s="1"/>
  <c r="F10" i="27"/>
  <c r="E46" i="27" s="1"/>
  <c r="E10" i="27"/>
  <c r="D10" i="27"/>
  <c r="C10" i="27"/>
  <c r="B10" i="27"/>
  <c r="C46" i="27" s="1"/>
  <c r="F9" i="27"/>
  <c r="E9" i="27"/>
  <c r="D9" i="27"/>
  <c r="C9" i="27"/>
  <c r="B9" i="27"/>
  <c r="F8" i="27"/>
  <c r="E8" i="27"/>
  <c r="D8" i="27"/>
  <c r="C44" i="27" s="1"/>
  <c r="C8" i="27"/>
  <c r="B8" i="27"/>
  <c r="F7" i="27"/>
  <c r="E43" i="27" s="1"/>
  <c r="E7" i="27"/>
  <c r="D43" i="27" s="1"/>
  <c r="D7" i="27"/>
  <c r="C7" i="27"/>
  <c r="B7" i="27"/>
  <c r="F6" i="27"/>
  <c r="E42" i="27" s="1"/>
  <c r="E6" i="27"/>
  <c r="D42" i="27" s="1"/>
  <c r="D6" i="27"/>
  <c r="C6" i="27"/>
  <c r="B6" i="27"/>
  <c r="C42" i="27" s="1"/>
  <c r="F5" i="27"/>
  <c r="E41" i="27" s="1"/>
  <c r="E5" i="27"/>
  <c r="D5" i="27"/>
  <c r="C5" i="27"/>
  <c r="B5" i="27"/>
  <c r="D41" i="27" s="1"/>
  <c r="F4" i="27"/>
  <c r="E4" i="27"/>
  <c r="D40" i="27" s="1"/>
  <c r="D4" i="27"/>
  <c r="C40" i="27" s="1"/>
  <c r="C4" i="27"/>
  <c r="B40" i="27" s="1"/>
  <c r="B4" i="27"/>
  <c r="F3" i="27"/>
  <c r="E3" i="27"/>
  <c r="D39" i="27" s="1"/>
  <c r="D3" i="27"/>
  <c r="C3" i="27"/>
  <c r="B3" i="27"/>
  <c r="E39" i="27" s="1"/>
  <c r="F2" i="27"/>
  <c r="E2" i="27"/>
  <c r="D2" i="27"/>
  <c r="C2" i="27"/>
  <c r="B2" i="27"/>
  <c r="C38" i="27" s="1"/>
  <c r="C71" i="27"/>
  <c r="B71" i="27"/>
  <c r="C69" i="27"/>
  <c r="E68" i="27"/>
  <c r="D68" i="27"/>
  <c r="B68" i="27"/>
  <c r="C67" i="27"/>
  <c r="B67" i="27"/>
  <c r="B66" i="27"/>
  <c r="C65" i="27"/>
  <c r="E64" i="27"/>
  <c r="B64" i="27"/>
  <c r="C63" i="27"/>
  <c r="B63" i="27"/>
  <c r="E60" i="27"/>
  <c r="D60" i="27"/>
  <c r="B60" i="27"/>
  <c r="B59" i="27"/>
  <c r="C57" i="27"/>
  <c r="B57" i="27"/>
  <c r="E56" i="27"/>
  <c r="B56" i="27"/>
  <c r="C55" i="27"/>
  <c r="B55" i="27"/>
  <c r="B53" i="27"/>
  <c r="E52" i="27"/>
  <c r="D52" i="27"/>
  <c r="B52" i="27"/>
  <c r="B51" i="27"/>
  <c r="B50" i="27"/>
  <c r="C49" i="27"/>
  <c r="B49" i="27"/>
  <c r="E48" i="27"/>
  <c r="C47" i="27"/>
  <c r="B47" i="27"/>
  <c r="C45" i="27"/>
  <c r="B45" i="27"/>
  <c r="E44" i="27"/>
  <c r="D44" i="27"/>
  <c r="B44" i="27"/>
  <c r="C43" i="27"/>
  <c r="B43" i="27"/>
  <c r="B42" i="27"/>
  <c r="C41" i="27"/>
  <c r="B41" i="27"/>
  <c r="E40" i="27"/>
  <c r="C39" i="27"/>
  <c r="B38" i="27"/>
  <c r="E37" i="27"/>
  <c r="D37" i="27"/>
  <c r="C37" i="27"/>
  <c r="B37" i="27"/>
  <c r="BL10" i="28" l="1"/>
  <c r="BD10" i="28"/>
  <c r="AV10" i="28"/>
  <c r="AN10" i="28"/>
  <c r="AF10" i="28"/>
  <c r="X10" i="28"/>
  <c r="BK10" i="28"/>
  <c r="BC10" i="28"/>
  <c r="AU10" i="28"/>
  <c r="AM10" i="28"/>
  <c r="AE10" i="28"/>
  <c r="W10" i="28"/>
  <c r="BJ10" i="28"/>
  <c r="BB10" i="28"/>
  <c r="AT10" i="28"/>
  <c r="AL10" i="28"/>
  <c r="AD10" i="28"/>
  <c r="V10" i="28"/>
  <c r="BI10" i="28"/>
  <c r="AX10" i="28"/>
  <c r="AJ10" i="28"/>
  <c r="Y10" i="28"/>
  <c r="BG10" i="28"/>
  <c r="AH10" i="28"/>
  <c r="BH10" i="28"/>
  <c r="AW10" i="28"/>
  <c r="AI10" i="28"/>
  <c r="U10" i="28"/>
  <c r="AS10" i="28"/>
  <c r="T10" i="28"/>
  <c r="BF10" i="28"/>
  <c r="AR10" i="28"/>
  <c r="AG10" i="28"/>
  <c r="S10" i="28"/>
  <c r="BP10" i="28"/>
  <c r="BE10" i="28"/>
  <c r="AQ10" i="28"/>
  <c r="AC10" i="28"/>
  <c r="R10" i="28"/>
  <c r="AY10" i="28"/>
  <c r="E38" i="27"/>
  <c r="B46" i="27"/>
  <c r="Q10" i="28"/>
  <c r="AZ10" i="28"/>
  <c r="B39" i="27"/>
  <c r="B54" i="27"/>
  <c r="BO6" i="28"/>
  <c r="BG6" i="28"/>
  <c r="AY6" i="28"/>
  <c r="AQ6" i="28"/>
  <c r="AI6" i="28"/>
  <c r="AA6" i="28"/>
  <c r="S6" i="28"/>
  <c r="BN6" i="28"/>
  <c r="BF6" i="28"/>
  <c r="AX6" i="28"/>
  <c r="AP6" i="28"/>
  <c r="AH6" i="28"/>
  <c r="Z6" i="28"/>
  <c r="R6" i="28"/>
  <c r="BM6" i="28"/>
  <c r="BC6" i="28"/>
  <c r="AS6" i="28"/>
  <c r="AG6" i="28"/>
  <c r="W6" i="28"/>
  <c r="BL6" i="28"/>
  <c r="BB6" i="28"/>
  <c r="AR6" i="28"/>
  <c r="AF6" i="28"/>
  <c r="V6" i="28"/>
  <c r="BJ6" i="28"/>
  <c r="AZ6" i="28"/>
  <c r="AN6" i="28"/>
  <c r="AD6" i="28"/>
  <c r="T6" i="28"/>
  <c r="BI6" i="28"/>
  <c r="AW6" i="28"/>
  <c r="AM6" i="28"/>
  <c r="AC6" i="28"/>
  <c r="Q6" i="28"/>
  <c r="AL6" i="28"/>
  <c r="BH6" i="28"/>
  <c r="AA7" i="28"/>
  <c r="BP9" i="28"/>
  <c r="BH9" i="28"/>
  <c r="AZ9" i="28"/>
  <c r="AR9" i="28"/>
  <c r="AJ9" i="28"/>
  <c r="AB9" i="28"/>
  <c r="T9" i="28"/>
  <c r="BO9" i="28"/>
  <c r="BG9" i="28"/>
  <c r="AY9" i="28"/>
  <c r="AQ9" i="28"/>
  <c r="AI9" i="28"/>
  <c r="AA9" i="28"/>
  <c r="S9" i="28"/>
  <c r="BM9" i="28"/>
  <c r="BC9" i="28"/>
  <c r="AS9" i="28"/>
  <c r="AG9" i="28"/>
  <c r="W9" i="28"/>
  <c r="BA9" i="28"/>
  <c r="AE9" i="28"/>
  <c r="BL9" i="28"/>
  <c r="BB9" i="28"/>
  <c r="AP9" i="28"/>
  <c r="AF9" i="28"/>
  <c r="V9" i="28"/>
  <c r="BK9" i="28"/>
  <c r="AO9" i="28"/>
  <c r="U9" i="28"/>
  <c r="BJ9" i="28"/>
  <c r="AX9" i="28"/>
  <c r="AN9" i="28"/>
  <c r="AD9" i="28"/>
  <c r="R9" i="28"/>
  <c r="BI9" i="28"/>
  <c r="AW9" i="28"/>
  <c r="AM9" i="28"/>
  <c r="AC9" i="28"/>
  <c r="Q9" i="28"/>
  <c r="AU9" i="28"/>
  <c r="Z10" i="28"/>
  <c r="BA10" i="28"/>
  <c r="BI17" i="28"/>
  <c r="BA17" i="28"/>
  <c r="AS17" i="28"/>
  <c r="AK17" i="28"/>
  <c r="AC17" i="28"/>
  <c r="U17" i="28"/>
  <c r="BP17" i="28"/>
  <c r="BH17" i="28"/>
  <c r="AZ17" i="28"/>
  <c r="AR17" i="28"/>
  <c r="AJ17" i="28"/>
  <c r="AB17" i="28"/>
  <c r="T17" i="28"/>
  <c r="BO17" i="28"/>
  <c r="BG17" i="28"/>
  <c r="AY17" i="28"/>
  <c r="AQ17" i="28"/>
  <c r="AI17" i="28"/>
  <c r="AA17" i="28"/>
  <c r="S17" i="28"/>
  <c r="BM17" i="28"/>
  <c r="BB17" i="28"/>
  <c r="AN17" i="28"/>
  <c r="Z17" i="28"/>
  <c r="BK17" i="28"/>
  <c r="AW17" i="28"/>
  <c r="AL17" i="28"/>
  <c r="X17" i="28"/>
  <c r="BL17" i="28"/>
  <c r="AX17" i="28"/>
  <c r="AM17" i="28"/>
  <c r="Y17" i="28"/>
  <c r="BJ17" i="28"/>
  <c r="AV17" i="28"/>
  <c r="AH17" i="28"/>
  <c r="W17" i="28"/>
  <c r="BE17" i="28"/>
  <c r="AF17" i="28"/>
  <c r="BF17" i="28"/>
  <c r="AU17" i="28"/>
  <c r="AG17" i="28"/>
  <c r="V17" i="28"/>
  <c r="AT17" i="28"/>
  <c r="BD17" i="28"/>
  <c r="B62" i="27"/>
  <c r="D38" i="27"/>
  <c r="E45" i="27"/>
  <c r="D45" i="27"/>
  <c r="D54" i="27"/>
  <c r="E61" i="27"/>
  <c r="D61" i="27"/>
  <c r="E69" i="27"/>
  <c r="D69" i="27"/>
  <c r="E62" i="27"/>
  <c r="B70" i="27"/>
  <c r="AB10" i="28"/>
  <c r="BN10" i="28"/>
  <c r="E54" i="27"/>
  <c r="D46" i="27"/>
  <c r="E53" i="27"/>
  <c r="D53" i="27"/>
  <c r="D62" i="27"/>
  <c r="D70" i="27"/>
  <c r="E70" i="27"/>
  <c r="BJ7" i="28"/>
  <c r="BB7" i="28"/>
  <c r="AT7" i="28"/>
  <c r="AL7" i="28"/>
  <c r="AD7" i="28"/>
  <c r="V7" i="28"/>
  <c r="BI7" i="28"/>
  <c r="BA7" i="28"/>
  <c r="AS7" i="28"/>
  <c r="AK7" i="28"/>
  <c r="AC7" i="28"/>
  <c r="U7" i="28"/>
  <c r="BN7" i="28"/>
  <c r="BD7" i="28"/>
  <c r="AR7" i="28"/>
  <c r="AH7" i="28"/>
  <c r="X7" i="28"/>
  <c r="BM7" i="28"/>
  <c r="BC7" i="28"/>
  <c r="AQ7" i="28"/>
  <c r="AG7" i="28"/>
  <c r="W7" i="28"/>
  <c r="BK7" i="28"/>
  <c r="AY7" i="28"/>
  <c r="AO7" i="28"/>
  <c r="AE7" i="28"/>
  <c r="S7" i="28"/>
  <c r="BH7" i="28"/>
  <c r="AX7" i="28"/>
  <c r="AN7" i="28"/>
  <c r="AB7" i="28"/>
  <c r="R7" i="28"/>
  <c r="AJ7" i="28"/>
  <c r="BF7" i="28"/>
  <c r="AK10" i="28"/>
  <c r="BO10" i="28"/>
  <c r="AA3" i="28"/>
  <c r="AK3" i="28"/>
  <c r="AU3" i="28"/>
  <c r="BI4" i="28"/>
  <c r="BA4" i="28"/>
  <c r="AS4" i="28"/>
  <c r="AK4" i="28"/>
  <c r="AC4" i="28"/>
  <c r="U4" i="28"/>
  <c r="BP4" i="28"/>
  <c r="BH4" i="28"/>
  <c r="AZ4" i="28"/>
  <c r="AR4" i="28"/>
  <c r="AJ4" i="28"/>
  <c r="AB4" i="28"/>
  <c r="T4" i="28"/>
  <c r="Z4" i="28"/>
  <c r="AL4" i="28"/>
  <c r="AV4" i="28"/>
  <c r="BF4" i="28"/>
  <c r="AC11" i="28"/>
  <c r="AN11" i="28"/>
  <c r="BB11" i="28"/>
  <c r="Z12" i="28"/>
  <c r="AN12" i="28"/>
  <c r="AY12" i="28"/>
  <c r="Y14" i="28"/>
  <c r="AM14" i="28"/>
  <c r="BA14" i="28"/>
  <c r="BL14" i="28"/>
  <c r="Y15" i="28"/>
  <c r="AJ15" i="28"/>
  <c r="AX15" i="28"/>
  <c r="BL15" i="28"/>
  <c r="AC19" i="28"/>
  <c r="AN19" i="28"/>
  <c r="BK20" i="28"/>
  <c r="BC20" i="28"/>
  <c r="AU20" i="28"/>
  <c r="AM20" i="28"/>
  <c r="AE20" i="28"/>
  <c r="W20" i="28"/>
  <c r="BH20" i="28"/>
  <c r="AY20" i="28"/>
  <c r="AP20" i="28"/>
  <c r="AG20" i="28"/>
  <c r="X20" i="28"/>
  <c r="BP20" i="28"/>
  <c r="BG20" i="28"/>
  <c r="AX20" i="28"/>
  <c r="AO20" i="28"/>
  <c r="AF20" i="28"/>
  <c r="V20" i="28"/>
  <c r="BO20" i="28"/>
  <c r="BF20" i="28"/>
  <c r="AW20" i="28"/>
  <c r="AN20" i="28"/>
  <c r="AD20" i="28"/>
  <c r="U20" i="28"/>
  <c r="AB20" i="28"/>
  <c r="AR20" i="28"/>
  <c r="BE20" i="28"/>
  <c r="Q24" i="28"/>
  <c r="AI24" i="28"/>
  <c r="AX24" i="28"/>
  <c r="AG25" i="28"/>
  <c r="AU25" i="28"/>
  <c r="AO29" i="28"/>
  <c r="AH30" i="28"/>
  <c r="BA30" i="28"/>
  <c r="BI34" i="28"/>
  <c r="BA34" i="28"/>
  <c r="AS34" i="28"/>
  <c r="AK34" i="28"/>
  <c r="AC34" i="28"/>
  <c r="U34" i="28"/>
  <c r="BO34" i="28"/>
  <c r="BG34" i="28"/>
  <c r="AY34" i="28"/>
  <c r="AQ34" i="28"/>
  <c r="AI34" i="28"/>
  <c r="AA34" i="28"/>
  <c r="S34" i="28"/>
  <c r="BM34" i="28"/>
  <c r="BC34" i="28"/>
  <c r="AR34" i="28"/>
  <c r="AG34" i="28"/>
  <c r="W34" i="28"/>
  <c r="BL34" i="28"/>
  <c r="BB34" i="28"/>
  <c r="AP34" i="28"/>
  <c r="AF34" i="28"/>
  <c r="V34" i="28"/>
  <c r="BK34" i="28"/>
  <c r="AZ34" i="28"/>
  <c r="AO34" i="28"/>
  <c r="AE34" i="28"/>
  <c r="T34" i="28"/>
  <c r="BH34" i="28"/>
  <c r="AT34" i="28"/>
  <c r="Z34" i="28"/>
  <c r="BF34" i="28"/>
  <c r="AN34" i="28"/>
  <c r="Y34" i="28"/>
  <c r="BE34" i="28"/>
  <c r="AM34" i="28"/>
  <c r="X34" i="28"/>
  <c r="AU34" i="28"/>
  <c r="BK24" i="28"/>
  <c r="BC24" i="28"/>
  <c r="AU24" i="28"/>
  <c r="AM24" i="28"/>
  <c r="AE24" i="28"/>
  <c r="W24" i="28"/>
  <c r="BN24" i="28"/>
  <c r="BE24" i="28"/>
  <c r="AV24" i="28"/>
  <c r="AL24" i="28"/>
  <c r="AC24" i="28"/>
  <c r="T24" i="28"/>
  <c r="BL24" i="28"/>
  <c r="BA24" i="28"/>
  <c r="AQ24" i="28"/>
  <c r="AG24" i="28"/>
  <c r="V24" i="28"/>
  <c r="BJ24" i="28"/>
  <c r="AZ24" i="28"/>
  <c r="AP24" i="28"/>
  <c r="AF24" i="28"/>
  <c r="U24" i="28"/>
  <c r="BI24" i="28"/>
  <c r="AY24" i="28"/>
  <c r="AO24" i="28"/>
  <c r="AD24" i="28"/>
  <c r="S24" i="28"/>
  <c r="AH24" i="28"/>
  <c r="AW24" i="28"/>
  <c r="BO24" i="28"/>
  <c r="BN3" i="28"/>
  <c r="BF3" i="28"/>
  <c r="AX3" i="28"/>
  <c r="AP3" i="28"/>
  <c r="AH3" i="28"/>
  <c r="Z3" i="28"/>
  <c r="R3" i="28"/>
  <c r="BM3" i="28"/>
  <c r="BE3" i="28"/>
  <c r="AW3" i="28"/>
  <c r="AO3" i="28"/>
  <c r="AG3" i="28"/>
  <c r="Y3" i="28"/>
  <c r="Q3" i="28"/>
  <c r="AB3" i="28"/>
  <c r="AL3" i="28"/>
  <c r="AV3" i="28"/>
  <c r="BH3" i="28"/>
  <c r="BO11" i="28"/>
  <c r="BG11" i="28"/>
  <c r="AY11" i="28"/>
  <c r="AQ11" i="28"/>
  <c r="AI11" i="28"/>
  <c r="AA11" i="28"/>
  <c r="S11" i="28"/>
  <c r="BN11" i="28"/>
  <c r="BF11" i="28"/>
  <c r="AX11" i="28"/>
  <c r="AP11" i="28"/>
  <c r="AH11" i="28"/>
  <c r="Z11" i="28"/>
  <c r="R11" i="28"/>
  <c r="BM11" i="28"/>
  <c r="BE11" i="28"/>
  <c r="AW11" i="28"/>
  <c r="AO11" i="28"/>
  <c r="AG11" i="28"/>
  <c r="Y11" i="28"/>
  <c r="Q11" i="28"/>
  <c r="AD11" i="28"/>
  <c r="AR11" i="28"/>
  <c r="BC11" i="28"/>
  <c r="BJ12" i="28"/>
  <c r="BB12" i="28"/>
  <c r="AT12" i="28"/>
  <c r="AL12" i="28"/>
  <c r="AD12" i="28"/>
  <c r="V12" i="28"/>
  <c r="BI12" i="28"/>
  <c r="BA12" i="28"/>
  <c r="AS12" i="28"/>
  <c r="AK12" i="28"/>
  <c r="AC12" i="28"/>
  <c r="U12" i="28"/>
  <c r="BP12" i="28"/>
  <c r="BH12" i="28"/>
  <c r="AZ12" i="28"/>
  <c r="AR12" i="28"/>
  <c r="AJ12" i="28"/>
  <c r="AB12" i="28"/>
  <c r="T12" i="28"/>
  <c r="AA12" i="28"/>
  <c r="AO12" i="28"/>
  <c r="BC12" i="28"/>
  <c r="BN12" i="28"/>
  <c r="AC14" i="28"/>
  <c r="AN14" i="28"/>
  <c r="BB14" i="28"/>
  <c r="Z15" i="28"/>
  <c r="AN15" i="28"/>
  <c r="AY15" i="28"/>
  <c r="BP19" i="28"/>
  <c r="BO19" i="28"/>
  <c r="BG19" i="28"/>
  <c r="AY19" i="28"/>
  <c r="AQ19" i="28"/>
  <c r="AI19" i="28"/>
  <c r="AA19" i="28"/>
  <c r="S19" i="28"/>
  <c r="BN19" i="28"/>
  <c r="BF19" i="28"/>
  <c r="AX19" i="28"/>
  <c r="AP19" i="28"/>
  <c r="AH19" i="28"/>
  <c r="Z19" i="28"/>
  <c r="R19" i="28"/>
  <c r="BM19" i="28"/>
  <c r="BE19" i="28"/>
  <c r="AW19" i="28"/>
  <c r="AO19" i="28"/>
  <c r="AG19" i="28"/>
  <c r="Y19" i="28"/>
  <c r="Q19" i="28"/>
  <c r="AD19" i="28"/>
  <c r="AR19" i="28"/>
  <c r="BC19" i="28"/>
  <c r="R24" i="28"/>
  <c r="AJ24" i="28"/>
  <c r="BB24" i="28"/>
  <c r="BN25" i="28"/>
  <c r="BF25" i="28"/>
  <c r="AX25" i="28"/>
  <c r="AP25" i="28"/>
  <c r="AH25" i="28"/>
  <c r="Z25" i="28"/>
  <c r="R25" i="28"/>
  <c r="BP25" i="28"/>
  <c r="BG25" i="28"/>
  <c r="AW25" i="28"/>
  <c r="AN25" i="28"/>
  <c r="AE25" i="28"/>
  <c r="V25" i="28"/>
  <c r="BK25" i="28"/>
  <c r="BA25" i="28"/>
  <c r="AQ25" i="28"/>
  <c r="AF25" i="28"/>
  <c r="U25" i="28"/>
  <c r="BJ25" i="28"/>
  <c r="AZ25" i="28"/>
  <c r="AO25" i="28"/>
  <c r="AD25" i="28"/>
  <c r="T25" i="28"/>
  <c r="BI25" i="28"/>
  <c r="AY25" i="28"/>
  <c r="AM25" i="28"/>
  <c r="AC25" i="28"/>
  <c r="S25" i="28"/>
  <c r="AI25" i="28"/>
  <c r="AV25" i="28"/>
  <c r="BO25" i="28"/>
  <c r="BJ29" i="28"/>
  <c r="BB29" i="28"/>
  <c r="AT29" i="28"/>
  <c r="AL29" i="28"/>
  <c r="AD29" i="28"/>
  <c r="V29" i="28"/>
  <c r="BO29" i="28"/>
  <c r="BF29" i="28"/>
  <c r="AW29" i="28"/>
  <c r="AN29" i="28"/>
  <c r="AE29" i="28"/>
  <c r="U29" i="28"/>
  <c r="BN29" i="28"/>
  <c r="BE29" i="28"/>
  <c r="AV29" i="28"/>
  <c r="AM29" i="28"/>
  <c r="AC29" i="28"/>
  <c r="T29" i="28"/>
  <c r="BM29" i="28"/>
  <c r="BD29" i="28"/>
  <c r="AU29" i="28"/>
  <c r="AK29" i="28"/>
  <c r="AB29" i="28"/>
  <c r="S29" i="28"/>
  <c r="BP29" i="28"/>
  <c r="AZ29" i="28"/>
  <c r="AJ29" i="28"/>
  <c r="X29" i="28"/>
  <c r="BL29" i="28"/>
  <c r="AY29" i="28"/>
  <c r="AI29" i="28"/>
  <c r="W29" i="28"/>
  <c r="BK29" i="28"/>
  <c r="AX29" i="28"/>
  <c r="AH29" i="28"/>
  <c r="R29" i="28"/>
  <c r="AP29" i="28"/>
  <c r="BI29" i="28"/>
  <c r="AI30" i="28"/>
  <c r="BP14" i="28"/>
  <c r="BH14" i="28"/>
  <c r="AZ14" i="28"/>
  <c r="AR14" i="28"/>
  <c r="AJ14" i="28"/>
  <c r="AB14" i="28"/>
  <c r="T14" i="28"/>
  <c r="BO14" i="28"/>
  <c r="BG14" i="28"/>
  <c r="AY14" i="28"/>
  <c r="AQ14" i="28"/>
  <c r="AI14" i="28"/>
  <c r="AA14" i="28"/>
  <c r="S14" i="28"/>
  <c r="BN14" i="28"/>
  <c r="BF14" i="28"/>
  <c r="AX14" i="28"/>
  <c r="AP14" i="28"/>
  <c r="AH14" i="28"/>
  <c r="Z14" i="28"/>
  <c r="R14" i="28"/>
  <c r="AD14" i="28"/>
  <c r="BC14" i="28"/>
  <c r="BK15" i="28"/>
  <c r="BC15" i="28"/>
  <c r="AU15" i="28"/>
  <c r="AM15" i="28"/>
  <c r="AE15" i="28"/>
  <c r="W15" i="28"/>
  <c r="BJ15" i="28"/>
  <c r="BB15" i="28"/>
  <c r="AT15" i="28"/>
  <c r="AL15" i="28"/>
  <c r="AD15" i="28"/>
  <c r="V15" i="28"/>
  <c r="BI15" i="28"/>
  <c r="BA15" i="28"/>
  <c r="AS15" i="28"/>
  <c r="AK15" i="28"/>
  <c r="AC15" i="28"/>
  <c r="U15" i="28"/>
  <c r="AA15" i="28"/>
  <c r="AO15" i="28"/>
  <c r="AZ15" i="28"/>
  <c r="BN15" i="28"/>
  <c r="X24" i="28"/>
  <c r="AK24" i="28"/>
  <c r="BM30" i="28"/>
  <c r="BE30" i="28"/>
  <c r="AW30" i="28"/>
  <c r="AO30" i="28"/>
  <c r="AG30" i="28"/>
  <c r="Y30" i="28"/>
  <c r="Q30" i="28"/>
  <c r="BH30" i="28"/>
  <c r="AY30" i="28"/>
  <c r="AP30" i="28"/>
  <c r="AF30" i="28"/>
  <c r="W30" i="28"/>
  <c r="BP30" i="28"/>
  <c r="BG30" i="28"/>
  <c r="AX30" i="28"/>
  <c r="AN30" i="28"/>
  <c r="AE30" i="28"/>
  <c r="V30" i="28"/>
  <c r="BO30" i="28"/>
  <c r="BF30" i="28"/>
  <c r="AV30" i="28"/>
  <c r="AM30" i="28"/>
  <c r="AD30" i="28"/>
  <c r="U30" i="28"/>
  <c r="BD30" i="28"/>
  <c r="AR30" i="28"/>
  <c r="AB30" i="28"/>
  <c r="BC30" i="28"/>
  <c r="AQ30" i="28"/>
  <c r="AA30" i="28"/>
  <c r="BB30" i="28"/>
  <c r="AL30" i="28"/>
  <c r="Z30" i="28"/>
  <c r="AJ30" i="28"/>
  <c r="BJ30" i="28"/>
  <c r="T3" i="28"/>
  <c r="AD3" i="28"/>
  <c r="AN3" i="28"/>
  <c r="AZ3" i="28"/>
  <c r="BJ3" i="28"/>
  <c r="U11" i="28"/>
  <c r="AF11" i="28"/>
  <c r="AT11" i="28"/>
  <c r="BH11" i="28"/>
  <c r="R12" i="28"/>
  <c r="AF12" i="28"/>
  <c r="AQ12" i="28"/>
  <c r="BE12" i="28"/>
  <c r="Q14" i="28"/>
  <c r="AE14" i="28"/>
  <c r="AS14" i="28"/>
  <c r="BD14" i="28"/>
  <c r="Q15" i="28"/>
  <c r="AB15" i="28"/>
  <c r="AP15" i="28"/>
  <c r="BD15" i="28"/>
  <c r="BO15" i="28"/>
  <c r="U19" i="28"/>
  <c r="AF19" i="28"/>
  <c r="AT19" i="28"/>
  <c r="BH19" i="28"/>
  <c r="Y24" i="28"/>
  <c r="AN24" i="28"/>
  <c r="BF24" i="28"/>
  <c r="W25" i="28"/>
  <c r="AK25" i="28"/>
  <c r="BC25" i="28"/>
  <c r="Y29" i="28"/>
  <c r="AR29" i="28"/>
  <c r="R30" i="28"/>
  <c r="AK30" i="28"/>
  <c r="BK30" i="28"/>
  <c r="AB34" i="28"/>
  <c r="AX34" i="28"/>
  <c r="AO14" i="28"/>
  <c r="BD24" i="28"/>
  <c r="U3" i="28"/>
  <c r="AE3" i="28"/>
  <c r="AQ3" i="28"/>
  <c r="BA3" i="28"/>
  <c r="BK3" i="28"/>
  <c r="V4" i="28"/>
  <c r="AF4" i="28"/>
  <c r="AP4" i="28"/>
  <c r="BB4" i="28"/>
  <c r="BL4" i="28"/>
  <c r="V11" i="28"/>
  <c r="AJ11" i="28"/>
  <c r="AU11" i="28"/>
  <c r="BI11" i="28"/>
  <c r="S12" i="28"/>
  <c r="AG12" i="28"/>
  <c r="AU12" i="28"/>
  <c r="BF12" i="28"/>
  <c r="U14" i="28"/>
  <c r="AF14" i="28"/>
  <c r="AT14" i="28"/>
  <c r="BE14" i="28"/>
  <c r="R15" i="28"/>
  <c r="AF15" i="28"/>
  <c r="AQ15" i="28"/>
  <c r="BE15" i="28"/>
  <c r="BP15" i="28"/>
  <c r="V19" i="28"/>
  <c r="AJ19" i="28"/>
  <c r="AU19" i="28"/>
  <c r="BI19" i="28"/>
  <c r="T20" i="28"/>
  <c r="AJ20" i="28"/>
  <c r="AZ20" i="28"/>
  <c r="BM20" i="28"/>
  <c r="Z24" i="28"/>
  <c r="AR24" i="28"/>
  <c r="BG24" i="28"/>
  <c r="X25" i="28"/>
  <c r="AL25" i="28"/>
  <c r="BD25" i="28"/>
  <c r="Z29" i="28"/>
  <c r="AS29" i="28"/>
  <c r="S30" i="28"/>
  <c r="AS30" i="28"/>
  <c r="BL30" i="28"/>
  <c r="AD34" i="28"/>
  <c r="BD34" i="28"/>
  <c r="X8" i="28"/>
  <c r="AF8" i="28"/>
  <c r="AN8" i="28"/>
  <c r="AV8" i="28"/>
  <c r="BD8" i="28"/>
  <c r="BL8" i="28"/>
  <c r="X16" i="28"/>
  <c r="AF16" i="28"/>
  <c r="AN16" i="28"/>
  <c r="AV16" i="28"/>
  <c r="BD16" i="28"/>
  <c r="BL16" i="28"/>
  <c r="V18" i="28"/>
  <c r="AD18" i="28"/>
  <c r="AL18" i="28"/>
  <c r="AT18" i="28"/>
  <c r="BB18" i="28"/>
  <c r="BJ18" i="28"/>
  <c r="W21" i="28"/>
  <c r="AF21" i="28"/>
  <c r="AO21" i="28"/>
  <c r="AY21" i="28"/>
  <c r="BH21" i="28"/>
  <c r="BI22" i="28"/>
  <c r="BA22" i="28"/>
  <c r="AS22" i="28"/>
  <c r="AK22" i="28"/>
  <c r="AC22" i="28"/>
  <c r="U22" i="28"/>
  <c r="Y22" i="28"/>
  <c r="AH22" i="28"/>
  <c r="AQ22" i="28"/>
  <c r="AZ22" i="28"/>
  <c r="BJ22" i="28"/>
  <c r="AD28" i="28"/>
  <c r="AP28" i="28"/>
  <c r="BF28" i="28"/>
  <c r="X5" i="28"/>
  <c r="AF5" i="28"/>
  <c r="AN5" i="28"/>
  <c r="AV5" i="28"/>
  <c r="BD5" i="28"/>
  <c r="Q8" i="28"/>
  <c r="Y8" i="28"/>
  <c r="AG8" i="28"/>
  <c r="AO8" i="28"/>
  <c r="AW8" i="28"/>
  <c r="BE8" i="28"/>
  <c r="X13" i="28"/>
  <c r="AF13" i="28"/>
  <c r="AN13" i="28"/>
  <c r="AV13" i="28"/>
  <c r="BD13" i="28"/>
  <c r="Q16" i="28"/>
  <c r="Y16" i="28"/>
  <c r="AG16" i="28"/>
  <c r="AO16" i="28"/>
  <c r="AW16" i="28"/>
  <c r="BE16" i="28"/>
  <c r="W18" i="28"/>
  <c r="AE18" i="28"/>
  <c r="AM18" i="28"/>
  <c r="AU18" i="28"/>
  <c r="BC18" i="28"/>
  <c r="BK18" i="28"/>
  <c r="X21" i="28"/>
  <c r="AG21" i="28"/>
  <c r="AQ21" i="28"/>
  <c r="AZ21" i="28"/>
  <c r="Q22" i="28"/>
  <c r="Z22" i="28"/>
  <c r="AI22" i="28"/>
  <c r="AR22" i="28"/>
  <c r="BB22" i="28"/>
  <c r="BK22" i="28"/>
  <c r="AE28" i="28"/>
  <c r="AR28" i="28"/>
  <c r="BN33" i="28"/>
  <c r="BF33" i="28"/>
  <c r="AX33" i="28"/>
  <c r="AP33" i="28"/>
  <c r="AH33" i="28"/>
  <c r="Z33" i="28"/>
  <c r="R33" i="28"/>
  <c r="BM33" i="28"/>
  <c r="BD33" i="28"/>
  <c r="AU33" i="28"/>
  <c r="AL33" i="28"/>
  <c r="AC33" i="28"/>
  <c r="T33" i="28"/>
  <c r="BL33" i="28"/>
  <c r="BC33" i="28"/>
  <c r="AT33" i="28"/>
  <c r="AK33" i="28"/>
  <c r="AB33" i="28"/>
  <c r="S33" i="28"/>
  <c r="BK33" i="28"/>
  <c r="BB33" i="28"/>
  <c r="AS33" i="28"/>
  <c r="AJ33" i="28"/>
  <c r="AA33" i="28"/>
  <c r="Q33" i="28"/>
  <c r="AF33" i="28"/>
  <c r="AV33" i="28"/>
  <c r="BI33" i="28"/>
  <c r="X18" i="28"/>
  <c r="AF18" i="28"/>
  <c r="AN18" i="28"/>
  <c r="AV18" i="28"/>
  <c r="BD18" i="28"/>
  <c r="BN21" i="28"/>
  <c r="BF21" i="28"/>
  <c r="AX21" i="28"/>
  <c r="AP21" i="28"/>
  <c r="AH21" i="28"/>
  <c r="Z21" i="28"/>
  <c r="R21" i="28"/>
  <c r="Y21" i="28"/>
  <c r="AI21" i="28"/>
  <c r="AR21" i="28"/>
  <c r="BA21" i="28"/>
  <c r="BJ21" i="28"/>
  <c r="BO28" i="28"/>
  <c r="BG28" i="28"/>
  <c r="AY28" i="28"/>
  <c r="AQ28" i="28"/>
  <c r="AI28" i="28"/>
  <c r="AA28" i="28"/>
  <c r="S28" i="28"/>
  <c r="BM28" i="28"/>
  <c r="BD28" i="28"/>
  <c r="AU28" i="28"/>
  <c r="AL28" i="28"/>
  <c r="AC28" i="28"/>
  <c r="T28" i="28"/>
  <c r="BL28" i="28"/>
  <c r="BC28" i="28"/>
  <c r="AT28" i="28"/>
  <c r="AK28" i="28"/>
  <c r="AB28" i="28"/>
  <c r="R28" i="28"/>
  <c r="BK28" i="28"/>
  <c r="BB28" i="28"/>
  <c r="AS28" i="28"/>
  <c r="AJ28" i="28"/>
  <c r="Z28" i="28"/>
  <c r="Q28" i="28"/>
  <c r="AF28" i="28"/>
  <c r="AV28" i="28"/>
  <c r="BI28" i="28"/>
  <c r="X23" i="28"/>
  <c r="AF23" i="28"/>
  <c r="AN23" i="28"/>
  <c r="AV23" i="28"/>
  <c r="BD23" i="28"/>
  <c r="BL23" i="28"/>
  <c r="X26" i="28"/>
  <c r="AG26" i="28"/>
  <c r="AP26" i="28"/>
  <c r="AY26" i="28"/>
  <c r="W31" i="28"/>
  <c r="AF31" i="28"/>
  <c r="AO31" i="28"/>
  <c r="AX31" i="28"/>
  <c r="BG31" i="28"/>
  <c r="BK32" i="28"/>
  <c r="BC32" i="28"/>
  <c r="AU32" i="28"/>
  <c r="AM32" i="28"/>
  <c r="AE32" i="28"/>
  <c r="W32" i="28"/>
  <c r="Y32" i="28"/>
  <c r="AH32" i="28"/>
  <c r="AQ32" i="28"/>
  <c r="AZ32" i="28"/>
  <c r="BI32" i="28"/>
  <c r="AD36" i="28"/>
  <c r="AT36" i="28"/>
  <c r="BJ36" i="28"/>
  <c r="BI26" i="28"/>
  <c r="BA26" i="28"/>
  <c r="AS26" i="28"/>
  <c r="AK26" i="28"/>
  <c r="AC26" i="28"/>
  <c r="U26" i="28"/>
  <c r="Y26" i="28"/>
  <c r="AH26" i="28"/>
  <c r="AQ26" i="28"/>
  <c r="AZ26" i="28"/>
  <c r="BJ26" i="28"/>
  <c r="X31" i="28"/>
  <c r="AG31" i="28"/>
  <c r="AP31" i="28"/>
  <c r="AY31" i="28"/>
  <c r="AE36" i="28"/>
  <c r="AU36" i="28"/>
  <c r="BP31" i="28"/>
  <c r="BH31" i="28"/>
  <c r="AZ31" i="28"/>
  <c r="AR31" i="28"/>
  <c r="AJ31" i="28"/>
  <c r="AB31" i="28"/>
  <c r="T31" i="28"/>
  <c r="Y31" i="28"/>
  <c r="AH31" i="28"/>
  <c r="AQ31" i="28"/>
  <c r="BA31" i="28"/>
  <c r="BJ31" i="28"/>
  <c r="BP36" i="28"/>
  <c r="BH36" i="28"/>
  <c r="AZ36" i="28"/>
  <c r="AR36" i="28"/>
  <c r="AJ36" i="28"/>
  <c r="AB36" i="28"/>
  <c r="T36" i="28"/>
  <c r="BO36" i="28"/>
  <c r="BG36" i="28"/>
  <c r="AY36" i="28"/>
  <c r="AQ36" i="28"/>
  <c r="AI36" i="28"/>
  <c r="AA36" i="28"/>
  <c r="S36" i="28"/>
  <c r="BN36" i="28"/>
  <c r="BF36" i="28"/>
  <c r="AX36" i="28"/>
  <c r="AP36" i="28"/>
  <c r="AH36" i="28"/>
  <c r="Z36" i="28"/>
  <c r="R36" i="28"/>
  <c r="BM36" i="28"/>
  <c r="BE36" i="28"/>
  <c r="AW36" i="28"/>
  <c r="AO36" i="28"/>
  <c r="AG36" i="28"/>
  <c r="Y36" i="28"/>
  <c r="Q36" i="28"/>
  <c r="AF36" i="28"/>
  <c r="AV36" i="28"/>
  <c r="BL36" i="28"/>
  <c r="BB35" i="28"/>
  <c r="BJ35" i="28"/>
  <c r="X27" i="28"/>
  <c r="AF27" i="28"/>
  <c r="AN27" i="28"/>
  <c r="AV27" i="28"/>
  <c r="BD27" i="28"/>
  <c r="X35" i="28"/>
  <c r="AF35" i="28"/>
  <c r="AN35" i="28"/>
  <c r="AV35" i="28"/>
  <c r="BD35" i="28"/>
  <c r="D52" i="8" l="1"/>
  <c r="D51" i="8"/>
  <c r="D50" i="8"/>
  <c r="D49" i="8"/>
  <c r="D48" i="8"/>
  <c r="D47" i="8"/>
  <c r="D46" i="8"/>
  <c r="D45" i="8"/>
  <c r="D44" i="8"/>
  <c r="D43" i="8"/>
  <c r="D42" i="8"/>
  <c r="Z10" i="12" s="1"/>
  <c r="D41" i="8"/>
  <c r="D40" i="8"/>
  <c r="D39" i="8"/>
  <c r="D38" i="8"/>
  <c r="D37" i="8"/>
  <c r="D36" i="8"/>
  <c r="D35" i="8"/>
  <c r="D34" i="8"/>
  <c r="D33" i="8"/>
  <c r="D32" i="8"/>
  <c r="D31" i="8"/>
  <c r="D30" i="8"/>
  <c r="D29" i="8"/>
  <c r="D28" i="8"/>
  <c r="D27" i="8"/>
  <c r="D26" i="8"/>
  <c r="D25" i="8"/>
  <c r="Z7" i="12" s="1"/>
  <c r="D24" i="8"/>
  <c r="D23" i="8"/>
  <c r="D22" i="8"/>
  <c r="D21" i="8"/>
  <c r="D20" i="8"/>
  <c r="D19" i="8"/>
  <c r="D18" i="8"/>
  <c r="D17" i="8"/>
  <c r="D16" i="8"/>
  <c r="Z12" i="12" s="1"/>
  <c r="D15" i="8"/>
  <c r="D14" i="8"/>
  <c r="D13" i="8"/>
  <c r="D12" i="8"/>
  <c r="D11" i="8"/>
  <c r="D10" i="8"/>
  <c r="D9" i="8"/>
  <c r="D8" i="8"/>
  <c r="D7" i="8"/>
  <c r="D6" i="8"/>
  <c r="D5" i="8"/>
  <c r="D4" i="8"/>
  <c r="D3" i="8"/>
  <c r="D2" i="8"/>
  <c r="Q40" i="24"/>
  <c r="Q39" i="24"/>
  <c r="Q38" i="24"/>
  <c r="Q37" i="24"/>
  <c r="Q36" i="24"/>
  <c r="Q35" i="24"/>
  <c r="Q34" i="24"/>
  <c r="Q33" i="24"/>
  <c r="Q32" i="24"/>
  <c r="Q31" i="24"/>
  <c r="Q30" i="24"/>
  <c r="Q29" i="24"/>
  <c r="Q28" i="24"/>
  <c r="Q27" i="24"/>
  <c r="Q26" i="24"/>
  <c r="Q25" i="24"/>
  <c r="Q24" i="24"/>
  <c r="Q23" i="24"/>
  <c r="Q22" i="24"/>
  <c r="Q21" i="24"/>
  <c r="Q20" i="24"/>
  <c r="Q19" i="24"/>
  <c r="Q18" i="24"/>
  <c r="Q17" i="24"/>
  <c r="Q16" i="24"/>
  <c r="Q15" i="24"/>
  <c r="Q14" i="24"/>
  <c r="Q13" i="24"/>
  <c r="Q12" i="24"/>
  <c r="Q11" i="24"/>
  <c r="Q10" i="24"/>
  <c r="Q9" i="24"/>
  <c r="Q8" i="24"/>
  <c r="Q7"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AA6" i="24"/>
  <c r="Z6" i="24"/>
  <c r="Y6" i="24"/>
  <c r="X6" i="24"/>
  <c r="W6" i="24"/>
  <c r="V6" i="24"/>
  <c r="U6" i="24"/>
  <c r="T6" i="24"/>
  <c r="S6" i="24"/>
  <c r="R6" i="24"/>
  <c r="BM4" i="24"/>
  <c r="BL4" i="24"/>
  <c r="BK4" i="24"/>
  <c r="BJ4" i="24"/>
  <c r="AW4" i="24"/>
  <c r="AV4" i="24"/>
  <c r="AU4" i="24"/>
  <c r="AO4" i="24"/>
  <c r="AN4" i="24"/>
  <c r="AM4" i="24"/>
  <c r="AL4" i="24"/>
  <c r="AG4" i="24"/>
  <c r="Y4" i="24"/>
  <c r="X4" i="24"/>
  <c r="W4" i="24"/>
  <c r="V4" i="24"/>
  <c r="BP3" i="24"/>
  <c r="BO3" i="24"/>
  <c r="BN3" i="24"/>
  <c r="BM3" i="24"/>
  <c r="BL3" i="24"/>
  <c r="BK3" i="24"/>
  <c r="BJ3" i="24"/>
  <c r="BI3" i="24"/>
  <c r="BH3" i="24"/>
  <c r="BG3" i="24"/>
  <c r="BF3" i="24"/>
  <c r="BE3" i="24"/>
  <c r="BD3" i="24"/>
  <c r="BC3" i="24"/>
  <c r="BB3" i="24"/>
  <c r="BA3" i="24"/>
  <c r="AZ3" i="24"/>
  <c r="AY3" i="24"/>
  <c r="AX3" i="24"/>
  <c r="AW3" i="24"/>
  <c r="AV3" i="24"/>
  <c r="AU3" i="24"/>
  <c r="AT3" i="24"/>
  <c r="AS3" i="24"/>
  <c r="AR3" i="24"/>
  <c r="AQ3" i="24"/>
  <c r="AP3" i="24"/>
  <c r="AO3" i="24"/>
  <c r="AN3" i="24"/>
  <c r="AM3" i="24"/>
  <c r="AL3" i="24"/>
  <c r="AK3" i="24"/>
  <c r="AJ3" i="24"/>
  <c r="AI3" i="24"/>
  <c r="AH3" i="24"/>
  <c r="AG3" i="24"/>
  <c r="AF3" i="24"/>
  <c r="AE3" i="24"/>
  <c r="AD3" i="24"/>
  <c r="AC3" i="24"/>
  <c r="AB3" i="24"/>
  <c r="AA3" i="24"/>
  <c r="Z3" i="24"/>
  <c r="Y3" i="24"/>
  <c r="X3" i="24"/>
  <c r="W3" i="24"/>
  <c r="V3" i="24"/>
  <c r="U3" i="24"/>
  <c r="T3" i="24"/>
  <c r="S3" i="24"/>
  <c r="R3" i="24"/>
  <c r="BP2" i="24"/>
  <c r="BO2" i="24"/>
  <c r="BN2" i="24"/>
  <c r="BM2" i="24"/>
  <c r="BL2" i="24"/>
  <c r="BK2" i="24"/>
  <c r="BJ2" i="24"/>
  <c r="BI2" i="24"/>
  <c r="BH2" i="24"/>
  <c r="BG2" i="24"/>
  <c r="BF2" i="24"/>
  <c r="BE2" i="24"/>
  <c r="BD2" i="24"/>
  <c r="BC2" i="24"/>
  <c r="BB2" i="24"/>
  <c r="BA2" i="24"/>
  <c r="AZ2" i="24"/>
  <c r="AY2" i="24"/>
  <c r="AX2" i="24"/>
  <c r="AW2" i="24"/>
  <c r="AV2" i="24"/>
  <c r="AU2" i="24"/>
  <c r="AT2" i="24"/>
  <c r="AS2" i="24"/>
  <c r="AR2" i="24"/>
  <c r="AQ2" i="24"/>
  <c r="AP2" i="24"/>
  <c r="AO2" i="24"/>
  <c r="AN2" i="24"/>
  <c r="AM2" i="24"/>
  <c r="AL2" i="24"/>
  <c r="AK2" i="24"/>
  <c r="AJ2" i="24"/>
  <c r="AI2" i="24"/>
  <c r="AH2" i="24"/>
  <c r="AG2" i="24"/>
  <c r="AF2" i="24"/>
  <c r="AE2" i="24"/>
  <c r="AD2" i="24"/>
  <c r="AC2" i="24"/>
  <c r="AB2" i="24"/>
  <c r="AA2" i="24"/>
  <c r="Z2" i="24"/>
  <c r="Y2" i="24"/>
  <c r="X2" i="24"/>
  <c r="W2" i="24"/>
  <c r="V2" i="24"/>
  <c r="U2" i="24"/>
  <c r="T2" i="24"/>
  <c r="S2" i="24"/>
  <c r="R2" i="24"/>
  <c r="Q1" i="24"/>
  <c r="H52" i="12"/>
  <c r="H51" i="12"/>
  <c r="H50" i="12"/>
  <c r="H49" i="12"/>
  <c r="H48" i="12"/>
  <c r="H47" i="12"/>
  <c r="H46" i="12"/>
  <c r="H45" i="12"/>
  <c r="H44" i="12"/>
  <c r="H43" i="12"/>
  <c r="H42" i="12"/>
  <c r="H41" i="12"/>
  <c r="H40" i="12"/>
  <c r="H39" i="12"/>
  <c r="H38" i="12"/>
  <c r="H37" i="12"/>
  <c r="H36" i="12"/>
  <c r="H35" i="12"/>
  <c r="D35" i="12"/>
  <c r="C35" i="12"/>
  <c r="B35" i="12"/>
  <c r="H34" i="12"/>
  <c r="C34" i="12"/>
  <c r="B34" i="12"/>
  <c r="D34" i="12" s="1"/>
  <c r="H33" i="12"/>
  <c r="D33" i="12"/>
  <c r="C33" i="12"/>
  <c r="B33" i="12"/>
  <c r="H32" i="12"/>
  <c r="C32" i="12"/>
  <c r="B32" i="12"/>
  <c r="D32" i="12" s="1"/>
  <c r="H31" i="12"/>
  <c r="D31" i="12"/>
  <c r="C31" i="12"/>
  <c r="B31" i="12"/>
  <c r="H30" i="12"/>
  <c r="C30" i="12"/>
  <c r="B30" i="12"/>
  <c r="D30" i="12" s="1"/>
  <c r="H29" i="12"/>
  <c r="D29" i="12"/>
  <c r="C29" i="12"/>
  <c r="B29" i="12"/>
  <c r="H28" i="12"/>
  <c r="C28" i="12"/>
  <c r="B28" i="12"/>
  <c r="D28" i="12" s="1"/>
  <c r="H27" i="12"/>
  <c r="D27" i="12"/>
  <c r="C27" i="12"/>
  <c r="B27" i="12"/>
  <c r="H26" i="12"/>
  <c r="C26" i="12"/>
  <c r="B26" i="12"/>
  <c r="D26" i="12" s="1"/>
  <c r="H25" i="12"/>
  <c r="D25" i="12"/>
  <c r="C25" i="12"/>
  <c r="B25" i="12"/>
  <c r="H24" i="12"/>
  <c r="C24" i="12"/>
  <c r="B24" i="12"/>
  <c r="D24" i="12" s="1"/>
  <c r="H23" i="12"/>
  <c r="D23" i="12"/>
  <c r="C23" i="12"/>
  <c r="B23" i="12"/>
  <c r="H22" i="12"/>
  <c r="C22" i="12"/>
  <c r="B22" i="12"/>
  <c r="D22" i="12" s="1"/>
  <c r="H21" i="12"/>
  <c r="D21" i="12"/>
  <c r="C21" i="12"/>
  <c r="B21" i="12"/>
  <c r="H20" i="12"/>
  <c r="C20" i="12"/>
  <c r="B20" i="12"/>
  <c r="D20" i="12" s="1"/>
  <c r="H19" i="12"/>
  <c r="D19" i="12"/>
  <c r="C19" i="12"/>
  <c r="B19" i="12"/>
  <c r="H18" i="12"/>
  <c r="C18" i="12"/>
  <c r="B18" i="12"/>
  <c r="D18" i="12" s="1"/>
  <c r="H17" i="12"/>
  <c r="D17" i="12"/>
  <c r="C17" i="12"/>
  <c r="B17" i="12"/>
  <c r="H16" i="12"/>
  <c r="C16" i="12"/>
  <c r="B16" i="12"/>
  <c r="D16" i="12" s="1"/>
  <c r="H15" i="12"/>
  <c r="D15" i="12"/>
  <c r="C15" i="12"/>
  <c r="B15" i="12"/>
  <c r="H14" i="12"/>
  <c r="C14" i="12"/>
  <c r="B14" i="12"/>
  <c r="D14" i="12" s="1"/>
  <c r="H13" i="12"/>
  <c r="D13" i="12"/>
  <c r="C13" i="12"/>
  <c r="B13" i="12"/>
  <c r="AA12" i="12"/>
  <c r="H12" i="12"/>
  <c r="C12" i="12"/>
  <c r="D12" i="12" s="1"/>
  <c r="B12" i="12"/>
  <c r="Z11" i="12"/>
  <c r="H11" i="12"/>
  <c r="D11" i="12"/>
  <c r="C11" i="12"/>
  <c r="B11" i="12"/>
  <c r="H10" i="12"/>
  <c r="C10" i="12"/>
  <c r="B10" i="12"/>
  <c r="Z9" i="12"/>
  <c r="H9" i="12"/>
  <c r="D9" i="12"/>
  <c r="C9" i="12"/>
  <c r="B9" i="12"/>
  <c r="AA8" i="12"/>
  <c r="Z8" i="12"/>
  <c r="H8" i="12"/>
  <c r="D8" i="12"/>
  <c r="C8" i="12"/>
  <c r="B8" i="12"/>
  <c r="H7" i="12"/>
  <c r="C7" i="12"/>
  <c r="D7" i="12" s="1"/>
  <c r="B7" i="12"/>
  <c r="H6" i="12"/>
  <c r="AA11" i="12" s="1"/>
  <c r="D6" i="12"/>
  <c r="C6" i="12"/>
  <c r="B6" i="12"/>
  <c r="H5" i="12"/>
  <c r="AA10" i="12" s="1"/>
  <c r="C5" i="12"/>
  <c r="D5" i="12" s="1"/>
  <c r="B5" i="12"/>
  <c r="H4" i="12"/>
  <c r="AA9" i="12" s="1"/>
  <c r="D4" i="12"/>
  <c r="C4" i="12"/>
  <c r="B4" i="12"/>
  <c r="H3" i="12"/>
  <c r="C3" i="12"/>
  <c r="D3" i="12" s="1"/>
  <c r="B3" i="12"/>
  <c r="H2" i="12"/>
  <c r="AA7" i="12" s="1"/>
  <c r="D2" i="12"/>
  <c r="C2" i="12"/>
  <c r="B2" i="12"/>
  <c r="AU15" i="24" l="1"/>
  <c r="BE12" i="24"/>
  <c r="BM27" i="24"/>
  <c r="R31" i="24"/>
  <c r="R8" i="24"/>
  <c r="R30" i="24"/>
  <c r="R19" i="24"/>
  <c r="AH39" i="24"/>
  <c r="AH18" i="24"/>
  <c r="AH38" i="24"/>
  <c r="AH36" i="24"/>
  <c r="AH35" i="24"/>
  <c r="AH33" i="24"/>
  <c r="AH13" i="24"/>
  <c r="AH21" i="24"/>
  <c r="AH16" i="24"/>
  <c r="AH8" i="24"/>
  <c r="AH28" i="24"/>
  <c r="AH25" i="24"/>
  <c r="AH22" i="24"/>
  <c r="AX39" i="24"/>
  <c r="AX31" i="24"/>
  <c r="AX34" i="24"/>
  <c r="AX13" i="24"/>
  <c r="AX25" i="24"/>
  <c r="AX8" i="24"/>
  <c r="AX38" i="24"/>
  <c r="AX30" i="24"/>
  <c r="AX12" i="24"/>
  <c r="AX10" i="24"/>
  <c r="AX37" i="24"/>
  <c r="AX29" i="24"/>
  <c r="AX22" i="24"/>
  <c r="BN31" i="24"/>
  <c r="BN34" i="24"/>
  <c r="BN26" i="24"/>
  <c r="BN18" i="24"/>
  <c r="BN38" i="24"/>
  <c r="BN30" i="24"/>
  <c r="BN28" i="24"/>
  <c r="BN23" i="24"/>
  <c r="BN13" i="24"/>
  <c r="BN24" i="24"/>
  <c r="BN40" i="24"/>
  <c r="BN25" i="24"/>
  <c r="BN22" i="24"/>
  <c r="BN17" i="24"/>
  <c r="BF4" i="24"/>
  <c r="T5" i="24"/>
  <c r="AH5" i="24"/>
  <c r="AH31" i="24" s="1"/>
  <c r="AS5" i="24"/>
  <c r="BG5" i="24"/>
  <c r="BG40" i="24" s="1"/>
  <c r="B49" i="24"/>
  <c r="B41" i="24"/>
  <c r="B33" i="24"/>
  <c r="B48" i="24"/>
  <c r="B36" i="24"/>
  <c r="B28" i="24"/>
  <c r="B20" i="24"/>
  <c r="B47" i="24"/>
  <c r="B26" i="24"/>
  <c r="B15" i="24"/>
  <c r="B46" i="24"/>
  <c r="B21" i="24"/>
  <c r="B16" i="24"/>
  <c r="B10" i="24"/>
  <c r="B45" i="24"/>
  <c r="B35" i="24"/>
  <c r="B43" i="24"/>
  <c r="B24" i="24"/>
  <c r="B42" i="24"/>
  <c r="B37" i="24"/>
  <c r="B29" i="24"/>
  <c r="B44" i="24"/>
  <c r="B39" i="24"/>
  <c r="B7" i="24"/>
  <c r="B5" i="24"/>
  <c r="B3" i="24"/>
  <c r="B14" i="24"/>
  <c r="B13" i="24"/>
  <c r="B11" i="24"/>
  <c r="B8" i="24"/>
  <c r="B17" i="24"/>
  <c r="B12" i="24"/>
  <c r="B38" i="24"/>
  <c r="B30" i="24"/>
  <c r="R16" i="24"/>
  <c r="AH4" i="24"/>
  <c r="AI5" i="24"/>
  <c r="AP30" i="24"/>
  <c r="BF33" i="24"/>
  <c r="B51" i="24"/>
  <c r="AB10" i="24"/>
  <c r="AR19" i="24"/>
  <c r="AX5" i="24"/>
  <c r="AX26" i="24" s="1"/>
  <c r="AH9" i="24"/>
  <c r="BN9" i="24"/>
  <c r="AP10" i="24"/>
  <c r="BN12" i="24"/>
  <c r="BF15" i="24"/>
  <c r="B27" i="24"/>
  <c r="B34" i="24"/>
  <c r="AX35" i="24"/>
  <c r="BN37" i="24"/>
  <c r="B52" i="24"/>
  <c r="Z5" i="24"/>
  <c r="Z30" i="24" s="1"/>
  <c r="AK5" i="24"/>
  <c r="AK11" i="24" s="1"/>
  <c r="BJ5" i="24"/>
  <c r="AH12" i="24"/>
  <c r="BN20" i="24"/>
  <c r="BN21" i="24"/>
  <c r="AX23" i="24"/>
  <c r="AX24" i="24"/>
  <c r="B32" i="24"/>
  <c r="AH37" i="24"/>
  <c r="V35" i="24"/>
  <c r="V38" i="24"/>
  <c r="V30" i="24"/>
  <c r="V22" i="24"/>
  <c r="V39" i="24"/>
  <c r="V36" i="24"/>
  <c r="V31" i="24"/>
  <c r="V24" i="24"/>
  <c r="V40" i="24"/>
  <c r="V37" i="24"/>
  <c r="V34" i="24"/>
  <c r="V32" i="24"/>
  <c r="V29" i="24"/>
  <c r="V19" i="24"/>
  <c r="V12" i="24"/>
  <c r="V28" i="24"/>
  <c r="V21" i="24"/>
  <c r="V20" i="24"/>
  <c r="V16" i="24"/>
  <c r="V27" i="24"/>
  <c r="AL22" i="24"/>
  <c r="AL28" i="24"/>
  <c r="AL23" i="24"/>
  <c r="AL18" i="24"/>
  <c r="AL24" i="24"/>
  <c r="AL36" i="24"/>
  <c r="AL29" i="24"/>
  <c r="AL25" i="24"/>
  <c r="AL10" i="24"/>
  <c r="AL15" i="24"/>
  <c r="BB35" i="24"/>
  <c r="BB38" i="24"/>
  <c r="BB22" i="24"/>
  <c r="BB39" i="24"/>
  <c r="BB36" i="24"/>
  <c r="BB33" i="24"/>
  <c r="BB31" i="24"/>
  <c r="BB21" i="24"/>
  <c r="BB16" i="24"/>
  <c r="BB37" i="24"/>
  <c r="BB34" i="24"/>
  <c r="BB32" i="24"/>
  <c r="BB29" i="24"/>
  <c r="BB27" i="24"/>
  <c r="BB17" i="24"/>
  <c r="BB12" i="24"/>
  <c r="BB28" i="24"/>
  <c r="BB25" i="24"/>
  <c r="BB15" i="24"/>
  <c r="BB8" i="24"/>
  <c r="BB24" i="24"/>
  <c r="BB9" i="24"/>
  <c r="Z4" i="24"/>
  <c r="AA5" i="24"/>
  <c r="AZ5" i="24"/>
  <c r="BN5" i="24"/>
  <c r="BN36" i="24" s="1"/>
  <c r="BJ7" i="24"/>
  <c r="BJ10" i="24"/>
  <c r="AX17" i="24"/>
  <c r="AP22" i="24"/>
  <c r="AX40" i="24"/>
  <c r="W38" i="24"/>
  <c r="W30" i="24"/>
  <c r="W33" i="24"/>
  <c r="W32" i="24"/>
  <c r="W29" i="24"/>
  <c r="W19" i="24"/>
  <c r="W39" i="24"/>
  <c r="W31" i="24"/>
  <c r="W16" i="24"/>
  <c r="W5" i="24"/>
  <c r="W40" i="24" s="1"/>
  <c r="W18" i="24"/>
  <c r="AM38" i="24"/>
  <c r="AM30" i="24"/>
  <c r="AM12" i="24"/>
  <c r="AM24" i="24"/>
  <c r="AM7" i="24"/>
  <c r="AM34" i="24"/>
  <c r="AM11" i="24"/>
  <c r="AM10" i="24"/>
  <c r="AM28" i="24"/>
  <c r="AM22" i="24"/>
  <c r="AM5" i="24"/>
  <c r="AM40" i="24"/>
  <c r="BC38" i="24"/>
  <c r="BC30" i="24"/>
  <c r="BC33" i="24"/>
  <c r="BC34" i="24"/>
  <c r="BC32" i="24"/>
  <c r="BC29" i="24"/>
  <c r="BC27" i="24"/>
  <c r="BC22" i="24"/>
  <c r="BC7" i="24"/>
  <c r="BC36" i="24"/>
  <c r="BC26" i="24"/>
  <c r="BC5" i="24"/>
  <c r="AD4" i="24"/>
  <c r="AB5" i="24"/>
  <c r="AB24" i="24" s="1"/>
  <c r="V8" i="24"/>
  <c r="AL8" i="24"/>
  <c r="AX16" i="24"/>
  <c r="B19" i="24"/>
  <c r="AM19" i="24"/>
  <c r="B22" i="24"/>
  <c r="V23" i="24"/>
  <c r="BF32" i="24"/>
  <c r="AL33" i="24"/>
  <c r="AX36" i="24"/>
  <c r="AM37" i="24"/>
  <c r="X38" i="24"/>
  <c r="X35" i="24"/>
  <c r="X30" i="24"/>
  <c r="X25" i="24"/>
  <c r="X31" i="24"/>
  <c r="X27" i="24"/>
  <c r="X22" i="24"/>
  <c r="X19" i="24"/>
  <c r="X5" i="24"/>
  <c r="X28" i="24" s="1"/>
  <c r="X37" i="24"/>
  <c r="X32" i="24"/>
  <c r="X18" i="24"/>
  <c r="X13" i="24"/>
  <c r="AF20" i="24"/>
  <c r="AF39" i="24"/>
  <c r="AF31" i="24"/>
  <c r="AF29" i="24"/>
  <c r="AF25" i="24"/>
  <c r="AF15" i="24"/>
  <c r="AF5" i="24"/>
  <c r="AF33" i="24" s="1"/>
  <c r="AF30" i="24"/>
  <c r="AF21" i="24"/>
  <c r="AF16" i="24"/>
  <c r="AN24" i="24"/>
  <c r="AN19" i="24"/>
  <c r="AN10" i="24"/>
  <c r="AN21" i="24"/>
  <c r="AN22" i="24"/>
  <c r="AN18" i="24"/>
  <c r="AN5" i="24"/>
  <c r="AN36" i="24" s="1"/>
  <c r="AN23" i="24"/>
  <c r="AN27" i="24"/>
  <c r="AV33" i="24"/>
  <c r="AV18" i="24"/>
  <c r="AV24" i="24"/>
  <c r="AV10" i="24"/>
  <c r="AV25" i="24"/>
  <c r="AV34" i="24"/>
  <c r="AV13" i="24"/>
  <c r="AV40" i="24"/>
  <c r="AV35" i="24"/>
  <c r="AV26" i="24"/>
  <c r="AV21" i="24"/>
  <c r="AV5" i="24"/>
  <c r="AV37" i="24"/>
  <c r="AV12" i="24"/>
  <c r="AV39" i="24"/>
  <c r="AV22" i="24"/>
  <c r="BD33" i="24"/>
  <c r="BD35" i="24"/>
  <c r="BD30" i="24"/>
  <c r="BD23" i="24"/>
  <c r="BD22" i="24"/>
  <c r="BD26" i="24"/>
  <c r="BD40" i="24"/>
  <c r="BD32" i="24"/>
  <c r="BD29" i="24"/>
  <c r="BD5" i="24"/>
  <c r="BD20" i="24" s="1"/>
  <c r="BD31" i="24"/>
  <c r="BD19" i="24"/>
  <c r="BD13" i="24"/>
  <c r="BD27" i="24"/>
  <c r="BL31" i="24"/>
  <c r="BL27" i="24"/>
  <c r="BL22" i="24"/>
  <c r="BL17" i="24"/>
  <c r="BL15" i="24"/>
  <c r="BL9" i="24"/>
  <c r="BL5" i="24"/>
  <c r="B4" i="24"/>
  <c r="AE4" i="24"/>
  <c r="AP4" i="24"/>
  <c r="BD4" i="24"/>
  <c r="R5" i="24"/>
  <c r="R26" i="24" s="1"/>
  <c r="AC5" i="24"/>
  <c r="AC10" i="24" s="1"/>
  <c r="AQ5" i="24"/>
  <c r="BB5" i="24"/>
  <c r="BP5" i="24"/>
  <c r="BM7" i="24"/>
  <c r="AM8" i="24"/>
  <c r="BC8" i="24"/>
  <c r="AD9" i="24"/>
  <c r="AP9" i="24"/>
  <c r="AH10" i="24"/>
  <c r="BN10" i="24"/>
  <c r="X12" i="24"/>
  <c r="AP12" i="24"/>
  <c r="AX14" i="24"/>
  <c r="BM14" i="24"/>
  <c r="BF17" i="24"/>
  <c r="V18" i="24"/>
  <c r="AP19" i="24"/>
  <c r="W23" i="24"/>
  <c r="BM24" i="24"/>
  <c r="AL34" i="24"/>
  <c r="AN37" i="24"/>
  <c r="B40" i="24"/>
  <c r="Z21" i="24"/>
  <c r="Z16" i="24"/>
  <c r="Z32" i="24"/>
  <c r="Z24" i="24"/>
  <c r="Z9" i="24"/>
  <c r="AP39" i="24"/>
  <c r="AP31" i="24"/>
  <c r="AP26" i="24"/>
  <c r="AP18" i="24"/>
  <c r="AP25" i="24"/>
  <c r="AP13" i="24"/>
  <c r="AP40" i="24"/>
  <c r="AP37" i="24"/>
  <c r="AP32" i="24"/>
  <c r="AP20" i="24"/>
  <c r="AP15" i="24"/>
  <c r="AP8" i="24"/>
  <c r="AP35" i="24"/>
  <c r="AP36" i="24"/>
  <c r="AP38" i="24"/>
  <c r="AP27" i="24"/>
  <c r="AP17" i="24"/>
  <c r="AP7" i="24"/>
  <c r="AP33" i="24"/>
  <c r="AP23" i="24"/>
  <c r="BF39" i="24"/>
  <c r="BF31" i="24"/>
  <c r="BF34" i="24"/>
  <c r="BF13" i="24"/>
  <c r="BF19" i="24"/>
  <c r="BF8" i="24"/>
  <c r="BF35" i="24"/>
  <c r="BF36" i="24"/>
  <c r="BF28" i="24"/>
  <c r="BF25" i="24"/>
  <c r="BF20" i="24"/>
  <c r="BF30" i="24"/>
  <c r="BF27" i="24"/>
  <c r="BF21" i="24"/>
  <c r="BF12" i="24"/>
  <c r="BF10" i="24"/>
  <c r="Z7" i="24"/>
  <c r="AX11" i="24"/>
  <c r="B31" i="24"/>
  <c r="B50" i="24"/>
  <c r="U5" i="24"/>
  <c r="AT5" i="24"/>
  <c r="AT22" i="24" s="1"/>
  <c r="BH5" i="24"/>
  <c r="BH15" i="24" s="1"/>
  <c r="AH27" i="24"/>
  <c r="AH40" i="24"/>
  <c r="T21" i="24"/>
  <c r="AJ36" i="24"/>
  <c r="AZ34" i="24"/>
  <c r="BP28" i="24"/>
  <c r="V5" i="24"/>
  <c r="AJ5" i="24"/>
  <c r="BI5" i="24"/>
  <c r="AX9" i="24"/>
  <c r="AH11" i="24"/>
  <c r="R24" i="24"/>
  <c r="D10" i="12"/>
  <c r="AS23" i="24"/>
  <c r="BA29" i="24"/>
  <c r="BI36" i="24"/>
  <c r="AX4" i="24"/>
  <c r="AY5" i="24"/>
  <c r="AP14" i="24"/>
  <c r="AP16" i="24"/>
  <c r="B18" i="24"/>
  <c r="B23" i="24"/>
  <c r="Z28" i="24"/>
  <c r="BN29" i="24"/>
  <c r="AX32" i="24"/>
  <c r="AD18" i="24"/>
  <c r="AD24" i="24"/>
  <c r="AD32" i="24"/>
  <c r="AD27" i="24"/>
  <c r="AD19" i="24"/>
  <c r="AD39" i="24"/>
  <c r="AT28" i="24"/>
  <c r="AT23" i="24"/>
  <c r="AT20" i="24"/>
  <c r="AT19" i="24"/>
  <c r="AT10" i="24"/>
  <c r="AT21" i="24"/>
  <c r="BJ26" i="24"/>
  <c r="BJ21" i="24"/>
  <c r="BJ16" i="24"/>
  <c r="BJ12" i="24"/>
  <c r="BJ19" i="24"/>
  <c r="BJ18" i="24"/>
  <c r="BJ8" i="24"/>
  <c r="BJ33" i="24"/>
  <c r="BB4" i="24"/>
  <c r="AL5" i="24"/>
  <c r="AL38" i="24" s="1"/>
  <c r="V15" i="24"/>
  <c r="BJ15" i="24"/>
  <c r="AE24" i="24"/>
  <c r="AE37" i="24"/>
  <c r="AE5" i="24"/>
  <c r="AE12" i="24" s="1"/>
  <c r="AU38" i="24"/>
  <c r="AU30" i="24"/>
  <c r="AU25" i="24"/>
  <c r="AU17" i="24"/>
  <c r="AU28" i="24"/>
  <c r="AU23" i="24"/>
  <c r="AU22" i="24"/>
  <c r="AU12" i="24"/>
  <c r="AU18" i="24"/>
  <c r="AU40" i="24"/>
  <c r="AU37" i="24"/>
  <c r="AU29" i="24"/>
  <c r="AU19" i="24"/>
  <c r="AU9" i="24"/>
  <c r="AU32" i="24"/>
  <c r="AU16" i="24"/>
  <c r="AU10" i="24"/>
  <c r="AU35" i="24"/>
  <c r="AU26" i="24"/>
  <c r="AU21" i="24"/>
  <c r="AU20" i="24"/>
  <c r="AU14" i="24"/>
  <c r="AU11" i="24"/>
  <c r="AU5" i="24"/>
  <c r="AU34" i="24"/>
  <c r="BK17" i="24"/>
  <c r="BK7" i="24"/>
  <c r="BK32" i="24"/>
  <c r="BK20" i="24"/>
  <c r="BK5" i="24"/>
  <c r="BK22" i="24" s="1"/>
  <c r="BC4" i="24"/>
  <c r="BN4" i="24"/>
  <c r="AP5" i="24"/>
  <c r="AP21" i="24" s="1"/>
  <c r="BA5" i="24"/>
  <c r="BO5" i="24"/>
  <c r="AP11" i="24"/>
  <c r="AE14" i="24"/>
  <c r="AT15" i="24"/>
  <c r="BN19" i="24"/>
  <c r="B2" i="24"/>
  <c r="Y31" i="24"/>
  <c r="Y23" i="24"/>
  <c r="Y27" i="24"/>
  <c r="Y25" i="24"/>
  <c r="Y22" i="24"/>
  <c r="Y7" i="24"/>
  <c r="Y5" i="24"/>
  <c r="Y14" i="24"/>
  <c r="Y11" i="24"/>
  <c r="AG36" i="24"/>
  <c r="AG15" i="24"/>
  <c r="AG40" i="24"/>
  <c r="AG37" i="24"/>
  <c r="AG34" i="24"/>
  <c r="AG32" i="24"/>
  <c r="AG35" i="24"/>
  <c r="AG33" i="24"/>
  <c r="AG30" i="24"/>
  <c r="AG26" i="24"/>
  <c r="AG20" i="24"/>
  <c r="AG5" i="24"/>
  <c r="AG21" i="24"/>
  <c r="AG16" i="24"/>
  <c r="AG7" i="24"/>
  <c r="AG22" i="24"/>
  <c r="AG19" i="24"/>
  <c r="AO15" i="24"/>
  <c r="AO19" i="24"/>
  <c r="AO30" i="24"/>
  <c r="AO28" i="24"/>
  <c r="AO5" i="24"/>
  <c r="AO17" i="24"/>
  <c r="AO7" i="24"/>
  <c r="AW36" i="24"/>
  <c r="AW10" i="24"/>
  <c r="AW19" i="24"/>
  <c r="AW13" i="24"/>
  <c r="AW22" i="24"/>
  <c r="AW40" i="24"/>
  <c r="AW35" i="24"/>
  <c r="AW5" i="24"/>
  <c r="AW11" i="24" s="1"/>
  <c r="AW33" i="24"/>
  <c r="AW20" i="24"/>
  <c r="AW12" i="24"/>
  <c r="BE36" i="24"/>
  <c r="BE39" i="24"/>
  <c r="BE31" i="24"/>
  <c r="BE23" i="24"/>
  <c r="BE15" i="24"/>
  <c r="BE10" i="24"/>
  <c r="BE24" i="24"/>
  <c r="BE13" i="24"/>
  <c r="BE40" i="24"/>
  <c r="BE32" i="24"/>
  <c r="BE34" i="24"/>
  <c r="BE5" i="24"/>
  <c r="BE30" i="24"/>
  <c r="BE27" i="24"/>
  <c r="BE19" i="24"/>
  <c r="BE16" i="24"/>
  <c r="BE14" i="24"/>
  <c r="BE11" i="24"/>
  <c r="BM39" i="24"/>
  <c r="BM31" i="24"/>
  <c r="BM23" i="24"/>
  <c r="BM15" i="24"/>
  <c r="BM40" i="24"/>
  <c r="BM37" i="24"/>
  <c r="BM34" i="24"/>
  <c r="BM29" i="24"/>
  <c r="BM22" i="24"/>
  <c r="BM17" i="24"/>
  <c r="BM10" i="24"/>
  <c r="BM38" i="24"/>
  <c r="BM35" i="24"/>
  <c r="BM33" i="24"/>
  <c r="BM28" i="24"/>
  <c r="BM18" i="24"/>
  <c r="BM13" i="24"/>
  <c r="BM21" i="24"/>
  <c r="BM26" i="24"/>
  <c r="BM20" i="24"/>
  <c r="BM9" i="24"/>
  <c r="BM5" i="24"/>
  <c r="BM25" i="24"/>
  <c r="R4" i="24"/>
  <c r="AF4" i="24"/>
  <c r="AT4" i="24"/>
  <c r="BE4" i="24"/>
  <c r="S5" i="24"/>
  <c r="AD5" i="24"/>
  <c r="AR5" i="24"/>
  <c r="BF5" i="24"/>
  <c r="BF7" i="24" s="1"/>
  <c r="B6" i="24"/>
  <c r="BN7" i="24"/>
  <c r="AN8" i="24"/>
  <c r="BD8" i="24"/>
  <c r="B9" i="24"/>
  <c r="V10" i="24"/>
  <c r="AM13" i="24"/>
  <c r="BB13" i="24"/>
  <c r="BN14" i="24"/>
  <c r="AV15" i="24"/>
  <c r="AL16" i="24"/>
  <c r="BC16" i="24"/>
  <c r="AL17" i="24"/>
  <c r="Y19" i="24"/>
  <c r="AX21" i="24"/>
  <c r="AH23" i="24"/>
  <c r="BK23" i="24"/>
  <c r="B25" i="24"/>
  <c r="V26" i="24"/>
  <c r="BB26" i="24"/>
  <c r="BN27" i="24"/>
  <c r="AP28" i="24"/>
  <c r="AV29" i="24"/>
  <c r="AU31" i="24"/>
  <c r="AH32" i="24"/>
  <c r="BJ40" i="24"/>
  <c r="S37" i="24"/>
  <c r="S38" i="24"/>
  <c r="AA34" i="24"/>
  <c r="AA37" i="24"/>
  <c r="AA29" i="24"/>
  <c r="AA21" i="24"/>
  <c r="AA27" i="24"/>
  <c r="AA22" i="24"/>
  <c r="AA17" i="24"/>
  <c r="AA11" i="24"/>
  <c r="AA40" i="24"/>
  <c r="AA32" i="24"/>
  <c r="AA24" i="24"/>
  <c r="AA36" i="24"/>
  <c r="AI34" i="24"/>
  <c r="AI37" i="24"/>
  <c r="AI29" i="24"/>
  <c r="AI21" i="24"/>
  <c r="AI26" i="24"/>
  <c r="AI16" i="24"/>
  <c r="AI27" i="24"/>
  <c r="AI11" i="24"/>
  <c r="AI38" i="24"/>
  <c r="AI30" i="24"/>
  <c r="AI25" i="24"/>
  <c r="AI22" i="24"/>
  <c r="AI20" i="24"/>
  <c r="AQ21" i="24"/>
  <c r="AQ40" i="24"/>
  <c r="AQ32" i="24"/>
  <c r="AQ35" i="24"/>
  <c r="AQ33" i="24"/>
  <c r="AQ31" i="24"/>
  <c r="AY34" i="24"/>
  <c r="AY37" i="24"/>
  <c r="AY29" i="24"/>
  <c r="AY21" i="24"/>
  <c r="AY25" i="24"/>
  <c r="AY20" i="24"/>
  <c r="AY15" i="24"/>
  <c r="AY11" i="24"/>
  <c r="AY39" i="24"/>
  <c r="AY35" i="24"/>
  <c r="AY31" i="24"/>
  <c r="AY24" i="24"/>
  <c r="AY19" i="24"/>
  <c r="BG37" i="24"/>
  <c r="BG29" i="24"/>
  <c r="BG21" i="24"/>
  <c r="BG19" i="24"/>
  <c r="BG25" i="24"/>
  <c r="BG33" i="24"/>
  <c r="BO34" i="24"/>
  <c r="BO37" i="24"/>
  <c r="BO29" i="24"/>
  <c r="BO21" i="24"/>
  <c r="BO18" i="24"/>
  <c r="BO19" i="24"/>
  <c r="BO11" i="24"/>
  <c r="BO39" i="24"/>
  <c r="BO35" i="24"/>
  <c r="BO31" i="24"/>
  <c r="BO26" i="24"/>
  <c r="S4" i="24"/>
  <c r="AA4" i="24"/>
  <c r="AI4" i="24"/>
  <c r="AQ4" i="24"/>
  <c r="AY4" i="24"/>
  <c r="BG4" i="24"/>
  <c r="BO4" i="24"/>
  <c r="BG7" i="24"/>
  <c r="AZ8" i="24"/>
  <c r="BI8" i="24"/>
  <c r="AI9" i="24"/>
  <c r="AR9" i="24"/>
  <c r="S10" i="24"/>
  <c r="AJ12" i="24"/>
  <c r="BP12" i="24"/>
  <c r="AJ13" i="24"/>
  <c r="BP13" i="24"/>
  <c r="AI14" i="24"/>
  <c r="BO14" i="24"/>
  <c r="AA15" i="24"/>
  <c r="AZ17" i="24"/>
  <c r="AJ18" i="24"/>
  <c r="BI18" i="24"/>
  <c r="S19" i="24"/>
  <c r="AZ25" i="24"/>
  <c r="AJ28" i="24"/>
  <c r="AZ28" i="24"/>
  <c r="BG36" i="24"/>
  <c r="S40" i="24"/>
  <c r="T37" i="24"/>
  <c r="T29" i="24"/>
  <c r="T40" i="24"/>
  <c r="T32" i="24"/>
  <c r="T24" i="24"/>
  <c r="T16" i="24"/>
  <c r="T28" i="24"/>
  <c r="T23" i="24"/>
  <c r="T11" i="24"/>
  <c r="T18" i="24"/>
  <c r="T14" i="24"/>
  <c r="T38" i="24"/>
  <c r="T30" i="24"/>
  <c r="T26" i="24"/>
  <c r="T34" i="24"/>
  <c r="AB37" i="24"/>
  <c r="AB29" i="24"/>
  <c r="AB17" i="24"/>
  <c r="AB11" i="24"/>
  <c r="AB28" i="24"/>
  <c r="AJ37" i="24"/>
  <c r="AJ29" i="24"/>
  <c r="AJ40" i="24"/>
  <c r="AJ24" i="24"/>
  <c r="AJ16" i="24"/>
  <c r="AJ27" i="24"/>
  <c r="AJ21" i="24"/>
  <c r="AJ11" i="24"/>
  <c r="AJ22" i="24"/>
  <c r="AJ17" i="24"/>
  <c r="AJ38" i="24"/>
  <c r="AJ30" i="24"/>
  <c r="AJ25" i="24"/>
  <c r="AJ34" i="24"/>
  <c r="AR37" i="24"/>
  <c r="AR29" i="24"/>
  <c r="AR40" i="24"/>
  <c r="AR32" i="24"/>
  <c r="AR24" i="24"/>
  <c r="AR16" i="24"/>
  <c r="AR39" i="24"/>
  <c r="AR38" i="24"/>
  <c r="AR36" i="24"/>
  <c r="AR35" i="24"/>
  <c r="AR33" i="24"/>
  <c r="AR31" i="24"/>
  <c r="AR30" i="24"/>
  <c r="AR26" i="24"/>
  <c r="AR11" i="24"/>
  <c r="AR34" i="24"/>
  <c r="AR27" i="24"/>
  <c r="AR21" i="24"/>
  <c r="AR14" i="24"/>
  <c r="AR23" i="24"/>
  <c r="AR28" i="24"/>
  <c r="AZ37" i="24"/>
  <c r="AZ29" i="24"/>
  <c r="AZ40" i="24"/>
  <c r="AZ32" i="24"/>
  <c r="AZ24" i="24"/>
  <c r="AZ16" i="24"/>
  <c r="AZ15" i="24"/>
  <c r="AZ11" i="24"/>
  <c r="AZ26" i="24"/>
  <c r="AZ14" i="24"/>
  <c r="AZ38" i="24"/>
  <c r="AZ39" i="24"/>
  <c r="AZ35" i="24"/>
  <c r="AZ21" i="24"/>
  <c r="BH24" i="24"/>
  <c r="BH33" i="24"/>
  <c r="BP37" i="24"/>
  <c r="BP29" i="24"/>
  <c r="BP40" i="24"/>
  <c r="BP32" i="24"/>
  <c r="BP24" i="24"/>
  <c r="BP16" i="24"/>
  <c r="BP19" i="24"/>
  <c r="BP25" i="24"/>
  <c r="BP14" i="24"/>
  <c r="BP38" i="24"/>
  <c r="BP39" i="24"/>
  <c r="BP35" i="24"/>
  <c r="BP31" i="24"/>
  <c r="BP26" i="24"/>
  <c r="T4" i="24"/>
  <c r="AB4" i="24"/>
  <c r="AJ4" i="24"/>
  <c r="AR4" i="24"/>
  <c r="AZ4" i="24"/>
  <c r="BH4" i="24"/>
  <c r="BP4" i="24"/>
  <c r="AY7" i="24"/>
  <c r="AI8" i="24"/>
  <c r="AR8" i="24"/>
  <c r="BA8" i="24"/>
  <c r="AA9" i="24"/>
  <c r="AJ9" i="24"/>
  <c r="T10" i="24"/>
  <c r="AA12" i="24"/>
  <c r="BG12" i="24"/>
  <c r="AA13" i="24"/>
  <c r="BG13" i="24"/>
  <c r="AB15" i="24"/>
  <c r="BA17" i="24"/>
  <c r="BO17" i="24"/>
  <c r="AY18" i="24"/>
  <c r="T19" i="24"/>
  <c r="BH19" i="24"/>
  <c r="T20" i="24"/>
  <c r="BI21" i="24"/>
  <c r="AY22" i="24"/>
  <c r="BO22" i="24"/>
  <c r="AA23" i="24"/>
  <c r="BI23" i="24"/>
  <c r="S25" i="24"/>
  <c r="BO25" i="24"/>
  <c r="BA28" i="24"/>
  <c r="T31" i="24"/>
  <c r="BH31" i="24"/>
  <c r="AA33" i="24"/>
  <c r="T35" i="24"/>
  <c r="BO38" i="24"/>
  <c r="AI39" i="24"/>
  <c r="BG39" i="24"/>
  <c r="BO40" i="24"/>
  <c r="U40" i="24"/>
  <c r="U32" i="24"/>
  <c r="U14" i="24"/>
  <c r="U39" i="24"/>
  <c r="U38" i="24"/>
  <c r="U36" i="24"/>
  <c r="U9" i="24"/>
  <c r="U37" i="24"/>
  <c r="U34" i="24"/>
  <c r="U23" i="24"/>
  <c r="AC27" i="24"/>
  <c r="AC21" i="24"/>
  <c r="AK14" i="24"/>
  <c r="AS40" i="24"/>
  <c r="AS32" i="24"/>
  <c r="AS35" i="24"/>
  <c r="AS27" i="24"/>
  <c r="AS19" i="24"/>
  <c r="AS37" i="24"/>
  <c r="AS34" i="24"/>
  <c r="AS29" i="24"/>
  <c r="AS21" i="24"/>
  <c r="AS16" i="24"/>
  <c r="AS14" i="24"/>
  <c r="AS22" i="24"/>
  <c r="AS17" i="24"/>
  <c r="AS9" i="24"/>
  <c r="AS28" i="24"/>
  <c r="AS26" i="24"/>
  <c r="AS33" i="24"/>
  <c r="BA40" i="24"/>
  <c r="BA35" i="24"/>
  <c r="BA27" i="24"/>
  <c r="BA19" i="24"/>
  <c r="BA26" i="24"/>
  <c r="BA14" i="24"/>
  <c r="BA39" i="24"/>
  <c r="BA38" i="24"/>
  <c r="BA33" i="24"/>
  <c r="BA31" i="24"/>
  <c r="BA30" i="24"/>
  <c r="BA21" i="24"/>
  <c r="BA16" i="24"/>
  <c r="BA9" i="24"/>
  <c r="BA34" i="24"/>
  <c r="BI40" i="24"/>
  <c r="BI32" i="24"/>
  <c r="BI35" i="24"/>
  <c r="BI27" i="24"/>
  <c r="BI19" i="24"/>
  <c r="BI20" i="24"/>
  <c r="BI15" i="24"/>
  <c r="BI26" i="24"/>
  <c r="BI9" i="24"/>
  <c r="BI37" i="24"/>
  <c r="BI29" i="24"/>
  <c r="BI25" i="24"/>
  <c r="BI22" i="24"/>
  <c r="BI38" i="24"/>
  <c r="U4" i="24"/>
  <c r="AC4" i="24"/>
  <c r="AK4" i="24"/>
  <c r="AS4" i="24"/>
  <c r="BA4" i="24"/>
  <c r="BI4" i="24"/>
  <c r="AQ7" i="24"/>
  <c r="BI7" i="24"/>
  <c r="AA8" i="24"/>
  <c r="AJ8" i="24"/>
  <c r="AS8" i="24"/>
  <c r="AB9" i="24"/>
  <c r="U10" i="24"/>
  <c r="BI11" i="24"/>
  <c r="AB13" i="24"/>
  <c r="BH13" i="24"/>
  <c r="AA14" i="24"/>
  <c r="BG16" i="24"/>
  <c r="T17" i="24"/>
  <c r="AQ17" i="24"/>
  <c r="BP17" i="24"/>
  <c r="AA18" i="24"/>
  <c r="AI19" i="24"/>
  <c r="AZ22" i="24"/>
  <c r="BP22" i="24"/>
  <c r="AQ24" i="24"/>
  <c r="BG24" i="24"/>
  <c r="T25" i="24"/>
  <c r="AJ26" i="24"/>
  <c r="BG27" i="24"/>
  <c r="BG30" i="24"/>
  <c r="AA31" i="24"/>
  <c r="AS31" i="24"/>
  <c r="BI31" i="24"/>
  <c r="BP33" i="24"/>
  <c r="AA35" i="24"/>
  <c r="BA37" i="24"/>
  <c r="AS38" i="24"/>
  <c r="AJ39" i="24"/>
  <c r="S24" i="24" l="1"/>
  <c r="S32" i="24"/>
  <c r="S18" i="24"/>
  <c r="S13" i="24"/>
  <c r="S27" i="24"/>
  <c r="S8" i="24"/>
  <c r="S16" i="24"/>
  <c r="S39" i="24"/>
  <c r="S7" i="24"/>
  <c r="S12" i="24"/>
  <c r="S15" i="24"/>
  <c r="S33" i="24"/>
  <c r="S14" i="24"/>
  <c r="AK28" i="24"/>
  <c r="AK40" i="24"/>
  <c r="AC19" i="24"/>
  <c r="AK25" i="24"/>
  <c r="BH27" i="24"/>
  <c r="BH16" i="24"/>
  <c r="S20" i="24"/>
  <c r="AK10" i="24"/>
  <c r="S30" i="24"/>
  <c r="S29" i="24"/>
  <c r="R14" i="24"/>
  <c r="AE9" i="24"/>
  <c r="AD13" i="24"/>
  <c r="AD21" i="24"/>
  <c r="AD8" i="24"/>
  <c r="AD40" i="24"/>
  <c r="AO8" i="24"/>
  <c r="AO21" i="24"/>
  <c r="AO20" i="24"/>
  <c r="AO12" i="24"/>
  <c r="AO9" i="24"/>
  <c r="AO11" i="24"/>
  <c r="AO22" i="24"/>
  <c r="AO18" i="24"/>
  <c r="AO16" i="24"/>
  <c r="AO14" i="24"/>
  <c r="AO10" i="24"/>
  <c r="AO34" i="24"/>
  <c r="AO25" i="24"/>
  <c r="Y9" i="24"/>
  <c r="Y29" i="24"/>
  <c r="Y10" i="24"/>
  <c r="Y34" i="24"/>
  <c r="Y17" i="24"/>
  <c r="Y35" i="24"/>
  <c r="Y15" i="24"/>
  <c r="AD16" i="24"/>
  <c r="BK40" i="24"/>
  <c r="BK37" i="24"/>
  <c r="BK21" i="24"/>
  <c r="AE29" i="24"/>
  <c r="AD31" i="24"/>
  <c r="AT18" i="24"/>
  <c r="AT9" i="24"/>
  <c r="AT12" i="24"/>
  <c r="AT35" i="24"/>
  <c r="AD23" i="24"/>
  <c r="AD12" i="24"/>
  <c r="R37" i="24"/>
  <c r="R11" i="24"/>
  <c r="Z37" i="24"/>
  <c r="Z13" i="24"/>
  <c r="AQ19" i="24"/>
  <c r="AQ12" i="24"/>
  <c r="AQ9" i="24"/>
  <c r="AQ14" i="24"/>
  <c r="AQ10" i="24"/>
  <c r="AQ13" i="24"/>
  <c r="AQ25" i="24"/>
  <c r="AQ22" i="24"/>
  <c r="AQ18" i="24"/>
  <c r="AQ28" i="24"/>
  <c r="BL14" i="24"/>
  <c r="BL7" i="24"/>
  <c r="BL25" i="24"/>
  <c r="BL18" i="24"/>
  <c r="BL16" i="24"/>
  <c r="BL12" i="24"/>
  <c r="BL13" i="24"/>
  <c r="BL19" i="24"/>
  <c r="BL8" i="24"/>
  <c r="BL10" i="24"/>
  <c r="BL40" i="24"/>
  <c r="AD14" i="24"/>
  <c r="Z29" i="24"/>
  <c r="BJ17" i="24"/>
  <c r="BJ37" i="24"/>
  <c r="BJ29" i="24"/>
  <c r="BJ25" i="24"/>
  <c r="BJ14" i="24"/>
  <c r="BJ31" i="24"/>
  <c r="BJ13" i="24"/>
  <c r="BJ9" i="24"/>
  <c r="R9" i="24"/>
  <c r="R36" i="24"/>
  <c r="R34" i="24"/>
  <c r="BK28" i="24"/>
  <c r="S9" i="24"/>
  <c r="AK31" i="24"/>
  <c r="S11" i="24"/>
  <c r="S34" i="24"/>
  <c r="BK27" i="24"/>
  <c r="AE10" i="24"/>
  <c r="AE22" i="24"/>
  <c r="AE18" i="24"/>
  <c r="AE13" i="24"/>
  <c r="AE8" i="24"/>
  <c r="AE17" i="24"/>
  <c r="BK11" i="24"/>
  <c r="R17" i="24"/>
  <c r="AK39" i="24"/>
  <c r="AC9" i="24"/>
  <c r="AC32" i="24"/>
  <c r="AK29" i="24"/>
  <c r="AB36" i="24"/>
  <c r="S35" i="24"/>
  <c r="AW24" i="24"/>
  <c r="AO23" i="24"/>
  <c r="Y13" i="24"/>
  <c r="BK9" i="24"/>
  <c r="BK33" i="24"/>
  <c r="AE20" i="24"/>
  <c r="AE25" i="24"/>
  <c r="AT13" i="24"/>
  <c r="AT25" i="24"/>
  <c r="AT17" i="24"/>
  <c r="AD20" i="24"/>
  <c r="AD26" i="24"/>
  <c r="AD22" i="24"/>
  <c r="BL39" i="24"/>
  <c r="W7" i="24"/>
  <c r="BJ39" i="24"/>
  <c r="S36" i="24"/>
  <c r="AW30" i="24"/>
  <c r="AO24" i="24"/>
  <c r="Y28" i="24"/>
  <c r="BK10" i="24"/>
  <c r="BK36" i="24"/>
  <c r="AE21" i="24"/>
  <c r="AE33" i="24"/>
  <c r="BJ23" i="24"/>
  <c r="AT29" i="24"/>
  <c r="AD25" i="24"/>
  <c r="AK36" i="24"/>
  <c r="Z23" i="24"/>
  <c r="AE28" i="24"/>
  <c r="W8" i="24"/>
  <c r="BL29" i="24"/>
  <c r="BD38" i="24"/>
  <c r="AN40" i="24"/>
  <c r="AF36" i="24"/>
  <c r="X20" i="24"/>
  <c r="BC11" i="24"/>
  <c r="BC19" i="24"/>
  <c r="BC10" i="24"/>
  <c r="BC31" i="24"/>
  <c r="BC14" i="24"/>
  <c r="BC15" i="24"/>
  <c r="BC13" i="24"/>
  <c r="BC20" i="24"/>
  <c r="BC18" i="24"/>
  <c r="BC21" i="24"/>
  <c r="AM29" i="24"/>
  <c r="AM9" i="24"/>
  <c r="AM16" i="24"/>
  <c r="AM26" i="24"/>
  <c r="AM21" i="24"/>
  <c r="AM20" i="24"/>
  <c r="AM23" i="24"/>
  <c r="AM39" i="24"/>
  <c r="W24" i="24"/>
  <c r="W37" i="24"/>
  <c r="R7" i="24"/>
  <c r="AL30" i="24"/>
  <c r="R13" i="24"/>
  <c r="AB39" i="24"/>
  <c r="BG31" i="24"/>
  <c r="BH23" i="24"/>
  <c r="AC17" i="24"/>
  <c r="BG28" i="24"/>
  <c r="BG34" i="24"/>
  <c r="AQ16" i="24"/>
  <c r="AQ39" i="24"/>
  <c r="AQ34" i="24"/>
  <c r="S17" i="24"/>
  <c r="BD37" i="24"/>
  <c r="AF27" i="24"/>
  <c r="W21" i="24"/>
  <c r="AE15" i="24"/>
  <c r="AT11" i="24"/>
  <c r="AW25" i="24"/>
  <c r="AW14" i="24"/>
  <c r="AW38" i="24"/>
  <c r="AW23" i="24"/>
  <c r="AO33" i="24"/>
  <c r="AO32" i="24"/>
  <c r="AO39" i="24"/>
  <c r="AG17" i="24"/>
  <c r="AG27" i="24"/>
  <c r="AG24" i="24"/>
  <c r="AG10" i="24"/>
  <c r="AG18" i="24"/>
  <c r="AG12" i="24"/>
  <c r="AG11" i="24"/>
  <c r="AG9" i="24"/>
  <c r="AG38" i="24"/>
  <c r="AG23" i="24"/>
  <c r="Y8" i="24"/>
  <c r="Y30" i="24"/>
  <c r="Y21" i="24"/>
  <c r="BO28" i="24"/>
  <c r="BO36" i="24"/>
  <c r="BO10" i="24"/>
  <c r="BO16" i="24"/>
  <c r="BO13" i="24"/>
  <c r="BO20" i="24"/>
  <c r="BO9" i="24"/>
  <c r="BO7" i="24"/>
  <c r="BO32" i="24"/>
  <c r="BO30" i="24"/>
  <c r="BO15" i="24"/>
  <c r="BO8" i="24"/>
  <c r="BO12" i="24"/>
  <c r="BO27" i="24"/>
  <c r="BO23" i="24"/>
  <c r="BK26" i="24"/>
  <c r="BK19" i="24"/>
  <c r="BK39" i="24"/>
  <c r="BK38" i="24"/>
  <c r="AE34" i="24"/>
  <c r="AE31" i="24"/>
  <c r="AE30" i="24"/>
  <c r="BJ36" i="24"/>
  <c r="BJ30" i="24"/>
  <c r="AT32" i="24"/>
  <c r="AT37" i="24"/>
  <c r="AD17" i="24"/>
  <c r="AD37" i="24"/>
  <c r="AD38" i="24"/>
  <c r="BI33" i="24"/>
  <c r="BI12" i="24"/>
  <c r="BI39" i="24"/>
  <c r="BI24" i="24"/>
  <c r="BI34" i="24"/>
  <c r="BI17" i="24"/>
  <c r="BI16" i="24"/>
  <c r="BI28" i="24"/>
  <c r="BI10" i="24"/>
  <c r="BI13" i="24"/>
  <c r="Z36" i="24"/>
  <c r="BF11" i="24"/>
  <c r="BF29" i="24"/>
  <c r="BF24" i="24"/>
  <c r="Z33" i="24"/>
  <c r="Z38" i="24"/>
  <c r="Z34" i="24"/>
  <c r="AE27" i="24"/>
  <c r="BL24" i="24"/>
  <c r="BL32" i="24"/>
  <c r="BL28" i="24"/>
  <c r="BD24" i="24"/>
  <c r="BD10" i="24"/>
  <c r="AV30" i="24"/>
  <c r="AV8" i="24"/>
  <c r="AV17" i="24"/>
  <c r="AV7" i="24"/>
  <c r="AV27" i="24"/>
  <c r="AV38" i="24"/>
  <c r="AV31" i="24"/>
  <c r="AV9" i="24"/>
  <c r="AV16" i="24"/>
  <c r="AV20" i="24"/>
  <c r="AN31" i="24"/>
  <c r="AN35" i="24"/>
  <c r="AF17" i="24"/>
  <c r="AF37" i="24"/>
  <c r="X7" i="24"/>
  <c r="X10" i="24"/>
  <c r="BJ28" i="24"/>
  <c r="Z15" i="24"/>
  <c r="BC24" i="24"/>
  <c r="BC28" i="24"/>
  <c r="BC40" i="24"/>
  <c r="AM31" i="24"/>
  <c r="AM35" i="24"/>
  <c r="AM17" i="24"/>
  <c r="W27" i="24"/>
  <c r="W20" i="24"/>
  <c r="AL19" i="24"/>
  <c r="AL14" i="24"/>
  <c r="AL31" i="24"/>
  <c r="Z17" i="24"/>
  <c r="BF22" i="24"/>
  <c r="AS20" i="24"/>
  <c r="AS10" i="24"/>
  <c r="AS36" i="24"/>
  <c r="AS7" i="24"/>
  <c r="AS39" i="24"/>
  <c r="AS24" i="24"/>
  <c r="AS18" i="24"/>
  <c r="AS11" i="24"/>
  <c r="AS15" i="24"/>
  <c r="AS13" i="24"/>
  <c r="AS30" i="24"/>
  <c r="AS12" i="24"/>
  <c r="AS25" i="24"/>
  <c r="BN15" i="24"/>
  <c r="BN33" i="24"/>
  <c r="BN39" i="24"/>
  <c r="AX20" i="24"/>
  <c r="AX19" i="24"/>
  <c r="AH29" i="24"/>
  <c r="AH15" i="24"/>
  <c r="AH26" i="24"/>
  <c r="R28" i="24"/>
  <c r="R29" i="24"/>
  <c r="R27" i="24"/>
  <c r="AW7" i="24"/>
  <c r="AD15" i="24"/>
  <c r="AC39" i="24"/>
  <c r="AC29" i="24"/>
  <c r="AC31" i="24"/>
  <c r="AC24" i="24"/>
  <c r="AC36" i="24"/>
  <c r="AC22" i="24"/>
  <c r="AC12" i="24"/>
  <c r="AC38" i="24"/>
  <c r="AC25" i="24"/>
  <c r="AC16" i="24"/>
  <c r="AC7" i="24"/>
  <c r="AC20" i="24"/>
  <c r="AC13" i="24"/>
  <c r="AC30" i="24"/>
  <c r="AC8" i="24"/>
  <c r="AK13" i="24"/>
  <c r="BH36" i="24"/>
  <c r="BH32" i="24"/>
  <c r="AT34" i="24"/>
  <c r="AT8" i="24"/>
  <c r="AT39" i="24"/>
  <c r="AT24" i="24"/>
  <c r="AB34" i="24"/>
  <c r="AB26" i="24"/>
  <c r="AB30" i="24"/>
  <c r="AB18" i="24"/>
  <c r="AB8" i="24"/>
  <c r="AB25" i="24"/>
  <c r="AB31" i="24"/>
  <c r="AB21" i="24"/>
  <c r="AB20" i="24"/>
  <c r="AB38" i="24"/>
  <c r="AB19" i="24"/>
  <c r="AB7" i="24"/>
  <c r="R38" i="24"/>
  <c r="R39" i="24"/>
  <c r="BH12" i="24"/>
  <c r="AK22" i="24"/>
  <c r="AB22" i="24"/>
  <c r="Z22" i="24"/>
  <c r="AW27" i="24"/>
  <c r="AO26" i="24"/>
  <c r="Y24" i="24"/>
  <c r="Y39" i="24"/>
  <c r="BK8" i="24"/>
  <c r="AE7" i="24"/>
  <c r="U17" i="24"/>
  <c r="U13" i="24"/>
  <c r="U7" i="24"/>
  <c r="U12" i="24"/>
  <c r="U8" i="24"/>
  <c r="U15" i="24"/>
  <c r="U29" i="24"/>
  <c r="U26" i="24"/>
  <c r="U11" i="24"/>
  <c r="Z12" i="24"/>
  <c r="Z40" i="24"/>
  <c r="Z18" i="24"/>
  <c r="AE32" i="24"/>
  <c r="AD11" i="24"/>
  <c r="BL23" i="24"/>
  <c r="AN9" i="24"/>
  <c r="AN7" i="24"/>
  <c r="AN13" i="24"/>
  <c r="AN29" i="24"/>
  <c r="AN26" i="24"/>
  <c r="AN25" i="24"/>
  <c r="AN11" i="24"/>
  <c r="AN16" i="24"/>
  <c r="AN14" i="24"/>
  <c r="AN17" i="24"/>
  <c r="AN20" i="24"/>
  <c r="AF12" i="24"/>
  <c r="AF11" i="24"/>
  <c r="AF9" i="24"/>
  <c r="AF13" i="24"/>
  <c r="AF24" i="24"/>
  <c r="AF8" i="24"/>
  <c r="AF22" i="24"/>
  <c r="AF18" i="24"/>
  <c r="AF32" i="24"/>
  <c r="AF28" i="24"/>
  <c r="W11" i="24"/>
  <c r="W9" i="24"/>
  <c r="W14" i="24"/>
  <c r="W36" i="24"/>
  <c r="W26" i="24"/>
  <c r="W13" i="24"/>
  <c r="W10" i="24"/>
  <c r="R21" i="24"/>
  <c r="AK19" i="24"/>
  <c r="U24" i="24"/>
  <c r="AK18" i="24"/>
  <c r="AB35" i="24"/>
  <c r="AO38" i="24"/>
  <c r="Y33" i="24"/>
  <c r="Y36" i="24"/>
  <c r="BK18" i="24"/>
  <c r="AE19" i="24"/>
  <c r="AL40" i="24"/>
  <c r="AL26" i="24"/>
  <c r="AL20" i="24"/>
  <c r="AL7" i="24"/>
  <c r="AL21" i="24"/>
  <c r="AL32" i="24"/>
  <c r="AT16" i="24"/>
  <c r="AT27" i="24"/>
  <c r="AD29" i="24"/>
  <c r="AD30" i="24"/>
  <c r="Z35" i="24"/>
  <c r="BL21" i="24"/>
  <c r="BD12" i="24"/>
  <c r="BD11" i="24"/>
  <c r="BD14" i="24"/>
  <c r="BD25" i="24"/>
  <c r="BD21" i="24"/>
  <c r="BD15" i="24"/>
  <c r="BD7" i="24"/>
  <c r="BD16" i="24"/>
  <c r="AF26" i="24"/>
  <c r="X34" i="24"/>
  <c r="X16" i="24"/>
  <c r="X17" i="24"/>
  <c r="X21" i="24"/>
  <c r="X11" i="24"/>
  <c r="X9" i="24"/>
  <c r="X14" i="24"/>
  <c r="X29" i="24"/>
  <c r="BC37" i="24"/>
  <c r="AM14" i="24"/>
  <c r="W15" i="24"/>
  <c r="AL11" i="24"/>
  <c r="R15" i="24"/>
  <c r="AT31" i="24"/>
  <c r="AQ27" i="24"/>
  <c r="AK16" i="24"/>
  <c r="AB27" i="24"/>
  <c r="AK12" i="24"/>
  <c r="AC15" i="24"/>
  <c r="AC11" i="24"/>
  <c r="AK9" i="24"/>
  <c r="U31" i="24"/>
  <c r="S31" i="24"/>
  <c r="U16" i="24"/>
  <c r="AQ8" i="24"/>
  <c r="S22" i="24"/>
  <c r="BE38" i="24"/>
  <c r="BE25" i="24"/>
  <c r="BE21" i="24"/>
  <c r="BE20" i="24"/>
  <c r="BE37" i="24"/>
  <c r="BE33" i="24"/>
  <c r="BE9" i="24"/>
  <c r="BE35" i="24"/>
  <c r="BE7" i="24"/>
  <c r="BE29" i="24"/>
  <c r="BE26" i="24"/>
  <c r="BE22" i="24"/>
  <c r="BE8" i="24"/>
  <c r="AO35" i="24"/>
  <c r="Y18" i="24"/>
  <c r="BJ20" i="24"/>
  <c r="AT33" i="24"/>
  <c r="AD33" i="24"/>
  <c r="U21" i="24"/>
  <c r="AJ31" i="24"/>
  <c r="AJ33" i="24"/>
  <c r="AJ15" i="24"/>
  <c r="AJ10" i="24"/>
  <c r="AJ7" i="24"/>
  <c r="AJ19" i="24"/>
  <c r="AJ35" i="24"/>
  <c r="AJ23" i="24"/>
  <c r="BF18" i="24"/>
  <c r="Z8" i="24"/>
  <c r="R10" i="24"/>
  <c r="BP30" i="24"/>
  <c r="BP21" i="24"/>
  <c r="BP18" i="24"/>
  <c r="BP9" i="24"/>
  <c r="BP15" i="24"/>
  <c r="BP8" i="24"/>
  <c r="BP20" i="24"/>
  <c r="BP34" i="24"/>
  <c r="BP27" i="24"/>
  <c r="BP36" i="24"/>
  <c r="BD18" i="24"/>
  <c r="AN33" i="24"/>
  <c r="X26" i="24"/>
  <c r="BC35" i="24"/>
  <c r="AM36" i="24"/>
  <c r="W22" i="24"/>
  <c r="W17" i="24"/>
  <c r="AZ36" i="24"/>
  <c r="AZ30" i="24"/>
  <c r="AZ33" i="24"/>
  <c r="AZ10" i="24"/>
  <c r="AZ12" i="24"/>
  <c r="AZ27" i="24"/>
  <c r="AZ23" i="24"/>
  <c r="AZ13" i="24"/>
  <c r="AZ9" i="24"/>
  <c r="AZ19" i="24"/>
  <c r="AL9" i="24"/>
  <c r="AL39" i="24"/>
  <c r="AL35" i="24"/>
  <c r="BN11" i="24"/>
  <c r="BN32" i="24"/>
  <c r="BN35" i="24"/>
  <c r="AX7" i="24"/>
  <c r="AX33" i="24"/>
  <c r="AX18" i="24"/>
  <c r="AH19" i="24"/>
  <c r="AH20" i="24"/>
  <c r="AH34" i="24"/>
  <c r="R35" i="24"/>
  <c r="R23" i="24"/>
  <c r="R18" i="24"/>
  <c r="AO29" i="24"/>
  <c r="BF40" i="24"/>
  <c r="BH18" i="24"/>
  <c r="BH26" i="24"/>
  <c r="BH30" i="24"/>
  <c r="BH28" i="24"/>
  <c r="BH34" i="24"/>
  <c r="BH9" i="24"/>
  <c r="BH35" i="24"/>
  <c r="BH8" i="24"/>
  <c r="BH17" i="24"/>
  <c r="AK38" i="24"/>
  <c r="AK7" i="24"/>
  <c r="AK26" i="24"/>
  <c r="AK15" i="24"/>
  <c r="AK33" i="24"/>
  <c r="AK8" i="24"/>
  <c r="AK17" i="24"/>
  <c r="AC33" i="24"/>
  <c r="AC35" i="24"/>
  <c r="AC26" i="24"/>
  <c r="BK13" i="24"/>
  <c r="BK29" i="24"/>
  <c r="BK14" i="24"/>
  <c r="BK25" i="24"/>
  <c r="AE40" i="24"/>
  <c r="R20" i="24"/>
  <c r="AE35" i="24"/>
  <c r="AC37" i="24"/>
  <c r="BH14" i="24"/>
  <c r="BH40" i="24"/>
  <c r="AQ23" i="24"/>
  <c r="AQ36" i="24"/>
  <c r="AQ29" i="24"/>
  <c r="S23" i="24"/>
  <c r="Y12" i="24"/>
  <c r="AW16" i="24"/>
  <c r="AW8" i="24"/>
  <c r="AW32" i="24"/>
  <c r="AW28" i="24"/>
  <c r="AW9" i="24"/>
  <c r="AW17" i="24"/>
  <c r="AO27" i="24"/>
  <c r="Y37" i="24"/>
  <c r="BK31" i="24"/>
  <c r="AD7" i="24"/>
  <c r="Z10" i="24"/>
  <c r="BL26" i="24"/>
  <c r="AN32" i="24"/>
  <c r="W34" i="24"/>
  <c r="AT7" i="24"/>
  <c r="R12" i="24"/>
  <c r="R22" i="24"/>
  <c r="AK21" i="24"/>
  <c r="AB12" i="24"/>
  <c r="AK34" i="24"/>
  <c r="AC18" i="24"/>
  <c r="AC40" i="24"/>
  <c r="U18" i="24"/>
  <c r="BH29" i="24"/>
  <c r="AB16" i="24"/>
  <c r="AC34" i="24"/>
  <c r="AK24" i="24"/>
  <c r="AQ11" i="24"/>
  <c r="AQ38" i="24"/>
  <c r="AQ37" i="24"/>
  <c r="S28" i="24"/>
  <c r="AF38" i="24"/>
  <c r="BL11" i="24"/>
  <c r="AW15" i="24"/>
  <c r="AO31" i="24"/>
  <c r="Y16" i="24"/>
  <c r="BK15" i="24"/>
  <c r="BK30" i="24"/>
  <c r="BJ22" i="24"/>
  <c r="Z26" i="24"/>
  <c r="AE16" i="24"/>
  <c r="BL20" i="24"/>
  <c r="BD39" i="24"/>
  <c r="AN30" i="24"/>
  <c r="AN28" i="24"/>
  <c r="AF34" i="24"/>
  <c r="X39" i="24"/>
  <c r="R32" i="24"/>
  <c r="BC23" i="24"/>
  <c r="AM18" i="24"/>
  <c r="AL27" i="24"/>
  <c r="BG20" i="24"/>
  <c r="BG38" i="24"/>
  <c r="BG32" i="24"/>
  <c r="BG23" i="24"/>
  <c r="BG17" i="24"/>
  <c r="BG9" i="24"/>
  <c r="BG35" i="24"/>
  <c r="BG15" i="24"/>
  <c r="BG22" i="24"/>
  <c r="BG18" i="24"/>
  <c r="BG26" i="24"/>
  <c r="BG8" i="24"/>
  <c r="R25" i="24"/>
  <c r="AK20" i="24"/>
  <c r="AK37" i="24"/>
  <c r="AK27" i="24"/>
  <c r="AC14" i="24"/>
  <c r="U20" i="24"/>
  <c r="U30" i="24"/>
  <c r="U19" i="24"/>
  <c r="BH20" i="24"/>
  <c r="BH37" i="24"/>
  <c r="AK35" i="24"/>
  <c r="AC23" i="24"/>
  <c r="U25" i="24"/>
  <c r="U27" i="24"/>
  <c r="BH7" i="24"/>
  <c r="BH11" i="24"/>
  <c r="AB14" i="24"/>
  <c r="AB32" i="24"/>
  <c r="U22" i="24"/>
  <c r="AQ26" i="24"/>
  <c r="AQ15" i="24"/>
  <c r="AF35" i="24"/>
  <c r="Z20" i="24"/>
  <c r="AE11" i="24"/>
  <c r="BE18" i="24"/>
  <c r="AW18" i="24"/>
  <c r="AW21" i="24"/>
  <c r="AW34" i="24"/>
  <c r="AW31" i="24"/>
  <c r="AO40" i="24"/>
  <c r="AO36" i="24"/>
  <c r="AG28" i="24"/>
  <c r="AG25" i="24"/>
  <c r="AG31" i="24"/>
  <c r="Y38" i="24"/>
  <c r="Y20" i="24"/>
  <c r="BA22" i="24"/>
  <c r="BA20" i="24"/>
  <c r="BA18" i="24"/>
  <c r="BA7" i="24"/>
  <c r="BA12" i="24"/>
  <c r="BA11" i="24"/>
  <c r="BA23" i="24"/>
  <c r="BA13" i="24"/>
  <c r="BA10" i="24"/>
  <c r="BK24" i="24"/>
  <c r="BK12" i="24"/>
  <c r="AE23" i="24"/>
  <c r="AE36" i="24"/>
  <c r="AE38" i="24"/>
  <c r="BJ34" i="24"/>
  <c r="BJ38" i="24"/>
  <c r="AT40" i="24"/>
  <c r="AT30" i="24"/>
  <c r="AD34" i="24"/>
  <c r="AD35" i="24"/>
  <c r="Z19" i="24"/>
  <c r="BF14" i="24"/>
  <c r="BF37" i="24"/>
  <c r="Z11" i="24"/>
  <c r="Z31" i="24"/>
  <c r="BL30" i="24"/>
  <c r="BL34" i="24"/>
  <c r="BL36" i="24"/>
  <c r="BD34" i="24"/>
  <c r="BD28" i="24"/>
  <c r="AV11" i="24"/>
  <c r="AV23" i="24"/>
  <c r="AV28" i="24"/>
  <c r="AN12" i="24"/>
  <c r="AN38" i="24"/>
  <c r="AF23" i="24"/>
  <c r="AF40" i="24"/>
  <c r="X23" i="24"/>
  <c r="X24" i="24"/>
  <c r="X36" i="24"/>
  <c r="AD28" i="24"/>
  <c r="AT14" i="24"/>
  <c r="BC39" i="24"/>
  <c r="BC17" i="24"/>
  <c r="AM32" i="24"/>
  <c r="AM25" i="24"/>
  <c r="W35" i="24"/>
  <c r="BH39" i="24"/>
  <c r="AB33" i="24"/>
  <c r="AZ18" i="24"/>
  <c r="BG14" i="24"/>
  <c r="BH10" i="24"/>
  <c r="AZ7" i="24"/>
  <c r="BI30" i="24"/>
  <c r="BI14" i="24"/>
  <c r="BA24" i="24"/>
  <c r="BA36" i="24"/>
  <c r="BA32" i="24"/>
  <c r="AK23" i="24"/>
  <c r="AK32" i="24"/>
  <c r="AC28" i="24"/>
  <c r="U28" i="24"/>
  <c r="U33" i="24"/>
  <c r="U35" i="24"/>
  <c r="BO33" i="24"/>
  <c r="BA25" i="24"/>
  <c r="AJ20" i="24"/>
  <c r="BA15" i="24"/>
  <c r="BG10" i="24"/>
  <c r="BP23" i="24"/>
  <c r="BP11" i="24"/>
  <c r="BH22" i="24"/>
  <c r="BH25" i="24"/>
  <c r="AZ31" i="24"/>
  <c r="AZ20" i="24"/>
  <c r="AJ14" i="24"/>
  <c r="AJ32" i="24"/>
  <c r="AB23" i="24"/>
  <c r="AB40" i="24"/>
  <c r="AK30" i="24"/>
  <c r="BH21" i="24"/>
  <c r="BP10" i="24"/>
  <c r="BP7" i="24"/>
  <c r="BO24" i="24"/>
  <c r="BG11" i="24"/>
  <c r="AQ30" i="24"/>
  <c r="AQ20" i="24"/>
  <c r="S26" i="24"/>
  <c r="S21" i="24"/>
  <c r="AN34" i="24"/>
  <c r="AV19" i="24"/>
  <c r="AG14" i="24"/>
  <c r="AR25" i="24"/>
  <c r="AR18" i="24"/>
  <c r="AR13" i="24"/>
  <c r="AR7" i="24"/>
  <c r="AR22" i="24"/>
  <c r="AR20" i="24"/>
  <c r="AR10" i="24"/>
  <c r="AR15" i="24"/>
  <c r="AR17" i="24"/>
  <c r="AR12" i="24"/>
  <c r="BM19" i="24"/>
  <c r="BM8" i="24"/>
  <c r="BM12" i="24"/>
  <c r="BM16" i="24"/>
  <c r="BM11" i="24"/>
  <c r="BM30" i="24"/>
  <c r="BM32" i="24"/>
  <c r="BM36" i="24"/>
  <c r="BE17" i="24"/>
  <c r="BE28" i="24"/>
  <c r="AW29" i="24"/>
  <c r="AW26" i="24"/>
  <c r="AW37" i="24"/>
  <c r="AW39" i="24"/>
  <c r="AO37" i="24"/>
  <c r="AO13" i="24"/>
  <c r="AG8" i="24"/>
  <c r="AG13" i="24"/>
  <c r="AG29" i="24"/>
  <c r="AG39" i="24"/>
  <c r="Y32" i="24"/>
  <c r="Y40" i="24"/>
  <c r="Y26" i="24"/>
  <c r="AH17" i="24"/>
  <c r="BK35" i="24"/>
  <c r="BK34" i="24"/>
  <c r="BK16" i="24"/>
  <c r="AU27" i="24"/>
  <c r="AU24" i="24"/>
  <c r="AU8" i="24"/>
  <c r="AU36" i="24"/>
  <c r="AU39" i="24"/>
  <c r="AU13" i="24"/>
  <c r="AU7" i="24"/>
  <c r="AU33" i="24"/>
  <c r="AE26" i="24"/>
  <c r="AE39" i="24"/>
  <c r="AL37" i="24"/>
  <c r="BJ32" i="24"/>
  <c r="BJ27" i="24"/>
  <c r="BJ35" i="24"/>
  <c r="AT26" i="24"/>
  <c r="AT36" i="24"/>
  <c r="AT38" i="24"/>
  <c r="AD10" i="24"/>
  <c r="AD36" i="24"/>
  <c r="BF38" i="24"/>
  <c r="AY28" i="24"/>
  <c r="AY14" i="24"/>
  <c r="AY8" i="24"/>
  <c r="AY32" i="24"/>
  <c r="AY23" i="24"/>
  <c r="AY13" i="24"/>
  <c r="AY12" i="24"/>
  <c r="AY36" i="24"/>
  <c r="AY33" i="24"/>
  <c r="AY26" i="24"/>
  <c r="AY16" i="24"/>
  <c r="AY10" i="24"/>
  <c r="AY40" i="24"/>
  <c r="AY17" i="24"/>
  <c r="AY30" i="24"/>
  <c r="AY27" i="24"/>
  <c r="AY9" i="24"/>
  <c r="AY38" i="24"/>
  <c r="V11" i="24"/>
  <c r="V9" i="24"/>
  <c r="V14" i="24"/>
  <c r="V17" i="24"/>
  <c r="V13" i="24"/>
  <c r="Z25" i="24"/>
  <c r="AH14" i="24"/>
  <c r="BF16" i="24"/>
  <c r="BF23" i="24"/>
  <c r="BF26" i="24"/>
  <c r="AP24" i="24"/>
  <c r="AP29" i="24"/>
  <c r="AP34" i="24"/>
  <c r="Z14" i="24"/>
  <c r="Z27" i="24"/>
  <c r="Z39" i="24"/>
  <c r="AH24" i="24"/>
  <c r="AF14" i="24"/>
  <c r="BF9" i="24"/>
  <c r="BB10" i="24"/>
  <c r="BB11" i="24"/>
  <c r="BB19" i="24"/>
  <c r="BB20" i="24"/>
  <c r="BB18" i="24"/>
  <c r="BB14" i="24"/>
  <c r="BB7" i="24"/>
  <c r="BL35" i="24"/>
  <c r="BL38" i="24"/>
  <c r="BL37" i="24"/>
  <c r="BL33" i="24"/>
  <c r="BD9" i="24"/>
  <c r="BD17" i="24"/>
  <c r="BD36" i="24"/>
  <c r="AV14" i="24"/>
  <c r="AV32" i="24"/>
  <c r="AV36" i="24"/>
  <c r="AN15" i="24"/>
  <c r="AN39" i="24"/>
  <c r="AF7" i="24"/>
  <c r="AF10" i="24"/>
  <c r="AF19" i="24"/>
  <c r="X8" i="24"/>
  <c r="X40" i="24"/>
  <c r="X15" i="24"/>
  <c r="X33" i="24"/>
  <c r="BJ24" i="24"/>
  <c r="BJ11" i="24"/>
  <c r="BC9" i="24"/>
  <c r="BC12" i="24"/>
  <c r="BC25" i="24"/>
  <c r="AM15" i="24"/>
  <c r="AM27" i="24"/>
  <c r="AM33" i="24"/>
  <c r="W28" i="24"/>
  <c r="W12" i="24"/>
  <c r="W25" i="24"/>
  <c r="BN16" i="24"/>
  <c r="AA39" i="24"/>
  <c r="AA28" i="24"/>
  <c r="AA26" i="24"/>
  <c r="AA19" i="24"/>
  <c r="AA20" i="24"/>
  <c r="AA30" i="24"/>
  <c r="AA38" i="24"/>
  <c r="AA16" i="24"/>
  <c r="AA10" i="24"/>
  <c r="AA25" i="24"/>
  <c r="AA7" i="24"/>
  <c r="BB23" i="24"/>
  <c r="BB40" i="24"/>
  <c r="BB30" i="24"/>
  <c r="AL13" i="24"/>
  <c r="AL12" i="24"/>
  <c r="V7" i="24"/>
  <c r="V25" i="24"/>
  <c r="V33" i="24"/>
  <c r="AX28" i="24"/>
  <c r="BH38" i="24"/>
  <c r="AI28" i="24"/>
  <c r="AI18" i="24"/>
  <c r="AI36" i="24"/>
  <c r="AI24" i="24"/>
  <c r="AI10" i="24"/>
  <c r="AI7" i="24"/>
  <c r="AI40" i="24"/>
  <c r="AI33" i="24"/>
  <c r="AI32" i="24"/>
  <c r="AI23" i="24"/>
  <c r="AI17" i="24"/>
  <c r="AI13" i="24"/>
  <c r="AI31" i="24"/>
  <c r="AI12" i="24"/>
  <c r="AI35" i="24"/>
  <c r="AI15" i="24"/>
  <c r="T22" i="24"/>
  <c r="T36" i="24"/>
  <c r="T12" i="24"/>
  <c r="T8" i="24"/>
  <c r="T33" i="24"/>
  <c r="T9" i="24"/>
  <c r="T39" i="24"/>
  <c r="T13" i="24"/>
  <c r="T7" i="24"/>
  <c r="T27" i="24"/>
  <c r="T15" i="24"/>
  <c r="BN8" i="24"/>
  <c r="AX15" i="24"/>
  <c r="AX27" i="24"/>
  <c r="AH7" i="24"/>
  <c r="AH30" i="24"/>
  <c r="R40" i="24"/>
  <c r="R33" i="24"/>
</calcChain>
</file>

<file path=xl/sharedStrings.xml><?xml version="1.0" encoding="utf-8"?>
<sst xmlns="http://schemas.openxmlformats.org/spreadsheetml/2006/main" count="405" uniqueCount="261">
  <si>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</si>
  <si>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</si>
  <si>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</si>
  <si>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</si>
  <si>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</si>
  <si>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</si>
  <si>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</si>
  <si>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</si>
  <si>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</si>
  <si>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</si>
  <si>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</si>
  <si>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</si>
  <si>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</si>
  <si>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</si>
  <si>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</si>
  <si>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</si>
  <si>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</si>
  <si>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</si>
  <si>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</si>
  <si>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</si>
  <si>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</si>
  <si>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</si>
  <si>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</si>
  <si>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</si>
  <si>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</si>
  <si>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</si>
  <si>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</si>
  <si>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</si>
  <si>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</si>
  <si>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</si>
  <si>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</si>
  <si>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</si>
  <si>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</si>
  <si>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</si>
  <si>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</si>
  <si>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</si>
  <si>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</si>
  <si>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</si>
  <si>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</si>
  <si>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</si>
  <si>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</si>
  <si>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</si>
  <si>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</si>
  <si>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</si>
  <si>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</si>
  <si>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</si>
  <si>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</si>
  <si>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</si>
  <si>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</si>
  <si>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</si>
  <si>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</si>
  <si>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</si>
  <si>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</si>
  <si>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</si>
  <si>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</si>
  <si>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</si>
  <si>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</si>
  <si>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</si>
  <si>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</si>
  <si>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</si>
  <si>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</si>
  <si>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</si>
  <si>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</si>
  <si>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</si>
  <si>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</si>
  <si>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</si>
  <si>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</si>
  <si>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</si>
  <si>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</si>
  <si>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</si>
  <si>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</si>
  <si>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</si>
  <si>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</si>
  <si>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</si>
  <si>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</si>
  <si>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</si>
  <si>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</si>
  <si>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</si>
  <si>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</si>
  <si>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</si>
  <si>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</si>
  <si>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</si>
  <si>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</si>
  <si>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</si>
  <si>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</si>
  <si>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</si>
  <si>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</si>
  <si>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</si>
  <si>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</si>
  <si>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</si>
  <si>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</si>
  <si>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</si>
  <si>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</si>
  <si>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</si>
  <si>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</si>
  <si>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</si>
  <si>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</si>
  <si>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</si>
  <si>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</si>
  <si>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</si>
  <si>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</si>
  <si>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</si>
  <si>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</si>
  <si>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</si>
  <si>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</si>
  <si>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</si>
  <si>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</si>
  <si>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</si>
  <si>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</si>
  <si>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</si>
  <si>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</si>
  <si>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</si>
  <si>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</si>
  <si>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</si>
  <si>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</si>
  <si>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</si>
  <si>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</si>
  <si>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</si>
  <si>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</si>
  <si>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</si>
  <si>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</si>
  <si>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</si>
  <si>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</si>
  <si>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</si>
  <si>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</si>
  <si>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</si>
  <si>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</si>
  <si>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</si>
  <si>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</si>
  <si>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</si>
  <si>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</si>
  <si>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</si>
  <si>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</si>
  <si>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</si>
  <si>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 xml:space="preserve">--&gt; </t>
  </si>
  <si>
    <t>Change Values</t>
  </si>
  <si>
    <t>Sensitivity  Analysis</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</si>
  <si>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</si>
  <si>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</si>
  <si>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</si>
  <si>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</si>
  <si>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</si>
  <si>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</si>
  <si>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</si>
  <si>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</si>
  <si>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</si>
  <si>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</si>
  <si>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</si>
  <si>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</si>
  <si>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</si>
  <si>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</si>
  <si>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</si>
  <si>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</si>
  <si>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</si>
  <si>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</si>
  <si>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</si>
  <si>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</si>
  <si>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</si>
  <si>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</si>
  <si>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</si>
  <si>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</si>
  <si>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</si>
  <si>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</si>
  <si>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</si>
  <si>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</si>
  <si>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</si>
  <si>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</si>
  <si>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</si>
  <si>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</si>
  <si>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</si>
  <si>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</si>
  <si>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</si>
  <si>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</si>
  <si>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</si>
  <si>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</si>
  <si>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All Lags</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</si>
  <si>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</si>
  <si>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Original</t>
  </si>
  <si>
    <t>Variable Weights</t>
  </si>
  <si>
    <t>Placebo</t>
  </si>
  <si>
    <t xml:space="preserve">The weights given to the different predictor variables in our preferred specification. (this file is soley data, the figure appears on the "Original Figures" tab. </t>
  </si>
  <si>
    <t>Lag Test</t>
  </si>
  <si>
    <t>Pre-Treatment Test</t>
  </si>
  <si>
    <t>Leave-One-Out Test</t>
  </si>
  <si>
    <r>
      <t xml:space="preserve">Our initial specification which includes all lagged years of </t>
    </r>
    <r>
      <rPr>
        <i/>
        <sz val="11"/>
        <color theme="1"/>
        <rFont val="Calibri"/>
        <family val="2"/>
      </rPr>
      <t>share_alcohol</t>
    </r>
    <r>
      <rPr>
        <sz val="11"/>
        <color theme="1"/>
        <rFont val="Calibri"/>
        <family val="2"/>
      </rPr>
      <t xml:space="preserve"> as the sole predictors. </t>
    </r>
  </si>
  <si>
    <r>
      <t xml:space="preserve">Our preferred specification which includes selected lagged years of </t>
    </r>
    <r>
      <rPr>
        <i/>
        <sz val="11"/>
        <color theme="1"/>
        <rFont val="Calibri"/>
        <family val="2"/>
      </rPr>
      <t xml:space="preserve">share_alcohol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</si>
  <si>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Data from pre-treatment period sensitivity analysis. We compare</t>
    </r>
    <r>
      <rPr>
        <i/>
        <sz val="11"/>
        <color rgb="FF000000"/>
        <rFont val="Calibri"/>
        <family val="2"/>
      </rPr>
      <t xml:space="preserve"> share_alcohol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</si>
  <si>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share_alcohol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</si>
  <si>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share_alcohol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</si>
  <si>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Difference</t>
  </si>
  <si>
    <t>RMSE</t>
  </si>
  <si>
    <t>Placebo Lags</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</si>
  <si>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</si>
  <si>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</si>
  <si>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Post-Treatment RMSPE</t>
  </si>
  <si>
    <t>Pre-Treatment RMSPE</t>
  </si>
  <si>
    <t>RMSPE Ratio</t>
  </si>
  <si>
    <r>
      <rPr>
        <b/>
        <sz val="9.5"/>
        <color theme="1"/>
        <rFont val="Avenir LT Pro 55 Roman"/>
        <family val="2"/>
      </rPr>
      <t>Source:</t>
    </r>
    <r>
      <rPr>
        <sz val="9.5"/>
        <color theme="1"/>
        <rFont val="Avenir LT Pro 55 Roman"/>
        <family val="2"/>
      </rPr>
      <t xml:space="preserve"> FARS, BEA, CDC, Department of Transportation, and Authors Calculations.</t>
    </r>
  </si>
  <si>
    <t>Proper</t>
  </si>
  <si>
    <t>Weights</t>
  </si>
  <si>
    <t>Fatal Alcohol-Related Motor Vehicle Crashes as a Share of Total Fatal Crashes</t>
  </si>
  <si>
    <t xml:space="preserve">States with no alcohol tax changes over $1.00, excluded control states. </t>
  </si>
  <si>
    <t>_82_synth</t>
  </si>
  <si>
    <t>_85_synth</t>
  </si>
  <si>
    <t>_90_synth</t>
  </si>
  <si>
    <t>_95_synth</t>
  </si>
  <si>
    <t>_allin_synth</t>
  </si>
  <si>
    <t>_no_8_synth</t>
  </si>
  <si>
    <t>_no_18_synth</t>
  </si>
  <si>
    <t>_no_27_synth</t>
  </si>
  <si>
    <t>_no_29_synth</t>
  </si>
  <si>
    <t>_no_45_synth</t>
  </si>
  <si>
    <t>_no_48_synth</t>
  </si>
  <si>
    <t>Synthetic 1982-1998</t>
  </si>
  <si>
    <t>1985-1998</t>
  </si>
  <si>
    <t>1990-1998</t>
  </si>
  <si>
    <t>1995-1998</t>
  </si>
  <si>
    <t>_no_1_synth</t>
  </si>
  <si>
    <t>_no_2_synth</t>
  </si>
  <si>
    <t>_no_4_synth</t>
  </si>
  <si>
    <t>_no_5_synth</t>
  </si>
  <si>
    <t>_no_6_synth</t>
  </si>
  <si>
    <t>_no_9_synth</t>
  </si>
  <si>
    <t>_no_10_synth</t>
  </si>
  <si>
    <t>_no_11_synth</t>
  </si>
  <si>
    <t>_no_12_synth</t>
  </si>
  <si>
    <t>_no_13_synth</t>
  </si>
  <si>
    <t>_no_15_synth</t>
  </si>
  <si>
    <t>_no_16_synth</t>
  </si>
  <si>
    <t>_no_19_synth</t>
  </si>
  <si>
    <t>_no_20_synth</t>
  </si>
  <si>
    <t>_no_21_synth</t>
  </si>
  <si>
    <t>_no_22_synth</t>
  </si>
  <si>
    <t>_no_23_synth</t>
  </si>
  <si>
    <t>_no_24_synth</t>
  </si>
  <si>
    <t>_no_25_synth</t>
  </si>
  <si>
    <t>_no_26_synth</t>
  </si>
  <si>
    <t>_no_28_synth</t>
  </si>
  <si>
    <t>_no_30_synth</t>
  </si>
  <si>
    <t>_no_31_synth</t>
  </si>
  <si>
    <t>_no_32_synth</t>
  </si>
  <si>
    <t>_no_33_synth</t>
  </si>
  <si>
    <t>_no_34_synth</t>
  </si>
  <si>
    <t>_no_35_synth</t>
  </si>
  <si>
    <t>_no_36_synth</t>
  </si>
  <si>
    <t>_no_37_synth</t>
  </si>
  <si>
    <t>_no_38_synth</t>
  </si>
  <si>
    <t>_no_39_synth</t>
  </si>
  <si>
    <t>_no_40_synth</t>
  </si>
  <si>
    <t>_no_41_synth</t>
  </si>
  <si>
    <t>_no_42_synth</t>
  </si>
  <si>
    <t>_no_44_synth</t>
  </si>
  <si>
    <t>_no_46_synth</t>
  </si>
  <si>
    <t>_no_47_synth</t>
  </si>
  <si>
    <t>_no_49_synth</t>
  </si>
  <si>
    <t>_no_50_synth</t>
  </si>
  <si>
    <t>_no_51_synth</t>
  </si>
  <si>
    <t>_no_53_synth</t>
  </si>
  <si>
    <t>_no_54_synth</t>
  </si>
  <si>
    <t>_no_55_synth</t>
  </si>
  <si>
    <t>_no_56_synth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</si>
</sst>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000_);_(* \(#,##0.0000\);_(* &quot;-&quot;??_);_(@_)"/>
    <numFmt numFmtId="165" formatCode="0.0%"/>
  </numFmts>
  <fonts count="15"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7">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9" fontId="3" fillId="0" borderId="0" applyFont="0" applyFill="0" applyBorder="0" applyAlignment="0" applyProtection="0"/>
    <xf numFmtId="0" fontId="2" fillId="0" borderId="0"/>
    <xf numFmtId="0" fontId="1" fillId="0" borderId="0"/>
  </cellStyleXfs>
  <cellXfs count="22">
    <xf numFmtId="0" fontId="0" fillId="0" borderId="0" xfId="0"/>
    <xf numFmtId="0" fontId="4" fillId="0" borderId="0" xfId="2"/>
    <xf numFmtId="43" fontId="0" fillId="0" borderId="0" xfId="1" applyFont="1"/>
    <xf numFmtId="164" fontId="0" fillId="0" borderId="0" xfId="1" applyNumberFormat="1" applyFont="1"/>
    <xf numFmtId="0" fontId="4" fillId="0" borderId="0" xfId="2" applyFill="1"/>
    <xf numFmtId="0" fontId="0" fillId="0" borderId="0" xfId="1" applyNumberFormat="1" applyFont="1"/>
    <xf numFmtId="0" fontId="5" fillId="0" borderId="0" xfId="2" applyFont="1" applyFill="1"/>
    <xf numFmtId="0" fontId="0" fillId="0" borderId="0" xfId="0" quotePrefix="1"/>
    <xf numFmtId="0" fontId="6" fillId="0" borderId="0" xfId="0" applyFont="1"/>
    <xf numFmtId="0" fontId="0" fillId="0" borderId="0" xfId="0" applyAlignment="1">
      <alignment wrapText="1"/>
    </xf>
    <xf numFmtId="0" fontId="7" fillId="0" borderId="0" xfId="0" applyFont="1" applyAlignment="1">
      <alignment vertical="center" wrapText="1"/>
    </xf>
    <xf numFmtId="9" fontId="0" fillId="0" borderId="0" xfId="4" applyFont="1"/>
    <xf numFmtId="0" fontId="2" fillId="0" borderId="0" xfId="2" applyFont="1" applyFill="1"/>
    <xf numFmtId="0" fontId="2" fillId="0" borderId="0" xfId="5" applyBorder="1"/>
    <xf numFmtId="0" fontId="10" fillId="2" borderId="0" xfId="5" applyFont="1" applyFill="1" applyBorder="1" applyAlignment="1">
      <alignment horizontal="left" vertical="center" wrapText="1" indent="1"/>
    </xf>
    <xf numFmtId="0" fontId="11" fillId="2" borderId="0" xfId="5" applyFont="1" applyFill="1" applyBorder="1" applyAlignment="1">
      <alignment horizontal="center" vertical="center"/>
    </xf>
    <xf numFmtId="0" fontId="12" fillId="3" borderId="1" xfId="5" applyFont="1" applyFill="1" applyBorder="1" applyAlignment="1">
      <alignment horizontal="left" vertical="center" indent="1"/>
    </xf>
    <xf numFmtId="165" fontId="12" fillId="3" borderId="1" xfId="4" applyNumberFormat="1" applyFont="1" applyFill="1" applyBorder="1" applyAlignment="1">
      <alignment horizontal="right" vertical="center" wrapText="1" indent="4"/>
    </xf>
    <xf numFmtId="0" fontId="0" fillId="0" borderId="0" xfId="0" applyAlignment="1">
      <alignment horizontal="left" wrapText="1"/>
    </xf>
    <xf numFmtId="0" fontId="13" fillId="4" borderId="2" xfId="5" applyFont="1" applyFill="1" applyBorder="1" applyAlignment="1">
      <alignment horizontal="center" vertical="center"/>
    </xf>
    <xf numFmtId="0" fontId="1" fillId="0" borderId="0" xfId="6" applyFill="1"/>
    <xf numFmtId="0" fontId="1" fillId="0" borderId="0" xfId="6"/>
  </cellXfs>
  <cellStyles count="7">
    <cellStyle name="Comma" xfId="1" builtinId="3"/>
    <cellStyle name="Comma 2" xfId="3"/>
    <cellStyle name="Normal" xfId="0" builtinId="0"/>
    <cellStyle name="Normal 2" xfId="2"/>
    <cellStyle name="Normal 2 2" xfId="6"/>
    <cellStyle name="Normal 5" xfId="5"/>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1490378346213E-2"/>
          <c:y val="0.20398242539431791"/>
          <c:w val="0.92501923840996758"/>
          <c:h val="0.60473426652567541"/>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0.47436066162586216</c:v>
                </c:pt>
                <c:pt idx="1">
                  <c:v>0.47274015182256701</c:v>
                </c:pt>
                <c:pt idx="2">
                  <c:v>0.42843650335073469</c:v>
                </c:pt>
                <c:pt idx="3">
                  <c:v>0.39380529531836511</c:v>
                </c:pt>
                <c:pt idx="4">
                  <c:v>0.42891024675965311</c:v>
                </c:pt>
                <c:pt idx="5">
                  <c:v>0.38294093814492225</c:v>
                </c:pt>
                <c:pt idx="6">
                  <c:v>0.38073227649927144</c:v>
                </c:pt>
                <c:pt idx="7">
                  <c:v>0.38689066892862317</c:v>
                </c:pt>
                <c:pt idx="8">
                  <c:v>0.37823986026644713</c:v>
                </c:pt>
                <c:pt idx="9">
                  <c:v>0.3832176481485367</c:v>
                </c:pt>
                <c:pt idx="10">
                  <c:v>0.35644443374872209</c:v>
                </c:pt>
                <c:pt idx="11">
                  <c:v>0.33376408934593199</c:v>
                </c:pt>
                <c:pt idx="12">
                  <c:v>0.32921536388993267</c:v>
                </c:pt>
                <c:pt idx="13">
                  <c:v>0.33785485091805456</c:v>
                </c:pt>
                <c:pt idx="14">
                  <c:v>0.32500013431906699</c:v>
                </c:pt>
                <c:pt idx="15">
                  <c:v>0.28108831882476804</c:v>
                </c:pt>
                <c:pt idx="16">
                  <c:v>0.29775865945219998</c:v>
                </c:pt>
                <c:pt idx="17">
                  <c:v>0.27370506316423421</c:v>
                </c:pt>
                <c:pt idx="18">
                  <c:v>0.30797936686873439</c:v>
                </c:pt>
                <c:pt idx="19">
                  <c:v>0.32499383518099789</c:v>
                </c:pt>
                <c:pt idx="20">
                  <c:v>0.31700367736816409</c:v>
                </c:pt>
                <c:pt idx="21">
                  <c:v>0.30900892323255541</c:v>
                </c:pt>
                <c:pt idx="22">
                  <c:v>0.28644622364640232</c:v>
                </c:pt>
                <c:pt idx="23">
                  <c:v>0.31166779051721094</c:v>
                </c:pt>
                <c:pt idx="24">
                  <c:v>0.31294123905897142</c:v>
                </c:pt>
                <c:pt idx="25">
                  <c:v>0.31416487701237206</c:v>
                </c:pt>
                <c:pt idx="26">
                  <c:v>0.31057550923526284</c:v>
                </c:pt>
                <c:pt idx="27">
                  <c:v>0.31056266434490681</c:v>
                </c:pt>
                <c:pt idx="28">
                  <c:v>0.29614301435649393</c:v>
                </c:pt>
                <c:pt idx="29">
                  <c:v>0.31106162220239642</c:v>
                </c:pt>
                <c:pt idx="30">
                  <c:v>0.30132948082685468</c:v>
                </c:pt>
                <c:pt idx="31">
                  <c:v>0.28684169018268585</c:v>
                </c:pt>
                <c:pt idx="32">
                  <c:v>0.27991875994205478</c:v>
                </c:pt>
                <c:pt idx="33">
                  <c:v>0.24588384978473185</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4937595312011198"/>
          <c:y val="0.1411134838683834"/>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2.5155809202828838E-2</c:v>
                </c:pt>
                <c:pt idx="1">
                  <c:v>2.9940958945344223E-2</c:v>
                </c:pt>
                <c:pt idx="2">
                  <c:v>4.1610522276399449E-2</c:v>
                </c:pt>
                <c:pt idx="3">
                  <c:v>5.1558537569100791E-3</c:v>
                </c:pt>
                <c:pt idx="4">
                  <c:v>-2.406522842131195E-3</c:v>
                </c:pt>
                <c:pt idx="5">
                  <c:v>-2.4448157060227124E-3</c:v>
                </c:pt>
                <c:pt idx="6">
                  <c:v>-1.2840112731924855E-2</c:v>
                </c:pt>
                <c:pt idx="7">
                  <c:v>2.6183357592009942E-2</c:v>
                </c:pt>
                <c:pt idx="8">
                  <c:v>5.1864657120593207E-3</c:v>
                </c:pt>
                <c:pt idx="9">
                  <c:v>-2.2917372521581582E-2</c:v>
                </c:pt>
                <c:pt idx="10">
                  <c:v>2.7607618695674463E-3</c:v>
                </c:pt>
                <c:pt idx="11">
                  <c:v>1.1915196816265149E-2</c:v>
                </c:pt>
                <c:pt idx="12">
                  <c:v>-1.0677501691779636E-2</c:v>
                </c:pt>
                <c:pt idx="13">
                  <c:v>-3.7943839011442979E-2</c:v>
                </c:pt>
                <c:pt idx="14">
                  <c:v>6.3545577397720848E-2</c:v>
                </c:pt>
                <c:pt idx="15">
                  <c:v>4.0994567918809961E-2</c:v>
                </c:pt>
                <c:pt idx="16">
                  <c:v>-0.15210525943885622</c:v>
                </c:pt>
                <c:pt idx="17">
                  <c:v>5.4723753136226891E-2</c:v>
                </c:pt>
                <c:pt idx="18">
                  <c:v>-2.84411362178478E-3</c:v>
                </c:pt>
                <c:pt idx="19">
                  <c:v>9.7585891698397154E-2</c:v>
                </c:pt>
                <c:pt idx="20">
                  <c:v>-4.9405252875875223E-2</c:v>
                </c:pt>
                <c:pt idx="21">
                  <c:v>5.7431265207860821E-2</c:v>
                </c:pt>
                <c:pt idx="22">
                  <c:v>-5.2858402441039974E-2</c:v>
                </c:pt>
                <c:pt idx="23">
                  <c:v>6.1078573313959772E-2</c:v>
                </c:pt>
                <c:pt idx="24">
                  <c:v>-1.178322002692481E-2</c:v>
                </c:pt>
                <c:pt idx="25">
                  <c:v>-3.0632566426521873E-2</c:v>
                </c:pt>
                <c:pt idx="26">
                  <c:v>7.4212104423272678E-3</c:v>
                </c:pt>
                <c:pt idx="27">
                  <c:v>2.0433243749498918E-2</c:v>
                </c:pt>
                <c:pt idx="28">
                  <c:v>0.25386327094259326</c:v>
                </c:pt>
                <c:pt idx="29">
                  <c:v>0.18661756044448999</c:v>
                </c:pt>
                <c:pt idx="30">
                  <c:v>-0.13952842024966106</c:v>
                </c:pt>
                <c:pt idx="31">
                  <c:v>-2.2358780305097501E-2</c:v>
                </c:pt>
                <c:pt idx="32">
                  <c:v>2.5691308036534029E-2</c:v>
                </c:pt>
                <c:pt idx="33">
                  <c:v>-0.13958548828728215</c:v>
                </c:pt>
              </c:numCache>
            </c:numRef>
          </c:val>
          <c:smooth val="0"/>
          <c:extLst>
            <c:ext xmlns:c16="http://schemas.microsoft.com/office/drawing/2014/chart" uri="{C3380CC4-5D6E-409C-BE32-E72D297353CC}">
              <c16:uniqueId val="{00000000-BC01-4617-857D-DCE28F11ED3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C05-4891-BBA7-E0A1ED298E7E}"/>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C05-4891-BBA7-E0A1ED298E7E}"/>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1.455491129308939E-2</c:v>
                </c:pt>
                <c:pt idx="1">
                  <c:v>2.2106073796749115E-2</c:v>
                </c:pt>
                <c:pt idx="2">
                  <c:v>6.4284433610737324E-3</c:v>
                </c:pt>
                <c:pt idx="3">
                  <c:v>-1.6339780762791634E-2</c:v>
                </c:pt>
                <c:pt idx="4">
                  <c:v>-6.3740452751517296E-3</c:v>
                </c:pt>
                <c:pt idx="5">
                  <c:v>-3.3041350543498993E-2</c:v>
                </c:pt>
                <c:pt idx="6">
                  <c:v>2.3841627407819033E-3</c:v>
                </c:pt>
                <c:pt idx="7">
                  <c:v>1.9775008782744408E-2</c:v>
                </c:pt>
                <c:pt idx="8">
                  <c:v>5.5441930890083313E-3</c:v>
                </c:pt>
                <c:pt idx="9">
                  <c:v>-1.0163069702684879E-2</c:v>
                </c:pt>
                <c:pt idx="10">
                  <c:v>-3.6717553157359362E-3</c:v>
                </c:pt>
                <c:pt idx="11">
                  <c:v>-2.0331710577011108E-2</c:v>
                </c:pt>
                <c:pt idx="12">
                  <c:v>1.3888943009078503E-2</c:v>
                </c:pt>
                <c:pt idx="13">
                  <c:v>-1.688034157268703E-3</c:v>
                </c:pt>
                <c:pt idx="14">
                  <c:v>9.6443871734663844E-4</c:v>
                </c:pt>
                <c:pt idx="15">
                  <c:v>-5.8329358696937561E-2</c:v>
                </c:pt>
                <c:pt idx="16">
                  <c:v>-1.6199927777051926E-2</c:v>
                </c:pt>
                <c:pt idx="17">
                  <c:v>1.5217295847833157E-2</c:v>
                </c:pt>
                <c:pt idx="18">
                  <c:v>-3.0555488541722298E-2</c:v>
                </c:pt>
                <c:pt idx="19">
                  <c:v>-2.985081821680069E-2</c:v>
                </c:pt>
                <c:pt idx="20">
                  <c:v>-2.1218441426753998E-2</c:v>
                </c:pt>
                <c:pt idx="21">
                  <c:v>-1.4629884622991085E-2</c:v>
                </c:pt>
                <c:pt idx="22">
                  <c:v>7.1411146782338619E-3</c:v>
                </c:pt>
                <c:pt idx="23">
                  <c:v>-3.301200270652771E-2</c:v>
                </c:pt>
                <c:pt idx="24">
                  <c:v>1.8725106492638588E-2</c:v>
                </c:pt>
                <c:pt idx="25">
                  <c:v>-1.909506693482399E-2</c:v>
                </c:pt>
                <c:pt idx="26">
                  <c:v>2.9114894568920135E-2</c:v>
                </c:pt>
                <c:pt idx="27">
                  <c:v>3.0208507552742958E-2</c:v>
                </c:pt>
                <c:pt idx="28">
                  <c:v>2.0998662337660789E-2</c:v>
                </c:pt>
                <c:pt idx="29">
                  <c:v>2.6505453512072563E-2</c:v>
                </c:pt>
                <c:pt idx="30">
                  <c:v>1.068675983697176E-2</c:v>
                </c:pt>
                <c:pt idx="31">
                  <c:v>3.2537184655666351E-2</c:v>
                </c:pt>
                <c:pt idx="32">
                  <c:v>2.5405488908290863E-2</c:v>
                </c:pt>
                <c:pt idx="33">
                  <c:v>-3.5233315080404282E-2</c:v>
                </c:pt>
              </c:numCache>
            </c:numRef>
          </c:val>
          <c:smooth val="0"/>
          <c:extLst>
            <c:ext xmlns:c16="http://schemas.microsoft.com/office/drawing/2014/chart" uri="{C3380CC4-5D6E-409C-BE32-E72D297353CC}">
              <c16:uniqueId val="{00000002-5C05-4891-BBA7-E0A1ED298E7E}"/>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-6.2012840062379837E-3</c:v>
                </c:pt>
                <c:pt idx="1">
                  <c:v>2.072077477350831E-3</c:v>
                </c:pt>
                <c:pt idx="2">
                  <c:v>-3.1547911465167999E-2</c:v>
                </c:pt>
                <c:pt idx="3">
                  <c:v>-5.9027161449193954E-2</c:v>
                </c:pt>
                <c:pt idx="4">
                  <c:v>-6.4521394670009613E-2</c:v>
                </c:pt>
                <c:pt idx="5">
                  <c:v>-4.4194038957357407E-2</c:v>
                </c:pt>
                <c:pt idx="6">
                  <c:v>-0.10706119984388351</c:v>
                </c:pt>
                <c:pt idx="7">
                  <c:v>-0.11533393710851669</c:v>
                </c:pt>
                <c:pt idx="8">
                  <c:v>-4.8469331115484238E-2</c:v>
                </c:pt>
                <c:pt idx="9">
                  <c:v>-6.944931298494339E-2</c:v>
                </c:pt>
                <c:pt idx="10">
                  <c:v>2.3198014125227928E-2</c:v>
                </c:pt>
                <c:pt idx="11">
                  <c:v>5.4468598216772079E-2</c:v>
                </c:pt>
                <c:pt idx="12">
                  <c:v>7.6623938977718353E-2</c:v>
                </c:pt>
                <c:pt idx="13">
                  <c:v>8.7267950177192688E-2</c:v>
                </c:pt>
                <c:pt idx="14">
                  <c:v>5.600019171833992E-2</c:v>
                </c:pt>
                <c:pt idx="15">
                  <c:v>8.101249486207962E-2</c:v>
                </c:pt>
                <c:pt idx="16">
                  <c:v>5.2256859838962555E-2</c:v>
                </c:pt>
                <c:pt idx="17">
                  <c:v>3.1335789710283279E-2</c:v>
                </c:pt>
                <c:pt idx="18">
                  <c:v>9.2689275741577148E-2</c:v>
                </c:pt>
                <c:pt idx="19">
                  <c:v>0.10912019014358521</c:v>
                </c:pt>
                <c:pt idx="20">
                  <c:v>2.1228447556495667E-2</c:v>
                </c:pt>
                <c:pt idx="21">
                  <c:v>2.320779487490654E-3</c:v>
                </c:pt>
                <c:pt idx="22">
                  <c:v>1.1309332214295864E-2</c:v>
                </c:pt>
                <c:pt idx="23">
                  <c:v>4.3004706501960754E-2</c:v>
                </c:pt>
                <c:pt idx="24">
                  <c:v>2.4144336581230164E-2</c:v>
                </c:pt>
                <c:pt idx="25">
                  <c:v>2.6305142790079117E-2</c:v>
                </c:pt>
                <c:pt idx="26">
                  <c:v>3.0277974903583527E-2</c:v>
                </c:pt>
                <c:pt idx="27">
                  <c:v>3.2524581998586655E-2</c:v>
                </c:pt>
                <c:pt idx="28">
                  <c:v>-1.3146786950528622E-2</c:v>
                </c:pt>
                <c:pt idx="29">
                  <c:v>7.5938664376735687E-3</c:v>
                </c:pt>
                <c:pt idx="30">
                  <c:v>2.7925038710236549E-2</c:v>
                </c:pt>
                <c:pt idx="31">
                  <c:v>3.6956124007701874E-2</c:v>
                </c:pt>
                <c:pt idx="32">
                  <c:v>-1.3461526483297348E-2</c:v>
                </c:pt>
                <c:pt idx="33">
                  <c:v>4.1114218533039093E-2</c:v>
                </c:pt>
              </c:numCache>
            </c:numRef>
          </c:val>
          <c:smooth val="0"/>
          <c:extLst>
            <c:ext xmlns:c16="http://schemas.microsoft.com/office/drawing/2014/chart" uri="{C3380CC4-5D6E-409C-BE32-E72D297353CC}">
              <c16:uniqueId val="{00000003-5C05-4891-BBA7-E0A1ED298E7E}"/>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C05-4891-BBA7-E0A1ED298E7E}"/>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-6.6698323935270309E-3</c:v>
                </c:pt>
                <c:pt idx="1">
                  <c:v>-6.7973020486533642E-3</c:v>
                </c:pt>
                <c:pt idx="2">
                  <c:v>-1.2074451660737395E-3</c:v>
                </c:pt>
                <c:pt idx="3">
                  <c:v>-2.7934880927205086E-2</c:v>
                </c:pt>
                <c:pt idx="4">
                  <c:v>-3.9557632058858871E-2</c:v>
                </c:pt>
                <c:pt idx="5">
                  <c:v>3.5018611699342728E-2</c:v>
                </c:pt>
                <c:pt idx="6">
                  <c:v>4.0208414196968079E-2</c:v>
                </c:pt>
                <c:pt idx="7">
                  <c:v>3.909592516720295E-3</c:v>
                </c:pt>
                <c:pt idx="8">
                  <c:v>5.4487790912389755E-2</c:v>
                </c:pt>
                <c:pt idx="9">
                  <c:v>-2.6456410065293312E-2</c:v>
                </c:pt>
                <c:pt idx="10">
                  <c:v>-2.9407579451799393E-2</c:v>
                </c:pt>
                <c:pt idx="11">
                  <c:v>-3.7161416839808226E-3</c:v>
                </c:pt>
                <c:pt idx="12">
                  <c:v>-2.5051912292838097E-2</c:v>
                </c:pt>
                <c:pt idx="13">
                  <c:v>-7.664030883461237E-3</c:v>
                </c:pt>
                <c:pt idx="14">
                  <c:v>2.7834055945277214E-3</c:v>
                </c:pt>
                <c:pt idx="15">
                  <c:v>3.1349681317806244E-2</c:v>
                </c:pt>
                <c:pt idx="16">
                  <c:v>1.2445002794265747E-2</c:v>
                </c:pt>
                <c:pt idx="17">
                  <c:v>1.9777225330471992E-2</c:v>
                </c:pt>
                <c:pt idx="18">
                  <c:v>6.1001226305961609E-2</c:v>
                </c:pt>
                <c:pt idx="19">
                  <c:v>3.8829545956104994E-3</c:v>
                </c:pt>
                <c:pt idx="20">
                  <c:v>5.5350419133901596E-3</c:v>
                </c:pt>
                <c:pt idx="21">
                  <c:v>3.3265685196965933E-3</c:v>
                </c:pt>
                <c:pt idx="22">
                  <c:v>1.8420293927192688E-2</c:v>
                </c:pt>
                <c:pt idx="23">
                  <c:v>-3.6516599357128143E-2</c:v>
                </c:pt>
                <c:pt idx="24">
                  <c:v>-2.298550121486187E-2</c:v>
                </c:pt>
                <c:pt idx="25">
                  <c:v>1.2082810513675213E-2</c:v>
                </c:pt>
                <c:pt idx="26">
                  <c:v>-7.7761891297996044E-3</c:v>
                </c:pt>
                <c:pt idx="27">
                  <c:v>-2.2732466459274292E-2</c:v>
                </c:pt>
                <c:pt idx="28">
                  <c:v>6.2176857143640518E-2</c:v>
                </c:pt>
                <c:pt idx="29">
                  <c:v>-3.1899787485599518E-2</c:v>
                </c:pt>
                <c:pt idx="30">
                  <c:v>3.3259626477956772E-2</c:v>
                </c:pt>
                <c:pt idx="31">
                  <c:v>1.4834069646894932E-2</c:v>
                </c:pt>
                <c:pt idx="32">
                  <c:v>-1.0707330657169223E-3</c:v>
                </c:pt>
                <c:pt idx="33">
                  <c:v>2.2242587059736252E-2</c:v>
                </c:pt>
              </c:numCache>
            </c:numRef>
          </c:val>
          <c:smooth val="0"/>
          <c:extLst>
            <c:ext xmlns:c16="http://schemas.microsoft.com/office/drawing/2014/chart" uri="{C3380CC4-5D6E-409C-BE32-E72D297353CC}">
              <c16:uniqueId val="{00000005-5C05-4891-BBA7-E0A1ED298E7E}"/>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C05-4891-BBA7-E0A1ED298E7E}"/>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C05-4891-BBA7-E0A1ED298E7E}"/>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C05-4891-BBA7-E0A1ED298E7E}"/>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C05-4891-BBA7-E0A1ED298E7E}"/>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-3.662443533539772E-2</c:v>
                </c:pt>
                <c:pt idx="1">
                  <c:v>3.13909612596035E-2</c:v>
                </c:pt>
                <c:pt idx="2">
                  <c:v>-7.0379567332565784E-3</c:v>
                </c:pt>
                <c:pt idx="3">
                  <c:v>1.3996374793350697E-2</c:v>
                </c:pt>
                <c:pt idx="4">
                  <c:v>4.9342350102961063E-3</c:v>
                </c:pt>
                <c:pt idx="5">
                  <c:v>-7.8908167779445648E-3</c:v>
                </c:pt>
                <c:pt idx="6">
                  <c:v>1.8290130421519279E-2</c:v>
                </c:pt>
                <c:pt idx="7">
                  <c:v>-2.4979636073112488E-2</c:v>
                </c:pt>
                <c:pt idx="8">
                  <c:v>-4.806232638657093E-3</c:v>
                </c:pt>
                <c:pt idx="9">
                  <c:v>-4.8965001478791237E-3</c:v>
                </c:pt>
                <c:pt idx="10">
                  <c:v>1.359929982572794E-2</c:v>
                </c:pt>
                <c:pt idx="11">
                  <c:v>5.7480260729789734E-3</c:v>
                </c:pt>
                <c:pt idx="12">
                  <c:v>7.8680766746401787E-3</c:v>
                </c:pt>
                <c:pt idx="13">
                  <c:v>1.7915550619363785E-2</c:v>
                </c:pt>
                <c:pt idx="14">
                  <c:v>-1.1170849204063416E-2</c:v>
                </c:pt>
                <c:pt idx="15">
                  <c:v>1.8749929964542389E-2</c:v>
                </c:pt>
                <c:pt idx="16">
                  <c:v>4.1727058589458466E-2</c:v>
                </c:pt>
                <c:pt idx="17">
                  <c:v>2.9777945950627327E-2</c:v>
                </c:pt>
                <c:pt idx="18">
                  <c:v>-6.2057985924184322E-3</c:v>
                </c:pt>
                <c:pt idx="19">
                  <c:v>9.6257254481315613E-3</c:v>
                </c:pt>
                <c:pt idx="20">
                  <c:v>1.2346304953098297E-2</c:v>
                </c:pt>
                <c:pt idx="21">
                  <c:v>2.9514184221625328E-2</c:v>
                </c:pt>
                <c:pt idx="22">
                  <c:v>2.8823025524616241E-2</c:v>
                </c:pt>
                <c:pt idx="23">
                  <c:v>2.1474946290254593E-2</c:v>
                </c:pt>
                <c:pt idx="24">
                  <c:v>1.5559575520455837E-2</c:v>
                </c:pt>
                <c:pt idx="25">
                  <c:v>2.4649819824844599E-3</c:v>
                </c:pt>
                <c:pt idx="26">
                  <c:v>-1.2640845961868763E-2</c:v>
                </c:pt>
                <c:pt idx="27">
                  <c:v>2.4775682017207146E-2</c:v>
                </c:pt>
                <c:pt idx="28">
                  <c:v>2.3601667955517769E-2</c:v>
                </c:pt>
                <c:pt idx="29">
                  <c:v>5.1792871206998825E-2</c:v>
                </c:pt>
                <c:pt idx="30">
                  <c:v>2.32239980250597E-2</c:v>
                </c:pt>
                <c:pt idx="31">
                  <c:v>3.9355218410491943E-2</c:v>
                </c:pt>
                <c:pt idx="32">
                  <c:v>1.8262946978211403E-2</c:v>
                </c:pt>
                <c:pt idx="33">
                  <c:v>1.7374087125062943E-2</c:v>
                </c:pt>
              </c:numCache>
            </c:numRef>
          </c:val>
          <c:smooth val="0"/>
          <c:extLst>
            <c:ext xmlns:c16="http://schemas.microsoft.com/office/drawing/2014/chart" uri="{C3380CC4-5D6E-409C-BE32-E72D297353CC}">
              <c16:uniqueId val="{0000000A-5C05-4891-BBA7-E0A1ED298E7E}"/>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C05-4891-BBA7-E0A1ED298E7E}"/>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5.2084837108850479E-2</c:v>
                </c:pt>
                <c:pt idx="1">
                  <c:v>6.7500090226531029E-3</c:v>
                </c:pt>
                <c:pt idx="2">
                  <c:v>5.1022917032241821E-2</c:v>
                </c:pt>
                <c:pt idx="3">
                  <c:v>-2.3016408085823059E-2</c:v>
                </c:pt>
                <c:pt idx="4">
                  <c:v>-8.9769661426544189E-3</c:v>
                </c:pt>
                <c:pt idx="5">
                  <c:v>-3.0184032395482063E-2</c:v>
                </c:pt>
                <c:pt idx="6">
                  <c:v>2.5380881503224373E-2</c:v>
                </c:pt>
                <c:pt idx="7">
                  <c:v>-1.2898570857942104E-3</c:v>
                </c:pt>
                <c:pt idx="8">
                  <c:v>-3.8484420627355576E-2</c:v>
                </c:pt>
                <c:pt idx="9">
                  <c:v>1.5045609325170517E-2</c:v>
                </c:pt>
                <c:pt idx="10">
                  <c:v>-4.7310013324022293E-2</c:v>
                </c:pt>
                <c:pt idx="11">
                  <c:v>-5.2404690533876419E-2</c:v>
                </c:pt>
                <c:pt idx="12">
                  <c:v>-4.7581670805811882E-3</c:v>
                </c:pt>
                <c:pt idx="13">
                  <c:v>1.5328872017562389E-2</c:v>
                </c:pt>
                <c:pt idx="14">
                  <c:v>4.1293226182460785E-2</c:v>
                </c:pt>
                <c:pt idx="15">
                  <c:v>-7.3131206445395947E-3</c:v>
                </c:pt>
                <c:pt idx="16">
                  <c:v>-2.5008583441376686E-2</c:v>
                </c:pt>
                <c:pt idx="17">
                  <c:v>1.7042012885212898E-2</c:v>
                </c:pt>
                <c:pt idx="18">
                  <c:v>-1.1633869260549545E-2</c:v>
                </c:pt>
                <c:pt idx="19">
                  <c:v>3.7338897585868835E-2</c:v>
                </c:pt>
                <c:pt idx="20">
                  <c:v>6.0869861394166946E-2</c:v>
                </c:pt>
                <c:pt idx="21">
                  <c:v>1.6939446330070496E-2</c:v>
                </c:pt>
                <c:pt idx="22">
                  <c:v>1.478681992739439E-2</c:v>
                </c:pt>
                <c:pt idx="23">
                  <c:v>2.9559798538684845E-2</c:v>
                </c:pt>
                <c:pt idx="24">
                  <c:v>-2.7617037296295166E-2</c:v>
                </c:pt>
                <c:pt idx="25">
                  <c:v>1.3450750149786472E-2</c:v>
                </c:pt>
                <c:pt idx="26">
                  <c:v>-4.8724468797445297E-2</c:v>
                </c:pt>
                <c:pt idx="27">
                  <c:v>2.3635346442461014E-2</c:v>
                </c:pt>
                <c:pt idx="28">
                  <c:v>-3.555670753121376E-2</c:v>
                </c:pt>
                <c:pt idx="29">
                  <c:v>-4.7537935897707939E-3</c:v>
                </c:pt>
                <c:pt idx="30">
                  <c:v>1.525210402905941E-2</c:v>
                </c:pt>
                <c:pt idx="31">
                  <c:v>-7.7193714678287506E-3</c:v>
                </c:pt>
                <c:pt idx="32">
                  <c:v>-1.8554834648966789E-2</c:v>
                </c:pt>
                <c:pt idx="33">
                  <c:v>-3.9855118840932846E-2</c:v>
                </c:pt>
              </c:numCache>
            </c:numRef>
          </c:val>
          <c:smooth val="0"/>
          <c:extLst>
            <c:ext xmlns:c16="http://schemas.microsoft.com/office/drawing/2014/chart" uri="{C3380CC4-5D6E-409C-BE32-E72D297353CC}">
              <c16:uniqueId val="{0000000C-5C05-4891-BBA7-E0A1ED298E7E}"/>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4.3790001422166824E-2</c:v>
                </c:pt>
                <c:pt idx="1">
                  <c:v>2.0686579868197441E-2</c:v>
                </c:pt>
                <c:pt idx="2">
                  <c:v>-1.4159549959003925E-2</c:v>
                </c:pt>
                <c:pt idx="3">
                  <c:v>3.558126837015152E-2</c:v>
                </c:pt>
                <c:pt idx="4">
                  <c:v>-9.090229868888855E-3</c:v>
                </c:pt>
                <c:pt idx="5">
                  <c:v>2.51280777156353E-2</c:v>
                </c:pt>
                <c:pt idx="6">
                  <c:v>-1.9314970122650266E-3</c:v>
                </c:pt>
                <c:pt idx="7">
                  <c:v>1.9224280491471291E-2</c:v>
                </c:pt>
                <c:pt idx="8">
                  <c:v>-1.4071042649447918E-2</c:v>
                </c:pt>
                <c:pt idx="9">
                  <c:v>-2.7318324893712997E-2</c:v>
                </c:pt>
                <c:pt idx="10">
                  <c:v>1.7991678789258003E-2</c:v>
                </c:pt>
                <c:pt idx="11">
                  <c:v>1.0121149010956287E-2</c:v>
                </c:pt>
                <c:pt idx="12">
                  <c:v>6.7688613198697567E-3</c:v>
                </c:pt>
                <c:pt idx="13">
                  <c:v>4.8410226590931416E-3</c:v>
                </c:pt>
                <c:pt idx="14">
                  <c:v>2.1600034087896347E-2</c:v>
                </c:pt>
                <c:pt idx="15">
                  <c:v>-3.392776707187295E-3</c:v>
                </c:pt>
                <c:pt idx="16">
                  <c:v>-4.8979960381984711E-2</c:v>
                </c:pt>
                <c:pt idx="17">
                  <c:v>-3.560537239536643E-3</c:v>
                </c:pt>
                <c:pt idx="18">
                  <c:v>2.5285189971327782E-2</c:v>
                </c:pt>
                <c:pt idx="19">
                  <c:v>5.7512829080224037E-3</c:v>
                </c:pt>
                <c:pt idx="20">
                  <c:v>1.4091108925640583E-2</c:v>
                </c:pt>
                <c:pt idx="21">
                  <c:v>1.8831446766853333E-2</c:v>
                </c:pt>
                <c:pt idx="22">
                  <c:v>1.9088206812739372E-2</c:v>
                </c:pt>
                <c:pt idx="23">
                  <c:v>-3.4682953264564276E-3</c:v>
                </c:pt>
                <c:pt idx="24">
                  <c:v>-1.1809397488832474E-2</c:v>
                </c:pt>
                <c:pt idx="25">
                  <c:v>2.4749364703893661E-2</c:v>
                </c:pt>
                <c:pt idx="26">
                  <c:v>8.7495008483529091E-3</c:v>
                </c:pt>
                <c:pt idx="27">
                  <c:v>-4.6193007379770279E-2</c:v>
                </c:pt>
                <c:pt idx="28">
                  <c:v>-9.9522843956947327E-3</c:v>
                </c:pt>
                <c:pt idx="29">
                  <c:v>-5.1659677177667618E-2</c:v>
                </c:pt>
                <c:pt idx="30">
                  <c:v>-2.925780788064003E-2</c:v>
                </c:pt>
                <c:pt idx="31">
                  <c:v>-6.3693048432469368E-3</c:v>
                </c:pt>
                <c:pt idx="32">
                  <c:v>4.5737266540527344E-2</c:v>
                </c:pt>
                <c:pt idx="33">
                  <c:v>5.2207440137863159E-2</c:v>
                </c:pt>
              </c:numCache>
            </c:numRef>
          </c:val>
          <c:smooth val="0"/>
          <c:extLst>
            <c:ext xmlns:c16="http://schemas.microsoft.com/office/drawing/2014/chart" uri="{C3380CC4-5D6E-409C-BE32-E72D297353CC}">
              <c16:uniqueId val="{0000000D-5C05-4891-BBA7-E0A1ED298E7E}"/>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C05-4891-BBA7-E0A1ED298E7E}"/>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4.4985424727201462E-2</c:v>
                </c:pt>
                <c:pt idx="1">
                  <c:v>-5.4286462254822254E-3</c:v>
                </c:pt>
                <c:pt idx="2">
                  <c:v>2.8336329385638237E-2</c:v>
                </c:pt>
                <c:pt idx="3">
                  <c:v>2.670014463365078E-2</c:v>
                </c:pt>
                <c:pt idx="4">
                  <c:v>-5.8110896497964859E-3</c:v>
                </c:pt>
                <c:pt idx="5">
                  <c:v>-3.5014045424759388E-3</c:v>
                </c:pt>
                <c:pt idx="6">
                  <c:v>3.4350545611232519E-3</c:v>
                </c:pt>
                <c:pt idx="7">
                  <c:v>2.5138035416603088E-2</c:v>
                </c:pt>
                <c:pt idx="8">
                  <c:v>-1.9012778997421265E-2</c:v>
                </c:pt>
                <c:pt idx="9">
                  <c:v>-2.1734965965151787E-2</c:v>
                </c:pt>
                <c:pt idx="10">
                  <c:v>-2.6048293337225914E-2</c:v>
                </c:pt>
                <c:pt idx="11">
                  <c:v>4.9625124782323837E-2</c:v>
                </c:pt>
                <c:pt idx="12">
                  <c:v>1.8526396015658975E-3</c:v>
                </c:pt>
                <c:pt idx="13">
                  <c:v>-5.6117203086614609E-2</c:v>
                </c:pt>
                <c:pt idx="14">
                  <c:v>1.3764739036560059E-2</c:v>
                </c:pt>
                <c:pt idx="15">
                  <c:v>4.9496617168188095E-2</c:v>
                </c:pt>
                <c:pt idx="16">
                  <c:v>1.5512386336922646E-2</c:v>
                </c:pt>
                <c:pt idx="17">
                  <c:v>1.2014247477054596E-2</c:v>
                </c:pt>
                <c:pt idx="18">
                  <c:v>3.7481773644685745E-2</c:v>
                </c:pt>
                <c:pt idx="19">
                  <c:v>4.0536525193601847E-4</c:v>
                </c:pt>
                <c:pt idx="20">
                  <c:v>-5.6225262582302094E-2</c:v>
                </c:pt>
                <c:pt idx="21">
                  <c:v>-3.4476812928915024E-2</c:v>
                </c:pt>
                <c:pt idx="22">
                  <c:v>6.1923887580633163E-2</c:v>
                </c:pt>
                <c:pt idx="23">
                  <c:v>6.0238681733608246E-2</c:v>
                </c:pt>
                <c:pt idx="24">
                  <c:v>3.6099456250667572E-2</c:v>
                </c:pt>
                <c:pt idx="25">
                  <c:v>5.7596601545810699E-2</c:v>
                </c:pt>
                <c:pt idx="26">
                  <c:v>-3.2508142292499542E-2</c:v>
                </c:pt>
                <c:pt idx="27">
                  <c:v>1.5910765156149864E-2</c:v>
                </c:pt>
                <c:pt idx="28">
                  <c:v>-1.2202301062643528E-2</c:v>
                </c:pt>
                <c:pt idx="29">
                  <c:v>1.6807787120342255E-2</c:v>
                </c:pt>
                <c:pt idx="30">
                  <c:v>4.280819371342659E-2</c:v>
                </c:pt>
                <c:pt idx="31">
                  <c:v>1.4770317357033491E-3</c:v>
                </c:pt>
                <c:pt idx="32">
                  <c:v>1.727568544447422E-2</c:v>
                </c:pt>
                <c:pt idx="33">
                  <c:v>2.8087496757507324E-2</c:v>
                </c:pt>
              </c:numCache>
            </c:numRef>
          </c:val>
          <c:smooth val="0"/>
          <c:extLst>
            <c:ext xmlns:c16="http://schemas.microsoft.com/office/drawing/2014/chart" uri="{C3380CC4-5D6E-409C-BE32-E72D297353CC}">
              <c16:uniqueId val="{0000000F-5C05-4891-BBA7-E0A1ED298E7E}"/>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1.6951693221926689E-2</c:v>
                </c:pt>
                <c:pt idx="1">
                  <c:v>-3.8532540202140808E-2</c:v>
                </c:pt>
                <c:pt idx="2">
                  <c:v>1.0515669360756874E-2</c:v>
                </c:pt>
                <c:pt idx="3">
                  <c:v>-1.7358366400003433E-2</c:v>
                </c:pt>
                <c:pt idx="4">
                  <c:v>1.9607661291956902E-2</c:v>
                </c:pt>
                <c:pt idx="5">
                  <c:v>-2.1073382813483477E-3</c:v>
                </c:pt>
                <c:pt idx="6">
                  <c:v>-9.0060634538531303E-3</c:v>
                </c:pt>
                <c:pt idx="7">
                  <c:v>1.762036420404911E-2</c:v>
                </c:pt>
                <c:pt idx="8">
                  <c:v>2.3391745984554291E-2</c:v>
                </c:pt>
                <c:pt idx="9">
                  <c:v>-5.5803783470764756E-4</c:v>
                </c:pt>
                <c:pt idx="10">
                  <c:v>-2.5525916367769241E-2</c:v>
                </c:pt>
                <c:pt idx="11">
                  <c:v>-1.7886403948068619E-2</c:v>
                </c:pt>
                <c:pt idx="12">
                  <c:v>-1.3117041438817978E-2</c:v>
                </c:pt>
                <c:pt idx="13">
                  <c:v>-1.0499673895537853E-2</c:v>
                </c:pt>
                <c:pt idx="14">
                  <c:v>-1.6967756673693657E-2</c:v>
                </c:pt>
                <c:pt idx="15">
                  <c:v>-4.9562822096049786E-3</c:v>
                </c:pt>
                <c:pt idx="16">
                  <c:v>-2.9586129821836948E-3</c:v>
                </c:pt>
                <c:pt idx="17">
                  <c:v>-2.4366116151213646E-2</c:v>
                </c:pt>
                <c:pt idx="18">
                  <c:v>1.8934234976768494E-3</c:v>
                </c:pt>
                <c:pt idx="19">
                  <c:v>3.414488211274147E-2</c:v>
                </c:pt>
                <c:pt idx="20">
                  <c:v>7.4518448673188686E-3</c:v>
                </c:pt>
                <c:pt idx="21">
                  <c:v>9.0397456660866737E-3</c:v>
                </c:pt>
                <c:pt idx="22">
                  <c:v>5.8304467238485813E-3</c:v>
                </c:pt>
                <c:pt idx="23">
                  <c:v>3.2957049552351236E-3</c:v>
                </c:pt>
                <c:pt idx="24">
                  <c:v>3.5465795546770096E-2</c:v>
                </c:pt>
                <c:pt idx="25">
                  <c:v>2.1337170153856277E-2</c:v>
                </c:pt>
                <c:pt idx="26">
                  <c:v>3.8185823708772659E-2</c:v>
                </c:pt>
                <c:pt idx="27">
                  <c:v>3.2971493899822235E-2</c:v>
                </c:pt>
                <c:pt idx="28">
                  <c:v>3.0405677855014801E-2</c:v>
                </c:pt>
                <c:pt idx="29">
                  <c:v>1.3765934854745865E-2</c:v>
                </c:pt>
                <c:pt idx="30">
                  <c:v>5.3801536560058594E-2</c:v>
                </c:pt>
                <c:pt idx="31">
                  <c:v>-1.1076688766479492E-2</c:v>
                </c:pt>
                <c:pt idx="32">
                  <c:v>-6.6642118617892265E-3</c:v>
                </c:pt>
                <c:pt idx="33">
                  <c:v>-1.9442319869995117E-2</c:v>
                </c:pt>
              </c:numCache>
            </c:numRef>
          </c:val>
          <c:smooth val="0"/>
          <c:extLst>
            <c:ext xmlns:c16="http://schemas.microsoft.com/office/drawing/2014/chart" uri="{C3380CC4-5D6E-409C-BE32-E72D297353CC}">
              <c16:uniqueId val="{00000010-5C05-4891-BBA7-E0A1ED298E7E}"/>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6.3970096409320831E-2</c:v>
                </c:pt>
                <c:pt idx="1">
                  <c:v>3.6649018526077271E-2</c:v>
                </c:pt>
                <c:pt idx="2">
                  <c:v>-3.2092336565256119E-2</c:v>
                </c:pt>
                <c:pt idx="3">
                  <c:v>5.4074827581644058E-2</c:v>
                </c:pt>
                <c:pt idx="4">
                  <c:v>2.2433647885918617E-2</c:v>
                </c:pt>
                <c:pt idx="5">
                  <c:v>1.7117949202656746E-2</c:v>
                </c:pt>
                <c:pt idx="6">
                  <c:v>-1.3497147301677614E-4</c:v>
                </c:pt>
                <c:pt idx="7">
                  <c:v>1.7350930720567703E-2</c:v>
                </c:pt>
                <c:pt idx="8">
                  <c:v>-1.0826000943779945E-2</c:v>
                </c:pt>
                <c:pt idx="9">
                  <c:v>-1.3686036691069603E-2</c:v>
                </c:pt>
                <c:pt idx="10">
                  <c:v>-2.5356598198413849E-2</c:v>
                </c:pt>
                <c:pt idx="11">
                  <c:v>-3.4207060933113098E-2</c:v>
                </c:pt>
                <c:pt idx="12">
                  <c:v>-2.6023138780146837E-3</c:v>
                </c:pt>
                <c:pt idx="13">
                  <c:v>-2.3933170363306999E-2</c:v>
                </c:pt>
                <c:pt idx="14">
                  <c:v>2.7657546103000641E-2</c:v>
                </c:pt>
                <c:pt idx="15">
                  <c:v>-1.7480002716183662E-3</c:v>
                </c:pt>
                <c:pt idx="16">
                  <c:v>6.0593001544475555E-3</c:v>
                </c:pt>
                <c:pt idx="17">
                  <c:v>-1.5314929187297821E-2</c:v>
                </c:pt>
                <c:pt idx="18">
                  <c:v>-1.1528622359037399E-2</c:v>
                </c:pt>
                <c:pt idx="19">
                  <c:v>2.0501580089330673E-2</c:v>
                </c:pt>
                <c:pt idx="20">
                  <c:v>1.8820999190211296E-2</c:v>
                </c:pt>
                <c:pt idx="21">
                  <c:v>-1.0302864946424961E-2</c:v>
                </c:pt>
                <c:pt idx="22">
                  <c:v>-2.1091291680932045E-2</c:v>
                </c:pt>
                <c:pt idx="23">
                  <c:v>3.3303254749625921E-3</c:v>
                </c:pt>
                <c:pt idx="24">
                  <c:v>-3.0664112418889999E-2</c:v>
                </c:pt>
                <c:pt idx="25">
                  <c:v>6.6587477922439575E-3</c:v>
                </c:pt>
                <c:pt idx="26">
                  <c:v>-2.3089565336704254E-2</c:v>
                </c:pt>
                <c:pt idx="27">
                  <c:v>-4.6470202505588531E-3</c:v>
                </c:pt>
                <c:pt idx="28">
                  <c:v>1.7098570242524147E-2</c:v>
                </c:pt>
                <c:pt idx="29">
                  <c:v>1.3064153492450714E-2</c:v>
                </c:pt>
                <c:pt idx="30">
                  <c:v>3.8439132273197174E-2</c:v>
                </c:pt>
                <c:pt idx="31">
                  <c:v>4.9185999669134617E-3</c:v>
                </c:pt>
                <c:pt idx="32">
                  <c:v>1.2453236617147923E-2</c:v>
                </c:pt>
                <c:pt idx="33">
                  <c:v>-2.0009260624647141E-2</c:v>
                </c:pt>
              </c:numCache>
            </c:numRef>
          </c:val>
          <c:smooth val="0"/>
          <c:extLst>
            <c:ext xmlns:c16="http://schemas.microsoft.com/office/drawing/2014/chart" uri="{C3380CC4-5D6E-409C-BE32-E72D297353CC}">
              <c16:uniqueId val="{00000011-5C05-4891-BBA7-E0A1ED298E7E}"/>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C05-4891-BBA7-E0A1ED298E7E}"/>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-9.0710744261741638E-3</c:v>
                </c:pt>
                <c:pt idx="1">
                  <c:v>-2.8761262074112892E-2</c:v>
                </c:pt>
                <c:pt idx="2">
                  <c:v>-7.1358885616064072E-3</c:v>
                </c:pt>
                <c:pt idx="3">
                  <c:v>-2.0481608808040619E-2</c:v>
                </c:pt>
                <c:pt idx="4">
                  <c:v>-3.2106817234307528E-3</c:v>
                </c:pt>
                <c:pt idx="5">
                  <c:v>1.5671323984861374E-2</c:v>
                </c:pt>
                <c:pt idx="6">
                  <c:v>5.2688613533973694E-2</c:v>
                </c:pt>
                <c:pt idx="7">
                  <c:v>6.8165205419063568E-2</c:v>
                </c:pt>
                <c:pt idx="8">
                  <c:v>3.809288889169693E-2</c:v>
                </c:pt>
                <c:pt idx="9">
                  <c:v>8.9426636695861816E-2</c:v>
                </c:pt>
                <c:pt idx="10">
                  <c:v>1.5361341647803783E-2</c:v>
                </c:pt>
                <c:pt idx="11">
                  <c:v>5.9387568384408951E-2</c:v>
                </c:pt>
                <c:pt idx="12">
                  <c:v>6.1823628842830658E-2</c:v>
                </c:pt>
                <c:pt idx="13">
                  <c:v>1.4542357996106148E-2</c:v>
                </c:pt>
                <c:pt idx="14">
                  <c:v>6.3560202717781067E-2</c:v>
                </c:pt>
                <c:pt idx="15">
                  <c:v>-1.9096831092610955E-3</c:v>
                </c:pt>
                <c:pt idx="16">
                  <c:v>2.889147587120533E-2</c:v>
                </c:pt>
                <c:pt idx="17">
                  <c:v>4.4223252683877945E-2</c:v>
                </c:pt>
                <c:pt idx="18">
                  <c:v>2.4850007146596909E-2</c:v>
                </c:pt>
                <c:pt idx="19">
                  <c:v>-4.3689836747944355E-3</c:v>
                </c:pt>
                <c:pt idx="20">
                  <c:v>1.7019476508721709E-3</c:v>
                </c:pt>
                <c:pt idx="21">
                  <c:v>4.2085191234946251E-3</c:v>
                </c:pt>
                <c:pt idx="22">
                  <c:v>-5.2538115531206131E-2</c:v>
                </c:pt>
                <c:pt idx="23">
                  <c:v>3.3089020289480686E-3</c:v>
                </c:pt>
                <c:pt idx="24">
                  <c:v>-8.6401738226413727E-3</c:v>
                </c:pt>
                <c:pt idx="25">
                  <c:v>1.1392690241336823E-2</c:v>
                </c:pt>
                <c:pt idx="26">
                  <c:v>3.1404796987771988E-2</c:v>
                </c:pt>
                <c:pt idx="27">
                  <c:v>-4.8063881695270538E-3</c:v>
                </c:pt>
                <c:pt idx="28">
                  <c:v>-3.2853923738002777E-2</c:v>
                </c:pt>
                <c:pt idx="29">
                  <c:v>-5.6920178234577179E-2</c:v>
                </c:pt>
                <c:pt idx="30">
                  <c:v>6.8901199847459793E-3</c:v>
                </c:pt>
                <c:pt idx="31">
                  <c:v>-9.8518282175064087E-3</c:v>
                </c:pt>
                <c:pt idx="32">
                  <c:v>-3.6594731500372291E-4</c:v>
                </c:pt>
                <c:pt idx="33">
                  <c:v>-2.3234110325574875E-2</c:v>
                </c:pt>
              </c:numCache>
            </c:numRef>
          </c:val>
          <c:smooth val="0"/>
          <c:extLst>
            <c:ext xmlns:c16="http://schemas.microsoft.com/office/drawing/2014/chart" uri="{C3380CC4-5D6E-409C-BE32-E72D297353CC}">
              <c16:uniqueId val="{00000013-5C05-4891-BBA7-E0A1ED298E7E}"/>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-2.3461716249585152E-2</c:v>
                </c:pt>
                <c:pt idx="1">
                  <c:v>-2.7741789817810059E-2</c:v>
                </c:pt>
                <c:pt idx="2">
                  <c:v>-1.0314273647964001E-2</c:v>
                </c:pt>
                <c:pt idx="3">
                  <c:v>1.1857425794005394E-2</c:v>
                </c:pt>
                <c:pt idx="4">
                  <c:v>3.4197449684143066E-2</c:v>
                </c:pt>
                <c:pt idx="5">
                  <c:v>-1.0398727841675282E-2</c:v>
                </c:pt>
                <c:pt idx="6">
                  <c:v>-9.8530035465955734E-3</c:v>
                </c:pt>
                <c:pt idx="7">
                  <c:v>-3.0125726014375687E-2</c:v>
                </c:pt>
                <c:pt idx="8">
                  <c:v>-4.2091332376003265E-2</c:v>
                </c:pt>
                <c:pt idx="9">
                  <c:v>1.8838619813323021E-2</c:v>
                </c:pt>
                <c:pt idx="10">
                  <c:v>-2.5774789974093437E-2</c:v>
                </c:pt>
                <c:pt idx="11">
                  <c:v>1.1555205099284649E-2</c:v>
                </c:pt>
                <c:pt idx="12">
                  <c:v>-2.437211386859417E-2</c:v>
                </c:pt>
                <c:pt idx="13">
                  <c:v>2.4765560403466225E-2</c:v>
                </c:pt>
                <c:pt idx="14">
                  <c:v>1.1474526487290859E-2</c:v>
                </c:pt>
                <c:pt idx="15">
                  <c:v>-1.0547990910708904E-2</c:v>
                </c:pt>
                <c:pt idx="16">
                  <c:v>2.2604955360293388E-2</c:v>
                </c:pt>
                <c:pt idx="17">
                  <c:v>-2.6151253841817379E-3</c:v>
                </c:pt>
                <c:pt idx="18">
                  <c:v>-8.1762811169028282E-3</c:v>
                </c:pt>
                <c:pt idx="19">
                  <c:v>-3.3763319253921509E-2</c:v>
                </c:pt>
                <c:pt idx="20">
                  <c:v>-4.4705621898174286E-2</c:v>
                </c:pt>
                <c:pt idx="21">
                  <c:v>-7.0846891030669212E-3</c:v>
                </c:pt>
                <c:pt idx="22">
                  <c:v>-1.299549825489521E-2</c:v>
                </c:pt>
                <c:pt idx="23">
                  <c:v>-3.3014563377946615E-3</c:v>
                </c:pt>
                <c:pt idx="24">
                  <c:v>2.7988294139504433E-2</c:v>
                </c:pt>
                <c:pt idx="25">
                  <c:v>1.5460401773452759E-2</c:v>
                </c:pt>
                <c:pt idx="26">
                  <c:v>1.33473239839077E-3</c:v>
                </c:pt>
                <c:pt idx="27">
                  <c:v>2.985265851020813E-2</c:v>
                </c:pt>
                <c:pt idx="28">
                  <c:v>3.0686052050441504E-3</c:v>
                </c:pt>
                <c:pt idx="29">
                  <c:v>5.4843602702021599E-3</c:v>
                </c:pt>
                <c:pt idx="30">
                  <c:v>5.4252468049526215E-2</c:v>
                </c:pt>
                <c:pt idx="31">
                  <c:v>-2.3804977536201477E-2</c:v>
                </c:pt>
                <c:pt idx="32">
                  <c:v>-7.05580934882164E-2</c:v>
                </c:pt>
                <c:pt idx="33">
                  <c:v>4.4102746993303299E-2</c:v>
                </c:pt>
              </c:numCache>
            </c:numRef>
          </c:val>
          <c:smooth val="0"/>
          <c:extLst>
            <c:ext xmlns:c16="http://schemas.microsoft.com/office/drawing/2014/chart" uri="{C3380CC4-5D6E-409C-BE32-E72D297353CC}">
              <c16:uniqueId val="{00000014-5C05-4891-BBA7-E0A1ED298E7E}"/>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C05-4891-BBA7-E0A1ED298E7E}"/>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2.0948159508407116E-3</c:v>
                </c:pt>
                <c:pt idx="1">
                  <c:v>-3.2319349702447653E-3</c:v>
                </c:pt>
                <c:pt idx="2">
                  <c:v>-2.2490540519356728E-2</c:v>
                </c:pt>
                <c:pt idx="3">
                  <c:v>3.6057852208614349E-2</c:v>
                </c:pt>
                <c:pt idx="4">
                  <c:v>1.2114784680306911E-2</c:v>
                </c:pt>
                <c:pt idx="5">
                  <c:v>1.6270169289782643E-3</c:v>
                </c:pt>
                <c:pt idx="6">
                  <c:v>1.7718425020575523E-2</c:v>
                </c:pt>
                <c:pt idx="7">
                  <c:v>-3.304995596408844E-2</c:v>
                </c:pt>
                <c:pt idx="8">
                  <c:v>2.0596703514456749E-2</c:v>
                </c:pt>
                <c:pt idx="9">
                  <c:v>1.9909404218196869E-2</c:v>
                </c:pt>
                <c:pt idx="10">
                  <c:v>-1.1839977465569973E-2</c:v>
                </c:pt>
                <c:pt idx="11">
                  <c:v>-1.321526151150465E-2</c:v>
                </c:pt>
                <c:pt idx="12">
                  <c:v>-9.2736249789595604E-3</c:v>
                </c:pt>
                <c:pt idx="13">
                  <c:v>-3.1887073069810867E-2</c:v>
                </c:pt>
                <c:pt idx="14">
                  <c:v>-3.2352774869650602E-3</c:v>
                </c:pt>
                <c:pt idx="15">
                  <c:v>2.7772009372711182E-2</c:v>
                </c:pt>
                <c:pt idx="16">
                  <c:v>-3.4719537943601608E-2</c:v>
                </c:pt>
                <c:pt idx="17">
                  <c:v>3.1412407755851746E-2</c:v>
                </c:pt>
                <c:pt idx="18">
                  <c:v>-3.9174642413854599E-2</c:v>
                </c:pt>
                <c:pt idx="19">
                  <c:v>1.22801773250103E-2</c:v>
                </c:pt>
                <c:pt idx="20">
                  <c:v>5.3365086205303669E-3</c:v>
                </c:pt>
                <c:pt idx="21">
                  <c:v>-2.1723467856645584E-2</c:v>
                </c:pt>
                <c:pt idx="22">
                  <c:v>2.9305798932909966E-2</c:v>
                </c:pt>
                <c:pt idx="23">
                  <c:v>3.1177729833871126E-3</c:v>
                </c:pt>
                <c:pt idx="24">
                  <c:v>6.1133201234042645E-3</c:v>
                </c:pt>
                <c:pt idx="25">
                  <c:v>-2.0620040595531464E-2</c:v>
                </c:pt>
                <c:pt idx="26">
                  <c:v>8.2956617698073387E-3</c:v>
                </c:pt>
                <c:pt idx="27">
                  <c:v>4.6990577131509781E-2</c:v>
                </c:pt>
                <c:pt idx="28">
                  <c:v>-1.2982888147234917E-2</c:v>
                </c:pt>
                <c:pt idx="29">
                  <c:v>-3.868642495945096E-3</c:v>
                </c:pt>
                <c:pt idx="30">
                  <c:v>-2.4923540651798248E-2</c:v>
                </c:pt>
                <c:pt idx="31">
                  <c:v>4.4907137751579285E-2</c:v>
                </c:pt>
                <c:pt idx="32">
                  <c:v>1.9753837957978249E-2</c:v>
                </c:pt>
                <c:pt idx="33">
                  <c:v>2.0836584270000458E-2</c:v>
                </c:pt>
              </c:numCache>
            </c:numRef>
          </c:val>
          <c:smooth val="0"/>
          <c:extLst>
            <c:ext xmlns:c16="http://schemas.microsoft.com/office/drawing/2014/chart" uri="{C3380CC4-5D6E-409C-BE32-E72D297353CC}">
              <c16:uniqueId val="{00000016-5C05-4891-BBA7-E0A1ED298E7E}"/>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C05-4891-BBA7-E0A1ED298E7E}"/>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2.8191240504384041E-2</c:v>
                </c:pt>
                <c:pt idx="1">
                  <c:v>1.46353580057621E-2</c:v>
                </c:pt>
                <c:pt idx="2">
                  <c:v>5.8437008410692215E-2</c:v>
                </c:pt>
                <c:pt idx="3">
                  <c:v>5.519254133105278E-2</c:v>
                </c:pt>
                <c:pt idx="4">
                  <c:v>3.0499640852212906E-3</c:v>
                </c:pt>
                <c:pt idx="5">
                  <c:v>9.5885368064045906E-3</c:v>
                </c:pt>
                <c:pt idx="6">
                  <c:v>-2.5051392614841461E-2</c:v>
                </c:pt>
                <c:pt idx="7">
                  <c:v>-3.9560176432132721E-2</c:v>
                </c:pt>
                <c:pt idx="8">
                  <c:v>-1.0856360197067261E-2</c:v>
                </c:pt>
                <c:pt idx="9">
                  <c:v>-1.6873108223080635E-2</c:v>
                </c:pt>
                <c:pt idx="10">
                  <c:v>3.1530922278761864E-3</c:v>
                </c:pt>
                <c:pt idx="11">
                  <c:v>-4.3183784000575542E-3</c:v>
                </c:pt>
                <c:pt idx="12">
                  <c:v>-4.0782034397125244E-2</c:v>
                </c:pt>
                <c:pt idx="13">
                  <c:v>-2.4506721645593643E-2</c:v>
                </c:pt>
                <c:pt idx="14">
                  <c:v>-3.77374067902565E-2</c:v>
                </c:pt>
                <c:pt idx="15">
                  <c:v>3.3872760832309723E-2</c:v>
                </c:pt>
                <c:pt idx="16">
                  <c:v>2.6530066505074501E-2</c:v>
                </c:pt>
                <c:pt idx="17">
                  <c:v>2.1743528544902802E-2</c:v>
                </c:pt>
                <c:pt idx="18">
                  <c:v>2.3823607712984085E-2</c:v>
                </c:pt>
                <c:pt idx="19">
                  <c:v>-4.2151720263063908E-3</c:v>
                </c:pt>
                <c:pt idx="20">
                  <c:v>2.4056009948253632E-2</c:v>
                </c:pt>
                <c:pt idx="21">
                  <c:v>1.4534324407577515E-2</c:v>
                </c:pt>
                <c:pt idx="22">
                  <c:v>-4.4007273390889168E-3</c:v>
                </c:pt>
                <c:pt idx="23">
                  <c:v>2.1532153710722923E-2</c:v>
                </c:pt>
                <c:pt idx="24">
                  <c:v>-1.9872914999723434E-2</c:v>
                </c:pt>
                <c:pt idx="25">
                  <c:v>1.0376846417784691E-2</c:v>
                </c:pt>
                <c:pt idx="26">
                  <c:v>-1.3320433907210827E-2</c:v>
                </c:pt>
                <c:pt idx="27">
                  <c:v>-2.1235832944512367E-2</c:v>
                </c:pt>
                <c:pt idx="28">
                  <c:v>-2.3051660973578691E-3</c:v>
                </c:pt>
                <c:pt idx="29">
                  <c:v>-2.7479350566864014E-2</c:v>
                </c:pt>
                <c:pt idx="30">
                  <c:v>-4.372144490480423E-2</c:v>
                </c:pt>
                <c:pt idx="31">
                  <c:v>-1.9556855782866478E-2</c:v>
                </c:pt>
                <c:pt idx="32">
                  <c:v>2.8130725026130676E-2</c:v>
                </c:pt>
                <c:pt idx="33">
                  <c:v>5.8125492185354233E-2</c:v>
                </c:pt>
              </c:numCache>
            </c:numRef>
          </c:val>
          <c:smooth val="0"/>
          <c:extLst>
            <c:ext xmlns:c16="http://schemas.microsoft.com/office/drawing/2014/chart" uri="{C3380CC4-5D6E-409C-BE32-E72D297353CC}">
              <c16:uniqueId val="{00000018-5C05-4891-BBA7-E0A1ED298E7E}"/>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C05-4891-BBA7-E0A1ED298E7E}"/>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5.5333983153104782E-2</c:v>
                </c:pt>
                <c:pt idx="1">
                  <c:v>3.4307476133108139E-2</c:v>
                </c:pt>
                <c:pt idx="2">
                  <c:v>8.0815628170967102E-2</c:v>
                </c:pt>
                <c:pt idx="3">
                  <c:v>3.537338599562645E-2</c:v>
                </c:pt>
                <c:pt idx="4">
                  <c:v>1.215911190956831E-2</c:v>
                </c:pt>
                <c:pt idx="5">
                  <c:v>3.5697046667337418E-2</c:v>
                </c:pt>
                <c:pt idx="6">
                  <c:v>-4.6096738427877426E-2</c:v>
                </c:pt>
                <c:pt idx="7">
                  <c:v>3.0795036582276225E-4</c:v>
                </c:pt>
                <c:pt idx="8">
                  <c:v>2.6656655594706535E-2</c:v>
                </c:pt>
                <c:pt idx="9">
                  <c:v>1.0090644471347332E-2</c:v>
                </c:pt>
                <c:pt idx="10">
                  <c:v>5.0116907805204391E-2</c:v>
                </c:pt>
                <c:pt idx="11">
                  <c:v>4.7804671339690685E-3</c:v>
                </c:pt>
                <c:pt idx="12">
                  <c:v>-2.3231826722621918E-2</c:v>
                </c:pt>
                <c:pt idx="13">
                  <c:v>1.6903713345527649E-2</c:v>
                </c:pt>
                <c:pt idx="14">
                  <c:v>2.9961424879729748E-3</c:v>
                </c:pt>
                <c:pt idx="15">
                  <c:v>1.7655650153756142E-2</c:v>
                </c:pt>
                <c:pt idx="16">
                  <c:v>-1.8521212041378021E-2</c:v>
                </c:pt>
                <c:pt idx="17">
                  <c:v>-3.7125106900930405E-2</c:v>
                </c:pt>
                <c:pt idx="18">
                  <c:v>6.839139387011528E-3</c:v>
                </c:pt>
                <c:pt idx="19">
                  <c:v>-2.1027654409408569E-2</c:v>
                </c:pt>
                <c:pt idx="20">
                  <c:v>-4.3620290234684944E-3</c:v>
                </c:pt>
                <c:pt idx="21">
                  <c:v>-3.9719533175230026E-2</c:v>
                </c:pt>
                <c:pt idx="22">
                  <c:v>4.833658691495657E-3</c:v>
                </c:pt>
                <c:pt idx="23">
                  <c:v>-4.4359369203448296E-3</c:v>
                </c:pt>
                <c:pt idx="24">
                  <c:v>5.3719067946076393E-3</c:v>
                </c:pt>
                <c:pt idx="25">
                  <c:v>-2.7942078188061714E-2</c:v>
                </c:pt>
                <c:pt idx="26">
                  <c:v>-6.5554333850741386E-3</c:v>
                </c:pt>
                <c:pt idx="27">
                  <c:v>-3.1094555743038654E-3</c:v>
                </c:pt>
                <c:pt idx="28">
                  <c:v>3.6661112681031227E-3</c:v>
                </c:pt>
                <c:pt idx="29">
                  <c:v>2.0860221236944199E-2</c:v>
                </c:pt>
                <c:pt idx="30">
                  <c:v>-8.2613654434680939E-2</c:v>
                </c:pt>
                <c:pt idx="31">
                  <c:v>-2.2238193079829216E-2</c:v>
                </c:pt>
                <c:pt idx="32">
                  <c:v>-3.3217817544937134E-2</c:v>
                </c:pt>
                <c:pt idx="33">
                  <c:v>3.5636441316455603E-3</c:v>
                </c:pt>
              </c:numCache>
            </c:numRef>
          </c:val>
          <c:smooth val="0"/>
          <c:extLst>
            <c:ext xmlns:c16="http://schemas.microsoft.com/office/drawing/2014/chart" uri="{C3380CC4-5D6E-409C-BE32-E72D297353CC}">
              <c16:uniqueId val="{0000001A-5C05-4891-BBA7-E0A1ED298E7E}"/>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C05-4891-BBA7-E0A1ED298E7E}"/>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C05-4891-BBA7-E0A1ED298E7E}"/>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C05-4891-BBA7-E0A1ED298E7E}"/>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C05-4891-BBA7-E0A1ED298E7E}"/>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C05-4891-BBA7-E0A1ED298E7E}"/>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C05-4891-BBA7-E0A1ED298E7E}"/>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-6.0656361281871796E-2</c:v>
                </c:pt>
                <c:pt idx="1">
                  <c:v>-2.7345774695277214E-2</c:v>
                </c:pt>
                <c:pt idx="2">
                  <c:v>4.2927160859107971E-2</c:v>
                </c:pt>
                <c:pt idx="3">
                  <c:v>-2.4825559929013252E-2</c:v>
                </c:pt>
                <c:pt idx="4">
                  <c:v>8.4116328507661819E-3</c:v>
                </c:pt>
                <c:pt idx="5">
                  <c:v>-3.6658536642789841E-2</c:v>
                </c:pt>
                <c:pt idx="6">
                  <c:v>2.7055015787482262E-2</c:v>
                </c:pt>
                <c:pt idx="7">
                  <c:v>8.3775810897350311E-2</c:v>
                </c:pt>
                <c:pt idx="8">
                  <c:v>-2.5818366557359695E-2</c:v>
                </c:pt>
                <c:pt idx="9">
                  <c:v>6.3710110262036324E-3</c:v>
                </c:pt>
                <c:pt idx="10">
                  <c:v>2.8181953355669975E-2</c:v>
                </c:pt>
                <c:pt idx="11">
                  <c:v>-6.2579573132097721E-3</c:v>
                </c:pt>
                <c:pt idx="12">
                  <c:v>-3.6721009761095047E-2</c:v>
                </c:pt>
                <c:pt idx="13">
                  <c:v>-2.3522298783063889E-2</c:v>
                </c:pt>
                <c:pt idx="14">
                  <c:v>-0.1344047486782074</c:v>
                </c:pt>
                <c:pt idx="15">
                  <c:v>-6.0462888330221176E-2</c:v>
                </c:pt>
                <c:pt idx="16">
                  <c:v>-5.186896026134491E-2</c:v>
                </c:pt>
                <c:pt idx="17">
                  <c:v>-8.0785997211933136E-2</c:v>
                </c:pt>
                <c:pt idx="18">
                  <c:v>-6.5613947808742523E-2</c:v>
                </c:pt>
                <c:pt idx="19">
                  <c:v>-6.5453462302684784E-2</c:v>
                </c:pt>
                <c:pt idx="20">
                  <c:v>-6.915302574634552E-2</c:v>
                </c:pt>
                <c:pt idx="21">
                  <c:v>-8.0405332148075104E-2</c:v>
                </c:pt>
                <c:pt idx="22">
                  <c:v>-2.1769925951957703E-2</c:v>
                </c:pt>
                <c:pt idx="23">
                  <c:v>-7.4616603553295135E-2</c:v>
                </c:pt>
                <c:pt idx="24">
                  <c:v>-6.9734007120132446E-3</c:v>
                </c:pt>
                <c:pt idx="25">
                  <c:v>-0.12733167409896851</c:v>
                </c:pt>
                <c:pt idx="26">
                  <c:v>-9.4549790024757385E-2</c:v>
                </c:pt>
                <c:pt idx="27">
                  <c:v>-2.2529078647494316E-2</c:v>
                </c:pt>
                <c:pt idx="28">
                  <c:v>-5.6120343506336212E-2</c:v>
                </c:pt>
                <c:pt idx="29">
                  <c:v>-4.1347861289978027E-2</c:v>
                </c:pt>
                <c:pt idx="30">
                  <c:v>-9.9288500845432281E-2</c:v>
                </c:pt>
                <c:pt idx="31">
                  <c:v>-7.6737843453884125E-2</c:v>
                </c:pt>
                <c:pt idx="32">
                  <c:v>-5.274663120508194E-2</c:v>
                </c:pt>
                <c:pt idx="33">
                  <c:v>-6.1304092407226563E-2</c:v>
                </c:pt>
              </c:numCache>
            </c:numRef>
          </c:val>
          <c:smooth val="0"/>
          <c:extLst>
            <c:ext xmlns:c16="http://schemas.microsoft.com/office/drawing/2014/chart" uri="{C3380CC4-5D6E-409C-BE32-E72D297353CC}">
              <c16:uniqueId val="{00000021-5C05-4891-BBA7-E0A1ED298E7E}"/>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C05-4891-BBA7-E0A1ED298E7E}"/>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C05-4891-BBA7-E0A1ED298E7E}"/>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C05-4891-BBA7-E0A1ED298E7E}"/>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C05-4891-BBA7-E0A1ED298E7E}"/>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C05-4891-BBA7-E0A1ED298E7E}"/>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1.0670658200979233E-2</c:v>
                </c:pt>
                <c:pt idx="1">
                  <c:v>2.7340149506926537E-2</c:v>
                </c:pt>
                <c:pt idx="2">
                  <c:v>1.4305496588349342E-2</c:v>
                </c:pt>
                <c:pt idx="3">
                  <c:v>-2.7450220659375191E-2</c:v>
                </c:pt>
                <c:pt idx="4">
                  <c:v>-1.5491681173443794E-2</c:v>
                </c:pt>
                <c:pt idx="5">
                  <c:v>9.2424644390121102E-4</c:v>
                </c:pt>
                <c:pt idx="6">
                  <c:v>1.1681466363370419E-2</c:v>
                </c:pt>
                <c:pt idx="7">
                  <c:v>-1.8257776275277138E-2</c:v>
                </c:pt>
                <c:pt idx="8">
                  <c:v>-1.5010962262749672E-2</c:v>
                </c:pt>
                <c:pt idx="9">
                  <c:v>-5.14964759349823E-3</c:v>
                </c:pt>
                <c:pt idx="10">
                  <c:v>4.4792603701353073E-2</c:v>
                </c:pt>
                <c:pt idx="11">
                  <c:v>5.4274801164865494E-2</c:v>
                </c:pt>
                <c:pt idx="12">
                  <c:v>0.10119978338479996</c:v>
                </c:pt>
                <c:pt idx="13">
                  <c:v>7.5238332152366638E-2</c:v>
                </c:pt>
                <c:pt idx="14">
                  <c:v>-1.904837042093277E-2</c:v>
                </c:pt>
                <c:pt idx="15">
                  <c:v>1.6672715544700623E-2</c:v>
                </c:pt>
                <c:pt idx="16">
                  <c:v>3.1499113887548447E-2</c:v>
                </c:pt>
                <c:pt idx="17">
                  <c:v>3.6715611815452576E-2</c:v>
                </c:pt>
                <c:pt idx="18">
                  <c:v>-3.2591905444860458E-2</c:v>
                </c:pt>
                <c:pt idx="19">
                  <c:v>-9.0020157396793365E-2</c:v>
                </c:pt>
                <c:pt idx="20">
                  <c:v>-6.7330725491046906E-2</c:v>
                </c:pt>
                <c:pt idx="21">
                  <c:v>-3.9715960621833801E-2</c:v>
                </c:pt>
                <c:pt idx="22">
                  <c:v>-5.7753290981054306E-2</c:v>
                </c:pt>
                <c:pt idx="23">
                  <c:v>-7.1126565337181091E-2</c:v>
                </c:pt>
                <c:pt idx="24">
                  <c:v>-2.9767571017146111E-2</c:v>
                </c:pt>
                <c:pt idx="25">
                  <c:v>-7.2626873850822449E-2</c:v>
                </c:pt>
                <c:pt idx="26">
                  <c:v>-9.7225263714790344E-2</c:v>
                </c:pt>
                <c:pt idx="27">
                  <c:v>-6.2816619873046875E-2</c:v>
                </c:pt>
                <c:pt idx="28">
                  <c:v>-7.4089765548706055E-2</c:v>
                </c:pt>
                <c:pt idx="29">
                  <c:v>-4.288824275135994E-2</c:v>
                </c:pt>
                <c:pt idx="30">
                  <c:v>-7.1446925401687622E-2</c:v>
                </c:pt>
                <c:pt idx="31">
                  <c:v>-9.2562116682529449E-2</c:v>
                </c:pt>
                <c:pt idx="32">
                  <c:v>-8.6199730634689331E-2</c:v>
                </c:pt>
                <c:pt idx="33">
                  <c:v>-1.3159178197383881E-2</c:v>
                </c:pt>
              </c:numCache>
            </c:numRef>
          </c:val>
          <c:smooth val="0"/>
          <c:extLst>
            <c:ext xmlns:c16="http://schemas.microsoft.com/office/drawing/2014/chart" uri="{C3380CC4-5D6E-409C-BE32-E72D297353CC}">
              <c16:uniqueId val="{00000027-5C05-4891-BBA7-E0A1ED298E7E}"/>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-3.6634642630815506E-2</c:v>
                </c:pt>
                <c:pt idx="1">
                  <c:v>3.6667615175247192E-2</c:v>
                </c:pt>
                <c:pt idx="2">
                  <c:v>2.1912440657615662E-2</c:v>
                </c:pt>
                <c:pt idx="3">
                  <c:v>-0.11042575538158417</c:v>
                </c:pt>
                <c:pt idx="4">
                  <c:v>2.1027320995926857E-2</c:v>
                </c:pt>
                <c:pt idx="5">
                  <c:v>3.4169822465628386E-3</c:v>
                </c:pt>
                <c:pt idx="6">
                  <c:v>2.4663869291543961E-2</c:v>
                </c:pt>
                <c:pt idx="7">
                  <c:v>-6.8981140851974487E-2</c:v>
                </c:pt>
                <c:pt idx="8">
                  <c:v>2.3448320105671883E-2</c:v>
                </c:pt>
                <c:pt idx="9">
                  <c:v>-2.0388880744576454E-2</c:v>
                </c:pt>
                <c:pt idx="10">
                  <c:v>-5.8849602937698364E-3</c:v>
                </c:pt>
                <c:pt idx="11">
                  <c:v>5.7742640376091003E-2</c:v>
                </c:pt>
                <c:pt idx="12">
                  <c:v>-3.240528330206871E-2</c:v>
                </c:pt>
                <c:pt idx="13">
                  <c:v>-2.7184059843420982E-2</c:v>
                </c:pt>
                <c:pt idx="14">
                  <c:v>2.4184742942452431E-2</c:v>
                </c:pt>
                <c:pt idx="15">
                  <c:v>-6.7945732735097408E-3</c:v>
                </c:pt>
                <c:pt idx="16">
                  <c:v>-1.9007392227649689E-2</c:v>
                </c:pt>
                <c:pt idx="17">
                  <c:v>-2.1881492808461189E-2</c:v>
                </c:pt>
                <c:pt idx="18">
                  <c:v>-8.0311466008424759E-3</c:v>
                </c:pt>
                <c:pt idx="19">
                  <c:v>-4.6035792678594589E-2</c:v>
                </c:pt>
                <c:pt idx="20">
                  <c:v>-6.8093538284301758E-2</c:v>
                </c:pt>
                <c:pt idx="21">
                  <c:v>-3.4972142428159714E-2</c:v>
                </c:pt>
                <c:pt idx="22">
                  <c:v>-1.5592302661389112E-3</c:v>
                </c:pt>
                <c:pt idx="23">
                  <c:v>-3.1510043889284134E-2</c:v>
                </c:pt>
                <c:pt idx="24">
                  <c:v>-2.9728041961789131E-2</c:v>
                </c:pt>
                <c:pt idx="25">
                  <c:v>4.0319927036762238E-2</c:v>
                </c:pt>
                <c:pt idx="26">
                  <c:v>2.5293344631791115E-2</c:v>
                </c:pt>
                <c:pt idx="27">
                  <c:v>-5.5487107485532761E-2</c:v>
                </c:pt>
                <c:pt idx="28">
                  <c:v>6.5364845097064972E-2</c:v>
                </c:pt>
                <c:pt idx="29">
                  <c:v>4.3870750814676285E-2</c:v>
                </c:pt>
                <c:pt idx="30">
                  <c:v>-1.8717553466558456E-2</c:v>
                </c:pt>
                <c:pt idx="31">
                  <c:v>2.646748349070549E-2</c:v>
                </c:pt>
                <c:pt idx="32">
                  <c:v>-3.3029180020093918E-2</c:v>
                </c:pt>
                <c:pt idx="33">
                  <c:v>-3.6659449338912964E-2</c:v>
                </c:pt>
              </c:numCache>
            </c:numRef>
          </c:val>
          <c:smooth val="0"/>
          <c:extLst>
            <c:ext xmlns:c16="http://schemas.microsoft.com/office/drawing/2014/chart" uri="{C3380CC4-5D6E-409C-BE32-E72D297353CC}">
              <c16:uniqueId val="{00000028-5C05-4891-BBA7-E0A1ED298E7E}"/>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-1.6750415787100792E-2</c:v>
                </c:pt>
                <c:pt idx="1">
                  <c:v>-6.8976897746324539E-3</c:v>
                </c:pt>
                <c:pt idx="2">
                  <c:v>-5.0237635150551796E-3</c:v>
                </c:pt>
                <c:pt idx="3">
                  <c:v>1.9746605306863785E-2</c:v>
                </c:pt>
                <c:pt idx="4">
                  <c:v>-3.0382789555005729E-4</c:v>
                </c:pt>
                <c:pt idx="5">
                  <c:v>9.3717817217111588E-3</c:v>
                </c:pt>
                <c:pt idx="6">
                  <c:v>7.5603378936648369E-3</c:v>
                </c:pt>
                <c:pt idx="7">
                  <c:v>-2.7023700997233391E-2</c:v>
                </c:pt>
                <c:pt idx="8">
                  <c:v>1.3184859417378902E-2</c:v>
                </c:pt>
                <c:pt idx="9">
                  <c:v>-9.8332930356264114E-3</c:v>
                </c:pt>
                <c:pt idx="10">
                  <c:v>-3.273690864443779E-2</c:v>
                </c:pt>
                <c:pt idx="11">
                  <c:v>-1.5659447759389877E-2</c:v>
                </c:pt>
                <c:pt idx="12">
                  <c:v>2.7886562049388885E-2</c:v>
                </c:pt>
                <c:pt idx="13">
                  <c:v>6.5866432851180434E-4</c:v>
                </c:pt>
                <c:pt idx="14">
                  <c:v>2.723027253523469E-3</c:v>
                </c:pt>
                <c:pt idx="15">
                  <c:v>9.2728604795411229E-4</c:v>
                </c:pt>
                <c:pt idx="16">
                  <c:v>7.2928145527839661E-3</c:v>
                </c:pt>
                <c:pt idx="17">
                  <c:v>-1.2461499311029911E-2</c:v>
                </c:pt>
                <c:pt idx="18">
                  <c:v>1.4393575489521027E-2</c:v>
                </c:pt>
                <c:pt idx="19">
                  <c:v>-3.1130943447351456E-2</c:v>
                </c:pt>
                <c:pt idx="20">
                  <c:v>1.6094399616122246E-2</c:v>
                </c:pt>
                <c:pt idx="21">
                  <c:v>7.2492798790335655E-3</c:v>
                </c:pt>
                <c:pt idx="22">
                  <c:v>-1.6838710755109787E-2</c:v>
                </c:pt>
                <c:pt idx="23">
                  <c:v>3.4117594361305237E-2</c:v>
                </c:pt>
                <c:pt idx="24">
                  <c:v>1.7016512574627995E-3</c:v>
                </c:pt>
                <c:pt idx="25">
                  <c:v>3.9569912478327751E-3</c:v>
                </c:pt>
                <c:pt idx="26">
                  <c:v>1.8327862024307251E-2</c:v>
                </c:pt>
                <c:pt idx="27">
                  <c:v>2.6542846113443375E-2</c:v>
                </c:pt>
                <c:pt idx="28">
                  <c:v>3.0678309500217438E-2</c:v>
                </c:pt>
                <c:pt idx="29">
                  <c:v>6.1371617019176483E-2</c:v>
                </c:pt>
                <c:pt idx="30">
                  <c:v>3.0139416456222534E-2</c:v>
                </c:pt>
                <c:pt idx="31">
                  <c:v>3.2691355794668198E-2</c:v>
                </c:pt>
                <c:pt idx="32">
                  <c:v>2.7098342776298523E-2</c:v>
                </c:pt>
                <c:pt idx="33">
                  <c:v>1.9050616770982742E-2</c:v>
                </c:pt>
              </c:numCache>
            </c:numRef>
          </c:val>
          <c:smooth val="0"/>
          <c:extLst>
            <c:ext xmlns:c16="http://schemas.microsoft.com/office/drawing/2014/chart" uri="{C3380CC4-5D6E-409C-BE32-E72D297353CC}">
              <c16:uniqueId val="{00000029-5C05-4891-BBA7-E0A1ED298E7E}"/>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-1.3771051540970802E-2</c:v>
                </c:pt>
                <c:pt idx="1">
                  <c:v>-4.3242577463388443E-2</c:v>
                </c:pt>
                <c:pt idx="2">
                  <c:v>-4.9918249249458313E-2</c:v>
                </c:pt>
                <c:pt idx="3">
                  <c:v>-1.6680004075169563E-2</c:v>
                </c:pt>
                <c:pt idx="4">
                  <c:v>-1.2760956771671772E-2</c:v>
                </c:pt>
                <c:pt idx="5">
                  <c:v>1.0937471874058247E-2</c:v>
                </c:pt>
                <c:pt idx="6">
                  <c:v>-5.7767266407608986E-3</c:v>
                </c:pt>
                <c:pt idx="7">
                  <c:v>-4.1027821600437164E-2</c:v>
                </c:pt>
                <c:pt idx="8">
                  <c:v>-1.8699061125516891E-2</c:v>
                </c:pt>
                <c:pt idx="9">
                  <c:v>-1.3167161494493484E-2</c:v>
                </c:pt>
                <c:pt idx="10">
                  <c:v>-5.0823681056499481E-2</c:v>
                </c:pt>
                <c:pt idx="11">
                  <c:v>-4.6687029302120209E-2</c:v>
                </c:pt>
                <c:pt idx="12">
                  <c:v>-4.4716786593198776E-2</c:v>
                </c:pt>
                <c:pt idx="13">
                  <c:v>-4.7180838882923126E-2</c:v>
                </c:pt>
                <c:pt idx="14">
                  <c:v>8.8059287518262863E-3</c:v>
                </c:pt>
                <c:pt idx="15">
                  <c:v>-1.0353502817451954E-2</c:v>
                </c:pt>
                <c:pt idx="16">
                  <c:v>-2.0023351535201073E-2</c:v>
                </c:pt>
                <c:pt idx="17">
                  <c:v>1.6078421846032143E-2</c:v>
                </c:pt>
                <c:pt idx="18">
                  <c:v>-1.5538708306849003E-2</c:v>
                </c:pt>
                <c:pt idx="19">
                  <c:v>-8.5446954471990466E-4</c:v>
                </c:pt>
                <c:pt idx="20">
                  <c:v>1.0744804516434669E-2</c:v>
                </c:pt>
                <c:pt idx="21">
                  <c:v>3.4943636506795883E-2</c:v>
                </c:pt>
                <c:pt idx="22">
                  <c:v>1.7003474058583379E-3</c:v>
                </c:pt>
                <c:pt idx="23">
                  <c:v>1.5057197771966457E-2</c:v>
                </c:pt>
                <c:pt idx="24">
                  <c:v>-3.2888858113437891E-3</c:v>
                </c:pt>
                <c:pt idx="25">
                  <c:v>4.5223560184240341E-2</c:v>
                </c:pt>
                <c:pt idx="26">
                  <c:v>1.5752818435430527E-2</c:v>
                </c:pt>
                <c:pt idx="27">
                  <c:v>-2.2899862378835678E-2</c:v>
                </c:pt>
                <c:pt idx="28">
                  <c:v>-2.3672923445701599E-2</c:v>
                </c:pt>
                <c:pt idx="29">
                  <c:v>-3.67237888276577E-2</c:v>
                </c:pt>
                <c:pt idx="30">
                  <c:v>1.4971421100199223E-2</c:v>
                </c:pt>
                <c:pt idx="31">
                  <c:v>-1.2436621822416782E-2</c:v>
                </c:pt>
                <c:pt idx="32">
                  <c:v>-1.2429970316588879E-2</c:v>
                </c:pt>
                <c:pt idx="33">
                  <c:v>-6.5350644290447235E-3</c:v>
                </c:pt>
              </c:numCache>
            </c:numRef>
          </c:val>
          <c:smooth val="0"/>
          <c:extLst>
            <c:ext xmlns:c16="http://schemas.microsoft.com/office/drawing/2014/chart" uri="{C3380CC4-5D6E-409C-BE32-E72D297353CC}">
              <c16:uniqueId val="{0000002A-5C05-4891-BBA7-E0A1ED298E7E}"/>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C05-4891-BBA7-E0A1ED298E7E}"/>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C05-4891-BBA7-E0A1ED298E7E}"/>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C05-4891-BBA7-E0A1ED298E7E}"/>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C05-4891-BBA7-E0A1ED298E7E}"/>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C05-4891-BBA7-E0A1ED298E7E}"/>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-1.6414754092693329E-2</c:v>
                </c:pt>
                <c:pt idx="1">
                  <c:v>-1.0646388866007328E-2</c:v>
                </c:pt>
                <c:pt idx="2">
                  <c:v>-1.4573550783097744E-2</c:v>
                </c:pt>
                <c:pt idx="3">
                  <c:v>-3.6381524987518787E-3</c:v>
                </c:pt>
                <c:pt idx="4">
                  <c:v>-2.2233063355088234E-2</c:v>
                </c:pt>
                <c:pt idx="5">
                  <c:v>-2.7288498356938362E-2</c:v>
                </c:pt>
                <c:pt idx="6">
                  <c:v>-3.6374416202306747E-2</c:v>
                </c:pt>
                <c:pt idx="7">
                  <c:v>2.5287223979830742E-2</c:v>
                </c:pt>
                <c:pt idx="8">
                  <c:v>4.5705661177635193E-2</c:v>
                </c:pt>
                <c:pt idx="9">
                  <c:v>3.0286794528365135E-2</c:v>
                </c:pt>
                <c:pt idx="10">
                  <c:v>2.7235350571572781E-3</c:v>
                </c:pt>
                <c:pt idx="11">
                  <c:v>-1.3265957124531269E-2</c:v>
                </c:pt>
                <c:pt idx="12">
                  <c:v>-7.2138039395213127E-3</c:v>
                </c:pt>
                <c:pt idx="13">
                  <c:v>2.7692059520632029E-3</c:v>
                </c:pt>
                <c:pt idx="14">
                  <c:v>2.2829227149486542E-2</c:v>
                </c:pt>
                <c:pt idx="15">
                  <c:v>-1.8136817961931229E-2</c:v>
                </c:pt>
                <c:pt idx="16">
                  <c:v>7.7391099184751511E-3</c:v>
                </c:pt>
                <c:pt idx="17">
                  <c:v>-2.4199370294809341E-2</c:v>
                </c:pt>
                <c:pt idx="18">
                  <c:v>1.1542236432433128E-2</c:v>
                </c:pt>
                <c:pt idx="19">
                  <c:v>-1.4228139072656631E-2</c:v>
                </c:pt>
                <c:pt idx="20">
                  <c:v>3.0694101005792618E-3</c:v>
                </c:pt>
                <c:pt idx="21">
                  <c:v>-2.8075186535716057E-2</c:v>
                </c:pt>
                <c:pt idx="22">
                  <c:v>-1.6393346711993217E-2</c:v>
                </c:pt>
                <c:pt idx="23">
                  <c:v>-2.9513783752918243E-2</c:v>
                </c:pt>
                <c:pt idx="24">
                  <c:v>-5.7268604636192322E-2</c:v>
                </c:pt>
                <c:pt idx="25">
                  <c:v>-2.9213076457381248E-2</c:v>
                </c:pt>
                <c:pt idx="26">
                  <c:v>3.6468300968408585E-2</c:v>
                </c:pt>
                <c:pt idx="27">
                  <c:v>2.3788509424775839E-3</c:v>
                </c:pt>
                <c:pt idx="28">
                  <c:v>3.2844286412000656E-2</c:v>
                </c:pt>
                <c:pt idx="29">
                  <c:v>3.8583088666200638E-2</c:v>
                </c:pt>
                <c:pt idx="30">
                  <c:v>2.0232848823070526E-2</c:v>
                </c:pt>
                <c:pt idx="31">
                  <c:v>4.2810495942831039E-2</c:v>
                </c:pt>
                <c:pt idx="32">
                  <c:v>3.7100311368703842E-2</c:v>
                </c:pt>
                <c:pt idx="33">
                  <c:v>6.3524264842271805E-3</c:v>
                </c:pt>
              </c:numCache>
            </c:numRef>
          </c:val>
          <c:smooth val="0"/>
          <c:extLst>
            <c:ext xmlns:c16="http://schemas.microsoft.com/office/drawing/2014/chart" uri="{C3380CC4-5D6E-409C-BE32-E72D297353CC}">
              <c16:uniqueId val="{00000030-5C05-4891-BBA7-E0A1ED298E7E}"/>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5C05-4891-BBA7-E0A1ED298E7E}"/>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1.1932926252484322E-2</c:v>
                </c:pt>
                <c:pt idx="1">
                  <c:v>1.4154293574392796E-2</c:v>
                </c:pt>
                <c:pt idx="2">
                  <c:v>1.7827466130256653E-2</c:v>
                </c:pt>
                <c:pt idx="3">
                  <c:v>2.0304024219512939E-3</c:v>
                </c:pt>
                <c:pt idx="4">
                  <c:v>-1.0321822483092546E-3</c:v>
                </c:pt>
                <c:pt idx="5">
                  <c:v>-9.3621999258175492E-4</c:v>
                </c:pt>
                <c:pt idx="6">
                  <c:v>-4.8886453732848167E-3</c:v>
                </c:pt>
                <c:pt idx="7">
                  <c:v>1.0130097158253193E-2</c:v>
                </c:pt>
                <c:pt idx="8">
                  <c:v>1.9617280922830105E-3</c:v>
                </c:pt>
                <c:pt idx="9">
                  <c:v>-8.7823411449790001E-3</c:v>
                </c:pt>
                <c:pt idx="10">
                  <c:v>9.8405824974179268E-4</c:v>
                </c:pt>
                <c:pt idx="11">
                  <c:v>3.9768647402524948E-3</c:v>
                </c:pt>
                <c:pt idx="12">
                  <c:v>-3.5151976626366377E-3</c:v>
                </c:pt>
                <c:pt idx="13">
                  <c:v>-1.2819509953260422E-2</c:v>
                </c:pt>
                <c:pt idx="14">
                  <c:v>2.0652322098612785E-2</c:v>
                </c:pt>
                <c:pt idx="15">
                  <c:v>1.1523094028234482E-2</c:v>
                </c:pt>
                <c:pt idx="16">
                  <c:v>-4.5290656387805939E-2</c:v>
                </c:pt>
                <c:pt idx="17">
                  <c:v>1.4978168532252312E-2</c:v>
                </c:pt>
                <c:pt idx="18">
                  <c:v>-8.7592832278460264E-4</c:v>
                </c:pt>
                <c:pt idx="19">
                  <c:v>3.171481192111969E-2</c:v>
                </c:pt>
                <c:pt idx="20">
                  <c:v>-1.5661647543311119E-2</c:v>
                </c:pt>
                <c:pt idx="21">
                  <c:v>1.7746772617101669E-2</c:v>
                </c:pt>
                <c:pt idx="22">
                  <c:v>-1.514108944684267E-2</c:v>
                </c:pt>
                <c:pt idx="23">
                  <c:v>1.9036224111914635E-2</c:v>
                </c:pt>
                <c:pt idx="24">
                  <c:v>-3.6874555516988039E-3</c:v>
                </c:pt>
                <c:pt idx="25">
                  <c:v>-9.6236765384674072E-3</c:v>
                </c:pt>
                <c:pt idx="26">
                  <c:v>2.3048461880534887E-3</c:v>
                </c:pt>
                <c:pt idx="27">
                  <c:v>6.3458024524152279E-3</c:v>
                </c:pt>
                <c:pt idx="28">
                  <c:v>7.5179837644100189E-2</c:v>
                </c:pt>
                <c:pt idx="29">
                  <c:v>5.8049559593200684E-2</c:v>
                </c:pt>
                <c:pt idx="30">
                  <c:v>-4.2044024914503098E-2</c:v>
                </c:pt>
                <c:pt idx="31">
                  <c:v>-6.4134304411709309E-3</c:v>
                </c:pt>
                <c:pt idx="32">
                  <c:v>7.1914792060852051E-3</c:v>
                </c:pt>
                <c:pt idx="33">
                  <c:v>-3.4321818500757217E-2</c:v>
                </c:pt>
              </c:numCache>
            </c:numRef>
          </c:val>
          <c:smooth val="0"/>
          <c:extLst>
            <c:ext xmlns:c16="http://schemas.microsoft.com/office/drawing/2014/chart" uri="{C3380CC4-5D6E-409C-BE32-E72D297353CC}">
              <c16:uniqueId val="{00000032-5C05-4891-BBA7-E0A1ED298E7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rgbClr val="174A7C"/>
            </a:solidFill>
            <a:ln>
              <a:noFill/>
            </a:ln>
            <a:effectLst/>
          </c:spPr>
          <c:invertIfNegative val="0"/>
          <c:dPt>
            <c:idx val="20"/>
            <c:invertIfNegative val="0"/>
            <c:bubble3D val="0"/>
            <c:spPr>
              <a:solidFill>
                <a:srgbClr val="FF0000"/>
              </a:solidFill>
              <a:ln>
                <a:noFill/>
              </a:ln>
              <a:effectLst/>
            </c:spPr>
            <c:extLst>
              <c:ext xmlns:c16="http://schemas.microsoft.com/office/drawing/2014/chart" uri="{C3380CC4-5D6E-409C-BE32-E72D297353CC}">
                <c16:uniqueId val="{00000004-42B3-433D-94F4-7061E4259C97}"/>
              </c:ext>
            </c:extLst>
          </c:dPt>
          <c:dPt>
            <c:idx val="25"/>
            <c:invertIfNegative val="0"/>
            <c:bubble3D val="0"/>
            <c:spPr>
              <a:solidFill>
                <a:srgbClr val="FF0000"/>
              </a:solidFill>
              <a:ln>
                <a:noFill/>
              </a:ln>
              <a:effectLst/>
            </c:spPr>
            <c:extLst>
              <c:ext xmlns:c16="http://schemas.microsoft.com/office/drawing/2014/chart" uri="{C3380CC4-5D6E-409C-BE32-E72D297353CC}">
                <c16:uniqueId val="{00000001-6AD3-4E80-80C2-FF751C415B63}"/>
              </c:ext>
            </c:extLst>
          </c:dPt>
          <c:cat>
            <c:strRef>
              <c:f>'Placebo Lags Figure'!$A$2:$A$22</c:f>
              <c:strCache>
                <c:ptCount val="21"/>
                <c:pt idx="0">
                  <c:v>ND</c:v>
                </c:pt>
                <c:pt idx="1">
                  <c:v>AR</c:v>
                </c:pt>
                <c:pt idx="2">
                  <c:v>SC</c:v>
                </c:pt>
                <c:pt idx="3">
                  <c:v>SD</c:v>
                </c:pt>
                <c:pt idx="4">
                  <c:v>MD</c:v>
                </c:pt>
                <c:pt idx="5">
                  <c:v>KS</c:v>
                </c:pt>
                <c:pt idx="6">
                  <c:v>ID</c:v>
                </c:pt>
                <c:pt idx="7">
                  <c:v>NE</c:v>
                </c:pt>
                <c:pt idx="8">
                  <c:v>TX</c:v>
                </c:pt>
                <c:pt idx="9">
                  <c:v>MO</c:v>
                </c:pt>
                <c:pt idx="10">
                  <c:v>CO</c:v>
                </c:pt>
                <c:pt idx="11">
                  <c:v>LA</c:v>
                </c:pt>
                <c:pt idx="12">
                  <c:v>WI</c:v>
                </c:pt>
                <c:pt idx="13">
                  <c:v>MA</c:v>
                </c:pt>
                <c:pt idx="14">
                  <c:v>AZ</c:v>
                </c:pt>
                <c:pt idx="15">
                  <c:v>MN</c:v>
                </c:pt>
                <c:pt idx="16">
                  <c:v>IN</c:v>
                </c:pt>
                <c:pt idx="17">
                  <c:v>GA</c:v>
                </c:pt>
                <c:pt idx="18">
                  <c:v>KY</c:v>
                </c:pt>
                <c:pt idx="19">
                  <c:v>TN</c:v>
                </c:pt>
                <c:pt idx="20">
                  <c:v>IL</c:v>
                </c:pt>
              </c:strCache>
            </c:strRef>
          </c:cat>
          <c:val>
            <c:numRef>
              <c:f>'Placebo Lags Figure'!$B$2:$B$22</c:f>
              <c:numCache>
                <c:formatCode>_(* #,##0.00_);_(* \(#,##0.00\);_(* "-"??_);_(@_)</c:formatCode>
                <c:ptCount val="21"/>
                <c:pt idx="0">
                  <c:v>4.055320301744227</c:v>
                </c:pt>
                <c:pt idx="1">
                  <c:v>3.9866615507239387</c:v>
                </c:pt>
                <c:pt idx="2">
                  <c:v>3.2675304026717509</c:v>
                </c:pt>
                <c:pt idx="3">
                  <c:v>2.5761472565652994</c:v>
                </c:pt>
                <c:pt idx="4">
                  <c:v>2.4732291066029317</c:v>
                </c:pt>
                <c:pt idx="5">
                  <c:v>2.3229166889490398</c:v>
                </c:pt>
                <c:pt idx="6">
                  <c:v>2.094752883579905</c:v>
                </c:pt>
                <c:pt idx="7">
                  <c:v>2.0030022625306865</c:v>
                </c:pt>
                <c:pt idx="8">
                  <c:v>1.8574921647356692</c:v>
                </c:pt>
                <c:pt idx="9">
                  <c:v>1.7426703913445816</c:v>
                </c:pt>
                <c:pt idx="10">
                  <c:v>1.7195687582889945</c:v>
                </c:pt>
                <c:pt idx="11">
                  <c:v>1.6698054882027609</c:v>
                </c:pt>
                <c:pt idx="12">
                  <c:v>1.6245965640605009</c:v>
                </c:pt>
                <c:pt idx="13">
                  <c:v>1.462443941484691</c:v>
                </c:pt>
                <c:pt idx="14">
                  <c:v>1.4164772468959284</c:v>
                </c:pt>
                <c:pt idx="15">
                  <c:v>1.4044115732797235</c:v>
                </c:pt>
                <c:pt idx="16">
                  <c:v>1.3743836498545769</c:v>
                </c:pt>
                <c:pt idx="17">
                  <c:v>1.2870091456138626</c:v>
                </c:pt>
                <c:pt idx="18">
                  <c:v>1.2857172043698313</c:v>
                </c:pt>
                <c:pt idx="19">
                  <c:v>1.1016335480251283</c:v>
                </c:pt>
                <c:pt idx="20">
                  <c:v>1</c:v>
                </c:pt>
              </c:numCache>
            </c:numRef>
          </c:val>
          <c:extLst>
            <c:ext xmlns:c16="http://schemas.microsoft.com/office/drawing/2014/chart" uri="{C3380CC4-5D6E-409C-BE32-E72D297353CC}">
              <c16:uniqueId val="{00000002-6AD3-4E80-80C2-FF751C415B63}"/>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0-65C1-4FDA-909D-1F64C96CEC7E}"/>
            </c:ext>
          </c:extLst>
        </c:ser>
        <c:ser>
          <c:idx val="1"/>
          <c:order val="1"/>
          <c:tx>
            <c:strRef>
              <c:f>'Pre-Treatment Test'!$C$1</c:f>
              <c:strCache>
                <c:ptCount val="1"/>
                <c:pt idx="0">
                  <c:v>Synthetic 1982-1998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0.47436066162586216</c:v>
                </c:pt>
                <c:pt idx="1">
                  <c:v>0.47274015182256701</c:v>
                </c:pt>
                <c:pt idx="2">
                  <c:v>0.42843650335073469</c:v>
                </c:pt>
                <c:pt idx="3">
                  <c:v>0.39380529531836511</c:v>
                </c:pt>
                <c:pt idx="4">
                  <c:v>0.42891024675965311</c:v>
                </c:pt>
                <c:pt idx="5">
                  <c:v>0.38294093814492225</c:v>
                </c:pt>
                <c:pt idx="6">
                  <c:v>0.38073227649927144</c:v>
                </c:pt>
                <c:pt idx="7">
                  <c:v>0.38689066892862317</c:v>
                </c:pt>
                <c:pt idx="8">
                  <c:v>0.37823986026644713</c:v>
                </c:pt>
                <c:pt idx="9">
                  <c:v>0.3832176481485367</c:v>
                </c:pt>
                <c:pt idx="10">
                  <c:v>0.35644443374872209</c:v>
                </c:pt>
                <c:pt idx="11">
                  <c:v>0.33376408934593199</c:v>
                </c:pt>
                <c:pt idx="12">
                  <c:v>0.32921536388993267</c:v>
                </c:pt>
                <c:pt idx="13">
                  <c:v>0.33785485091805456</c:v>
                </c:pt>
                <c:pt idx="14">
                  <c:v>0.32500013431906699</c:v>
                </c:pt>
                <c:pt idx="15">
                  <c:v>0.28108831882476804</c:v>
                </c:pt>
                <c:pt idx="16">
                  <c:v>0.29775865945219998</c:v>
                </c:pt>
                <c:pt idx="17">
                  <c:v>0.27370506316423421</c:v>
                </c:pt>
                <c:pt idx="18">
                  <c:v>0.30797936686873439</c:v>
                </c:pt>
                <c:pt idx="19">
                  <c:v>0.32499383518099789</c:v>
                </c:pt>
                <c:pt idx="20">
                  <c:v>0.31700367736816409</c:v>
                </c:pt>
                <c:pt idx="21">
                  <c:v>0.30900892323255541</c:v>
                </c:pt>
                <c:pt idx="22">
                  <c:v>0.28644622364640232</c:v>
                </c:pt>
                <c:pt idx="23">
                  <c:v>0.31166779051721094</c:v>
                </c:pt>
                <c:pt idx="24">
                  <c:v>0.31294123905897142</c:v>
                </c:pt>
                <c:pt idx="25">
                  <c:v>0.31416487701237206</c:v>
                </c:pt>
                <c:pt idx="26">
                  <c:v>0.31057550923526284</c:v>
                </c:pt>
                <c:pt idx="27">
                  <c:v>0.31056266434490681</c:v>
                </c:pt>
                <c:pt idx="28">
                  <c:v>0.29614301435649393</c:v>
                </c:pt>
                <c:pt idx="29">
                  <c:v>0.31106162220239642</c:v>
                </c:pt>
                <c:pt idx="30">
                  <c:v>0.30132948082685468</c:v>
                </c:pt>
                <c:pt idx="31">
                  <c:v>0.28684169018268585</c:v>
                </c:pt>
                <c:pt idx="32">
                  <c:v>0.27991875994205478</c:v>
                </c:pt>
                <c:pt idx="33">
                  <c:v>0.24588384978473185</c:v>
                </c:pt>
              </c:numCache>
            </c:numRef>
          </c:val>
          <c:smooth val="0"/>
          <c:extLst>
            <c:ext xmlns:c16="http://schemas.microsoft.com/office/drawing/2014/chart" uri="{C3380CC4-5D6E-409C-BE32-E72D297353CC}">
              <c16:uniqueId val="{00000001-65C1-4FDA-909D-1F64C96CEC7E}"/>
            </c:ext>
          </c:extLst>
        </c:ser>
        <c:ser>
          <c:idx val="2"/>
          <c:order val="2"/>
          <c:tx>
            <c:strRef>
              <c:f>'Pre-Treatment Test'!$D$1</c:f>
              <c:strCache>
                <c:ptCount val="1"/>
                <c:pt idx="0">
                  <c:v>1985-1998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0.47736861467361452</c:v>
                </c:pt>
                <c:pt idx="1">
                  <c:v>0.47258155393600471</c:v>
                </c:pt>
                <c:pt idx="2">
                  <c:v>0.44632065322995185</c:v>
                </c:pt>
                <c:pt idx="3">
                  <c:v>0.39983570265769958</c:v>
                </c:pt>
                <c:pt idx="4">
                  <c:v>0.42729846394062043</c:v>
                </c:pt>
                <c:pt idx="5">
                  <c:v>0.38322012230753899</c:v>
                </c:pt>
                <c:pt idx="6">
                  <c:v>0.37787947237491604</c:v>
                </c:pt>
                <c:pt idx="7">
                  <c:v>0.38364217719435695</c:v>
                </c:pt>
                <c:pt idx="8">
                  <c:v>0.38118804839253428</c:v>
                </c:pt>
                <c:pt idx="9">
                  <c:v>0.38745500460267068</c:v>
                </c:pt>
                <c:pt idx="10">
                  <c:v>0.36243906199932097</c:v>
                </c:pt>
                <c:pt idx="11">
                  <c:v>0.3292349685132504</c:v>
                </c:pt>
                <c:pt idx="12">
                  <c:v>0.32619959126412879</c:v>
                </c:pt>
                <c:pt idx="13">
                  <c:v>0.33745587939023974</c:v>
                </c:pt>
                <c:pt idx="14">
                  <c:v>0.31326835566759115</c:v>
                </c:pt>
                <c:pt idx="15">
                  <c:v>0.27267419821023947</c:v>
                </c:pt>
                <c:pt idx="16">
                  <c:v>0.29694655720889568</c:v>
                </c:pt>
                <c:pt idx="17">
                  <c:v>0.28326495143771169</c:v>
                </c:pt>
                <c:pt idx="18">
                  <c:v>0.30166753056645396</c:v>
                </c:pt>
                <c:pt idx="19">
                  <c:v>0.30341557228565219</c:v>
                </c:pt>
                <c:pt idx="20">
                  <c:v>0.31984868600964544</c:v>
                </c:pt>
                <c:pt idx="21">
                  <c:v>0.31780865442752848</c:v>
                </c:pt>
                <c:pt idx="22">
                  <c:v>0.27903586021065713</c:v>
                </c:pt>
                <c:pt idx="23">
                  <c:v>0.30582368555665018</c:v>
                </c:pt>
                <c:pt idx="24">
                  <c:v>0.30671917988359931</c:v>
                </c:pt>
                <c:pt idx="25">
                  <c:v>0.31014135871827603</c:v>
                </c:pt>
                <c:pt idx="26">
                  <c:v>0.31359815618395809</c:v>
                </c:pt>
                <c:pt idx="27">
                  <c:v>0.2979885934144258</c:v>
                </c:pt>
                <c:pt idx="28">
                  <c:v>0.28772434538602831</c:v>
                </c:pt>
                <c:pt idx="29">
                  <c:v>0.30031251946091658</c:v>
                </c:pt>
                <c:pt idx="30">
                  <c:v>0.27838861232995987</c:v>
                </c:pt>
                <c:pt idx="31">
                  <c:v>0.27453614400327209</c:v>
                </c:pt>
                <c:pt idx="32">
                  <c:v>0.28738423016667369</c:v>
                </c:pt>
                <c:pt idx="33">
                  <c:v>0.25407683907449247</c:v>
                </c:pt>
              </c:numCache>
            </c:numRef>
          </c:val>
          <c:smooth val="0"/>
          <c:extLst>
            <c:ext xmlns:c16="http://schemas.microsoft.com/office/drawing/2014/chart" uri="{C3380CC4-5D6E-409C-BE32-E72D297353CC}">
              <c16:uniqueId val="{00000002-65C1-4FDA-909D-1F64C96CEC7E}"/>
            </c:ext>
          </c:extLst>
        </c:ser>
        <c:ser>
          <c:idx val="3"/>
          <c:order val="3"/>
          <c:tx>
            <c:strRef>
              <c:f>'Pre-Treatment Test'!$E$1</c:f>
              <c:strCache>
                <c:ptCount val="1"/>
                <c:pt idx="0">
                  <c:v>1990-1998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0.48819273740053182</c:v>
                </c:pt>
                <c:pt idx="1">
                  <c:v>0.48564427679777145</c:v>
                </c:pt>
                <c:pt idx="2">
                  <c:v>0.45334359839558602</c:v>
                </c:pt>
                <c:pt idx="3">
                  <c:v>0.40015339717268938</c:v>
                </c:pt>
                <c:pt idx="4">
                  <c:v>0.42766351625323296</c:v>
                </c:pt>
                <c:pt idx="5">
                  <c:v>0.38324727073311809</c:v>
                </c:pt>
                <c:pt idx="6">
                  <c:v>0.37693634706735613</c:v>
                </c:pt>
                <c:pt idx="7">
                  <c:v>0.39133860981464386</c:v>
                </c:pt>
                <c:pt idx="8">
                  <c:v>0.37678462791442868</c:v>
                </c:pt>
                <c:pt idx="9">
                  <c:v>0.3748447119295597</c:v>
                </c:pt>
                <c:pt idx="10">
                  <c:v>0.36321739000082015</c:v>
                </c:pt>
                <c:pt idx="11">
                  <c:v>0.33477877610921858</c:v>
                </c:pt>
                <c:pt idx="12">
                  <c:v>0.32632131947577003</c:v>
                </c:pt>
                <c:pt idx="13">
                  <c:v>0.33947553203999992</c:v>
                </c:pt>
                <c:pt idx="14">
                  <c:v>0.3132241690158844</c:v>
                </c:pt>
                <c:pt idx="15">
                  <c:v>0.27586144182085992</c:v>
                </c:pt>
                <c:pt idx="16">
                  <c:v>0.30596257001161575</c:v>
                </c:pt>
                <c:pt idx="17">
                  <c:v>0.27504197147488596</c:v>
                </c:pt>
                <c:pt idx="18">
                  <c:v>0.31284878394007681</c:v>
                </c:pt>
                <c:pt idx="19">
                  <c:v>0.30877662868797778</c:v>
                </c:pt>
                <c:pt idx="20">
                  <c:v>0.3152017596065998</c:v>
                </c:pt>
                <c:pt idx="21">
                  <c:v>0.31061195981502532</c:v>
                </c:pt>
                <c:pt idx="22">
                  <c:v>0.27918164640665055</c:v>
                </c:pt>
                <c:pt idx="23">
                  <c:v>0.30330981650948524</c:v>
                </c:pt>
                <c:pt idx="24">
                  <c:v>0.30334509827196598</c:v>
                </c:pt>
                <c:pt idx="25">
                  <c:v>0.31138845251500602</c:v>
                </c:pt>
                <c:pt idx="26">
                  <c:v>0.30156886363029478</c:v>
                </c:pt>
                <c:pt idx="27">
                  <c:v>0.29302490174770357</c:v>
                </c:pt>
                <c:pt idx="28">
                  <c:v>0.29987946727871895</c:v>
                </c:pt>
                <c:pt idx="29">
                  <c:v>0.30600820207595825</c:v>
                </c:pt>
                <c:pt idx="30">
                  <c:v>0.2882864941507578</c:v>
                </c:pt>
                <c:pt idx="31">
                  <c:v>0.27223490250110627</c:v>
                </c:pt>
                <c:pt idx="32">
                  <c:v>0.28567739051580432</c:v>
                </c:pt>
                <c:pt idx="33">
                  <c:v>0.2508771827071905</c:v>
                </c:pt>
              </c:numCache>
            </c:numRef>
          </c:val>
          <c:smooth val="0"/>
          <c:extLst>
            <c:ext xmlns:c16="http://schemas.microsoft.com/office/drawing/2014/chart" uri="{C3380CC4-5D6E-409C-BE32-E72D297353CC}">
              <c16:uniqueId val="{00000003-65C1-4FDA-909D-1F64C96CEC7E}"/>
            </c:ext>
          </c:extLst>
        </c:ser>
        <c:ser>
          <c:idx val="4"/>
          <c:order val="4"/>
          <c:tx>
            <c:strRef>
              <c:f>'Pre-Treatment Test'!$F$1</c:f>
              <c:strCache>
                <c:ptCount val="1"/>
                <c:pt idx="0">
                  <c:v>1995-1998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0.4849532111287117</c:v>
                </c:pt>
                <c:pt idx="1">
                  <c:v>0.4848161087036133</c:v>
                </c:pt>
                <c:pt idx="2">
                  <c:v>0.44851857846975329</c:v>
                </c:pt>
                <c:pt idx="3">
                  <c:v>0.39623956370353697</c:v>
                </c:pt>
                <c:pt idx="4">
                  <c:v>0.42259551760554315</c:v>
                </c:pt>
                <c:pt idx="5">
                  <c:v>0.38349099281430249</c:v>
                </c:pt>
                <c:pt idx="6">
                  <c:v>0.36810818243026733</c:v>
                </c:pt>
                <c:pt idx="7">
                  <c:v>0.38613117179274559</c:v>
                </c:pt>
                <c:pt idx="8">
                  <c:v>0.37274377205967901</c:v>
                </c:pt>
                <c:pt idx="9">
                  <c:v>0.36501355388760559</c:v>
                </c:pt>
                <c:pt idx="10">
                  <c:v>0.36905507147312161</c:v>
                </c:pt>
                <c:pt idx="11">
                  <c:v>0.34422701853513721</c:v>
                </c:pt>
                <c:pt idx="12">
                  <c:v>0.33266681602597237</c:v>
                </c:pt>
                <c:pt idx="13">
                  <c:v>0.34339273428916922</c:v>
                </c:pt>
                <c:pt idx="14">
                  <c:v>0.31098909080028531</c:v>
                </c:pt>
                <c:pt idx="15">
                  <c:v>0.27985450407862661</c:v>
                </c:pt>
                <c:pt idx="16">
                  <c:v>0.30928311732411384</c:v>
                </c:pt>
                <c:pt idx="17">
                  <c:v>0.27401457700133319</c:v>
                </c:pt>
                <c:pt idx="18">
                  <c:v>0.31963533553481105</c:v>
                </c:pt>
                <c:pt idx="19">
                  <c:v>0.30765976718068122</c:v>
                </c:pt>
                <c:pt idx="20">
                  <c:v>0.30714269079267975</c:v>
                </c:pt>
                <c:pt idx="21">
                  <c:v>0.30947277611494062</c:v>
                </c:pt>
                <c:pt idx="22">
                  <c:v>0.27887416481971744</c:v>
                </c:pt>
                <c:pt idx="23">
                  <c:v>0.30258230447769163</c:v>
                </c:pt>
                <c:pt idx="24">
                  <c:v>0.307408120572567</c:v>
                </c:pt>
                <c:pt idx="25">
                  <c:v>0.31319745826721196</c:v>
                </c:pt>
                <c:pt idx="26">
                  <c:v>0.30230758601427077</c:v>
                </c:pt>
                <c:pt idx="27">
                  <c:v>0.28613259154558179</c:v>
                </c:pt>
                <c:pt idx="28">
                  <c:v>0.29755082404613492</c:v>
                </c:pt>
                <c:pt idx="29">
                  <c:v>0.30292906036973</c:v>
                </c:pt>
                <c:pt idx="30">
                  <c:v>0.28561137083172794</c:v>
                </c:pt>
                <c:pt idx="31">
                  <c:v>0.26784675499796862</c:v>
                </c:pt>
                <c:pt idx="32">
                  <c:v>0.28386318784952164</c:v>
                </c:pt>
                <c:pt idx="33">
                  <c:v>0.25619556117057796</c:v>
                </c:pt>
              </c:numCache>
            </c:numRef>
          </c:val>
          <c:smooth val="0"/>
          <c:extLst>
            <c:ext xmlns:c16="http://schemas.microsoft.com/office/drawing/2014/chart" uri="{C3380CC4-5D6E-409C-BE32-E72D297353CC}">
              <c16:uniqueId val="{00000004-65C1-4FDA-909D-1F64C96CEC7E}"/>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62686450533438132"/>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0-77DE-4BBC-ABC5-42451098F865}"/>
            </c:ext>
          </c:extLst>
        </c:ser>
        <c:ser>
          <c:idx val="1"/>
          <c:order val="1"/>
          <c:tx>
            <c:strRef>
              <c:f>'Pre-Treatment Test'!$C$1</c:f>
              <c:strCache>
                <c:ptCount val="1"/>
                <c:pt idx="0">
                  <c:v>Synthetic 1982-1998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0.47436066162586216</c:v>
                </c:pt>
                <c:pt idx="1">
                  <c:v>0.47274015182256701</c:v>
                </c:pt>
                <c:pt idx="2">
                  <c:v>0.42843650335073469</c:v>
                </c:pt>
                <c:pt idx="3">
                  <c:v>0.39380529531836511</c:v>
                </c:pt>
                <c:pt idx="4">
                  <c:v>0.42891024675965311</c:v>
                </c:pt>
                <c:pt idx="5">
                  <c:v>0.38294093814492225</c:v>
                </c:pt>
                <c:pt idx="6">
                  <c:v>0.38073227649927144</c:v>
                </c:pt>
                <c:pt idx="7">
                  <c:v>0.38689066892862317</c:v>
                </c:pt>
                <c:pt idx="8">
                  <c:v>0.37823986026644713</c:v>
                </c:pt>
                <c:pt idx="9">
                  <c:v>0.3832176481485367</c:v>
                </c:pt>
                <c:pt idx="10">
                  <c:v>0.35644443374872209</c:v>
                </c:pt>
                <c:pt idx="11">
                  <c:v>0.33376408934593199</c:v>
                </c:pt>
                <c:pt idx="12">
                  <c:v>0.32921536388993267</c:v>
                </c:pt>
                <c:pt idx="13">
                  <c:v>0.33785485091805456</c:v>
                </c:pt>
                <c:pt idx="14">
                  <c:v>0.32500013431906699</c:v>
                </c:pt>
                <c:pt idx="15">
                  <c:v>0.28108831882476804</c:v>
                </c:pt>
                <c:pt idx="16">
                  <c:v>0.29775865945219998</c:v>
                </c:pt>
                <c:pt idx="17">
                  <c:v>0.27370506316423421</c:v>
                </c:pt>
                <c:pt idx="18">
                  <c:v>0.30797936686873439</c:v>
                </c:pt>
                <c:pt idx="19">
                  <c:v>0.32499383518099789</c:v>
                </c:pt>
                <c:pt idx="20">
                  <c:v>0.31700367736816409</c:v>
                </c:pt>
                <c:pt idx="21">
                  <c:v>0.30900892323255541</c:v>
                </c:pt>
                <c:pt idx="22">
                  <c:v>0.28644622364640232</c:v>
                </c:pt>
                <c:pt idx="23">
                  <c:v>0.31166779051721094</c:v>
                </c:pt>
                <c:pt idx="24">
                  <c:v>0.31294123905897142</c:v>
                </c:pt>
                <c:pt idx="25">
                  <c:v>0.31416487701237206</c:v>
                </c:pt>
                <c:pt idx="26">
                  <c:v>0.31057550923526284</c:v>
                </c:pt>
                <c:pt idx="27">
                  <c:v>0.31056266434490681</c:v>
                </c:pt>
                <c:pt idx="28">
                  <c:v>0.29614301435649393</c:v>
                </c:pt>
                <c:pt idx="29">
                  <c:v>0.31106162220239642</c:v>
                </c:pt>
                <c:pt idx="30">
                  <c:v>0.30132948082685468</c:v>
                </c:pt>
                <c:pt idx="31">
                  <c:v>0.28684169018268585</c:v>
                </c:pt>
                <c:pt idx="32">
                  <c:v>0.27991875994205478</c:v>
                </c:pt>
                <c:pt idx="33">
                  <c:v>0.24588384978473185</c:v>
                </c:pt>
              </c:numCache>
            </c:numRef>
          </c:val>
          <c:smooth val="0"/>
          <c:extLst>
            <c:ext xmlns:c16="http://schemas.microsoft.com/office/drawing/2014/chart" uri="{C3380CC4-5D6E-409C-BE32-E72D297353CC}">
              <c16:uniqueId val="{00000001-77DE-4BBC-ABC5-42451098F865}"/>
            </c:ext>
          </c:extLst>
        </c:ser>
        <c:ser>
          <c:idx val="2"/>
          <c:order val="2"/>
          <c:tx>
            <c:strRef>
              <c:f>'Pre-Treatment Test'!$D$1</c:f>
              <c:strCache>
                <c:ptCount val="1"/>
                <c:pt idx="0">
                  <c:v>1985-1998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0.47736861467361452</c:v>
                </c:pt>
                <c:pt idx="1">
                  <c:v>0.47258155393600471</c:v>
                </c:pt>
                <c:pt idx="2">
                  <c:v>0.44632065322995185</c:v>
                </c:pt>
                <c:pt idx="3">
                  <c:v>0.39983570265769958</c:v>
                </c:pt>
                <c:pt idx="4">
                  <c:v>0.42729846394062043</c:v>
                </c:pt>
                <c:pt idx="5">
                  <c:v>0.38322012230753899</c:v>
                </c:pt>
                <c:pt idx="6">
                  <c:v>0.37787947237491604</c:v>
                </c:pt>
                <c:pt idx="7">
                  <c:v>0.38364217719435695</c:v>
                </c:pt>
                <c:pt idx="8">
                  <c:v>0.38118804839253428</c:v>
                </c:pt>
                <c:pt idx="9">
                  <c:v>0.38745500460267068</c:v>
                </c:pt>
                <c:pt idx="10">
                  <c:v>0.36243906199932097</c:v>
                </c:pt>
                <c:pt idx="11">
                  <c:v>0.3292349685132504</c:v>
                </c:pt>
                <c:pt idx="12">
                  <c:v>0.32619959126412879</c:v>
                </c:pt>
                <c:pt idx="13">
                  <c:v>0.33745587939023974</c:v>
                </c:pt>
                <c:pt idx="14">
                  <c:v>0.31326835566759115</c:v>
                </c:pt>
                <c:pt idx="15">
                  <c:v>0.27267419821023947</c:v>
                </c:pt>
                <c:pt idx="16">
                  <c:v>0.29694655720889568</c:v>
                </c:pt>
                <c:pt idx="17">
                  <c:v>0.28326495143771169</c:v>
                </c:pt>
                <c:pt idx="18">
                  <c:v>0.30166753056645396</c:v>
                </c:pt>
                <c:pt idx="19">
                  <c:v>0.30341557228565219</c:v>
                </c:pt>
                <c:pt idx="20">
                  <c:v>0.31984868600964544</c:v>
                </c:pt>
                <c:pt idx="21">
                  <c:v>0.31780865442752848</c:v>
                </c:pt>
                <c:pt idx="22">
                  <c:v>0.27903586021065713</c:v>
                </c:pt>
                <c:pt idx="23">
                  <c:v>0.30582368555665018</c:v>
                </c:pt>
                <c:pt idx="24">
                  <c:v>0.30671917988359931</c:v>
                </c:pt>
                <c:pt idx="25">
                  <c:v>0.31014135871827603</c:v>
                </c:pt>
                <c:pt idx="26">
                  <c:v>0.31359815618395809</c:v>
                </c:pt>
                <c:pt idx="27">
                  <c:v>0.2979885934144258</c:v>
                </c:pt>
                <c:pt idx="28">
                  <c:v>0.28772434538602831</c:v>
                </c:pt>
                <c:pt idx="29">
                  <c:v>0.30031251946091658</c:v>
                </c:pt>
                <c:pt idx="30">
                  <c:v>0.27838861232995987</c:v>
                </c:pt>
                <c:pt idx="31">
                  <c:v>0.27453614400327209</c:v>
                </c:pt>
                <c:pt idx="32">
                  <c:v>0.28738423016667369</c:v>
                </c:pt>
                <c:pt idx="33">
                  <c:v>0.25407683907449247</c:v>
                </c:pt>
              </c:numCache>
            </c:numRef>
          </c:val>
          <c:smooth val="0"/>
          <c:extLst>
            <c:ext xmlns:c16="http://schemas.microsoft.com/office/drawing/2014/chart" uri="{C3380CC4-5D6E-409C-BE32-E72D297353CC}">
              <c16:uniqueId val="{00000002-77DE-4BBC-ABC5-42451098F865}"/>
            </c:ext>
          </c:extLst>
        </c:ser>
        <c:ser>
          <c:idx val="3"/>
          <c:order val="3"/>
          <c:tx>
            <c:strRef>
              <c:f>'Pre-Treatment Test'!$E$1</c:f>
              <c:strCache>
                <c:ptCount val="1"/>
                <c:pt idx="0">
                  <c:v>1990-1998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0.48819273740053182</c:v>
                </c:pt>
                <c:pt idx="1">
                  <c:v>0.48564427679777145</c:v>
                </c:pt>
                <c:pt idx="2">
                  <c:v>0.45334359839558602</c:v>
                </c:pt>
                <c:pt idx="3">
                  <c:v>0.40015339717268938</c:v>
                </c:pt>
                <c:pt idx="4">
                  <c:v>0.42766351625323296</c:v>
                </c:pt>
                <c:pt idx="5">
                  <c:v>0.38324727073311809</c:v>
                </c:pt>
                <c:pt idx="6">
                  <c:v>0.37693634706735613</c:v>
                </c:pt>
                <c:pt idx="7">
                  <c:v>0.39133860981464386</c:v>
                </c:pt>
                <c:pt idx="8">
                  <c:v>0.37678462791442868</c:v>
                </c:pt>
                <c:pt idx="9">
                  <c:v>0.3748447119295597</c:v>
                </c:pt>
                <c:pt idx="10">
                  <c:v>0.36321739000082015</c:v>
                </c:pt>
                <c:pt idx="11">
                  <c:v>0.33477877610921858</c:v>
                </c:pt>
                <c:pt idx="12">
                  <c:v>0.32632131947577003</c:v>
                </c:pt>
                <c:pt idx="13">
                  <c:v>0.33947553203999992</c:v>
                </c:pt>
                <c:pt idx="14">
                  <c:v>0.3132241690158844</c:v>
                </c:pt>
                <c:pt idx="15">
                  <c:v>0.27586144182085992</c:v>
                </c:pt>
                <c:pt idx="16">
                  <c:v>0.30596257001161575</c:v>
                </c:pt>
                <c:pt idx="17">
                  <c:v>0.27504197147488596</c:v>
                </c:pt>
                <c:pt idx="18">
                  <c:v>0.31284878394007681</c:v>
                </c:pt>
                <c:pt idx="19">
                  <c:v>0.30877662868797778</c:v>
                </c:pt>
                <c:pt idx="20">
                  <c:v>0.3152017596065998</c:v>
                </c:pt>
                <c:pt idx="21">
                  <c:v>0.31061195981502532</c:v>
                </c:pt>
                <c:pt idx="22">
                  <c:v>0.27918164640665055</c:v>
                </c:pt>
                <c:pt idx="23">
                  <c:v>0.30330981650948524</c:v>
                </c:pt>
                <c:pt idx="24">
                  <c:v>0.30334509827196598</c:v>
                </c:pt>
                <c:pt idx="25">
                  <c:v>0.31138845251500602</c:v>
                </c:pt>
                <c:pt idx="26">
                  <c:v>0.30156886363029478</c:v>
                </c:pt>
                <c:pt idx="27">
                  <c:v>0.29302490174770357</c:v>
                </c:pt>
                <c:pt idx="28">
                  <c:v>0.29987946727871895</c:v>
                </c:pt>
                <c:pt idx="29">
                  <c:v>0.30600820207595825</c:v>
                </c:pt>
                <c:pt idx="30">
                  <c:v>0.2882864941507578</c:v>
                </c:pt>
                <c:pt idx="31">
                  <c:v>0.27223490250110627</c:v>
                </c:pt>
                <c:pt idx="32">
                  <c:v>0.28567739051580432</c:v>
                </c:pt>
                <c:pt idx="33">
                  <c:v>0.2508771827071905</c:v>
                </c:pt>
              </c:numCache>
            </c:numRef>
          </c:val>
          <c:smooth val="0"/>
          <c:extLst>
            <c:ext xmlns:c16="http://schemas.microsoft.com/office/drawing/2014/chart" uri="{C3380CC4-5D6E-409C-BE32-E72D297353CC}">
              <c16:uniqueId val="{00000003-77DE-4BBC-ABC5-42451098F865}"/>
            </c:ext>
          </c:extLst>
        </c:ser>
        <c:ser>
          <c:idx val="4"/>
          <c:order val="4"/>
          <c:tx>
            <c:strRef>
              <c:f>'Pre-Treatment Test'!$F$1</c:f>
              <c:strCache>
                <c:ptCount val="1"/>
                <c:pt idx="0">
                  <c:v>1995-1998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0.4849532111287117</c:v>
                </c:pt>
                <c:pt idx="1">
                  <c:v>0.4848161087036133</c:v>
                </c:pt>
                <c:pt idx="2">
                  <c:v>0.44851857846975329</c:v>
                </c:pt>
                <c:pt idx="3">
                  <c:v>0.39623956370353697</c:v>
                </c:pt>
                <c:pt idx="4">
                  <c:v>0.42259551760554315</c:v>
                </c:pt>
                <c:pt idx="5">
                  <c:v>0.38349099281430249</c:v>
                </c:pt>
                <c:pt idx="6">
                  <c:v>0.36810818243026733</c:v>
                </c:pt>
                <c:pt idx="7">
                  <c:v>0.38613117179274559</c:v>
                </c:pt>
                <c:pt idx="8">
                  <c:v>0.37274377205967901</c:v>
                </c:pt>
                <c:pt idx="9">
                  <c:v>0.36501355388760559</c:v>
                </c:pt>
                <c:pt idx="10">
                  <c:v>0.36905507147312161</c:v>
                </c:pt>
                <c:pt idx="11">
                  <c:v>0.34422701853513721</c:v>
                </c:pt>
                <c:pt idx="12">
                  <c:v>0.33266681602597237</c:v>
                </c:pt>
                <c:pt idx="13">
                  <c:v>0.34339273428916922</c:v>
                </c:pt>
                <c:pt idx="14">
                  <c:v>0.31098909080028531</c:v>
                </c:pt>
                <c:pt idx="15">
                  <c:v>0.27985450407862661</c:v>
                </c:pt>
                <c:pt idx="16">
                  <c:v>0.30928311732411384</c:v>
                </c:pt>
                <c:pt idx="17">
                  <c:v>0.27401457700133319</c:v>
                </c:pt>
                <c:pt idx="18">
                  <c:v>0.31963533553481105</c:v>
                </c:pt>
                <c:pt idx="19">
                  <c:v>0.30765976718068122</c:v>
                </c:pt>
                <c:pt idx="20">
                  <c:v>0.30714269079267975</c:v>
                </c:pt>
                <c:pt idx="21">
                  <c:v>0.30947277611494062</c:v>
                </c:pt>
                <c:pt idx="22">
                  <c:v>0.27887416481971744</c:v>
                </c:pt>
                <c:pt idx="23">
                  <c:v>0.30258230447769163</c:v>
                </c:pt>
                <c:pt idx="24">
                  <c:v>0.307408120572567</c:v>
                </c:pt>
                <c:pt idx="25">
                  <c:v>0.31319745826721196</c:v>
                </c:pt>
                <c:pt idx="26">
                  <c:v>0.30230758601427077</c:v>
                </c:pt>
                <c:pt idx="27">
                  <c:v>0.28613259154558179</c:v>
                </c:pt>
                <c:pt idx="28">
                  <c:v>0.29755082404613492</c:v>
                </c:pt>
                <c:pt idx="29">
                  <c:v>0.30292906036973</c:v>
                </c:pt>
                <c:pt idx="30">
                  <c:v>0.28561137083172794</c:v>
                </c:pt>
                <c:pt idx="31">
                  <c:v>0.26784675499796862</c:v>
                </c:pt>
                <c:pt idx="32">
                  <c:v>0.28386318784952164</c:v>
                </c:pt>
                <c:pt idx="33">
                  <c:v>0.25619556117057796</c:v>
                </c:pt>
              </c:numCache>
            </c:numRef>
          </c:val>
          <c:smooth val="0"/>
          <c:extLst>
            <c:ext xmlns:c16="http://schemas.microsoft.com/office/drawing/2014/chart" uri="{C3380CC4-5D6E-409C-BE32-E72D297353CC}">
              <c16:uniqueId val="{00000004-77DE-4BBC-ABC5-42451098F865}"/>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8473112502728208"/>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'Pre-Treatment Test'!$B$37</c:f>
              <c:strCache>
                <c:ptCount val="1"/>
                <c:pt idx="0">
                  <c:v>Synthetic 1982-1998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2.5155809202828838E-2</c:v>
                </c:pt>
                <c:pt idx="1">
                  <c:v>2.9940958945344223E-2</c:v>
                </c:pt>
                <c:pt idx="2">
                  <c:v>4.1610522276399449E-2</c:v>
                </c:pt>
                <c:pt idx="3">
                  <c:v>5.1558537569100791E-3</c:v>
                </c:pt>
                <c:pt idx="4">
                  <c:v>-2.406522842131195E-3</c:v>
                </c:pt>
                <c:pt idx="5">
                  <c:v>-2.4448157060227124E-3</c:v>
                </c:pt>
                <c:pt idx="6">
                  <c:v>-1.2840112731924855E-2</c:v>
                </c:pt>
                <c:pt idx="7">
                  <c:v>2.6183357592009942E-2</c:v>
                </c:pt>
                <c:pt idx="8">
                  <c:v>5.1864657120593207E-3</c:v>
                </c:pt>
                <c:pt idx="9">
                  <c:v>-2.2917372521581582E-2</c:v>
                </c:pt>
                <c:pt idx="10">
                  <c:v>2.7607618695674463E-3</c:v>
                </c:pt>
                <c:pt idx="11">
                  <c:v>1.1915196816265149E-2</c:v>
                </c:pt>
                <c:pt idx="12">
                  <c:v>-1.0677501691779636E-2</c:v>
                </c:pt>
                <c:pt idx="13">
                  <c:v>-3.7943839011442979E-2</c:v>
                </c:pt>
                <c:pt idx="14">
                  <c:v>6.3545577397720848E-2</c:v>
                </c:pt>
                <c:pt idx="15">
                  <c:v>4.0994567918809961E-2</c:v>
                </c:pt>
                <c:pt idx="16">
                  <c:v>-0.15210525943885622</c:v>
                </c:pt>
                <c:pt idx="17">
                  <c:v>5.4723753136226891E-2</c:v>
                </c:pt>
                <c:pt idx="18">
                  <c:v>-2.84411362178478E-3</c:v>
                </c:pt>
                <c:pt idx="19">
                  <c:v>9.7585891698397154E-2</c:v>
                </c:pt>
                <c:pt idx="20">
                  <c:v>-4.9405252875875223E-2</c:v>
                </c:pt>
                <c:pt idx="21">
                  <c:v>5.7431265207860821E-2</c:v>
                </c:pt>
                <c:pt idx="22">
                  <c:v>-5.2858402441039974E-2</c:v>
                </c:pt>
                <c:pt idx="23">
                  <c:v>6.1078573313959772E-2</c:v>
                </c:pt>
                <c:pt idx="24">
                  <c:v>-1.178322002692481E-2</c:v>
                </c:pt>
                <c:pt idx="25">
                  <c:v>-3.0632566426521873E-2</c:v>
                </c:pt>
                <c:pt idx="26">
                  <c:v>7.4212104423272678E-3</c:v>
                </c:pt>
                <c:pt idx="27">
                  <c:v>2.0433243749498918E-2</c:v>
                </c:pt>
                <c:pt idx="28">
                  <c:v>0.25386327094259326</c:v>
                </c:pt>
                <c:pt idx="29">
                  <c:v>0.18661756044448999</c:v>
                </c:pt>
                <c:pt idx="30">
                  <c:v>-0.13952842024966106</c:v>
                </c:pt>
                <c:pt idx="31">
                  <c:v>-2.2358780305097501E-2</c:v>
                </c:pt>
                <c:pt idx="32">
                  <c:v>2.5691308036534029E-2</c:v>
                </c:pt>
                <c:pt idx="33">
                  <c:v>-0.13958548828728215</c:v>
                </c:pt>
              </c:numCache>
            </c:numRef>
          </c:val>
          <c:smooth val="0"/>
          <c:extLst>
            <c:ext xmlns:c16="http://schemas.microsoft.com/office/drawing/2014/chart" uri="{C3380CC4-5D6E-409C-BE32-E72D297353CC}">
              <c16:uniqueId val="{00000000-E3A6-44B1-B25E-27D8FEAE9DF9}"/>
            </c:ext>
          </c:extLst>
        </c:ser>
        <c:ser>
          <c:idx val="2"/>
          <c:order val="1"/>
          <c:tx>
            <c:strRef>
              <c:f>'Pre-Treatment Test'!$C$37</c:f>
              <c:strCache>
                <c:ptCount val="1"/>
                <c:pt idx="0">
                  <c:v>1985-1998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3.1298411511941467E-2</c:v>
                </c:pt>
                <c:pt idx="1">
                  <c:v>2.9615408122485063E-2</c:v>
                </c:pt>
                <c:pt idx="2">
                  <c:v>8.0013363234428619E-2</c:v>
                </c:pt>
                <c:pt idx="3">
                  <c:v>2.016030533819943E-2</c:v>
                </c:pt>
                <c:pt idx="4">
                  <c:v>-6.187630773817461E-3</c:v>
                </c:pt>
                <c:pt idx="5">
                  <c:v>-1.7145129370627285E-3</c:v>
                </c:pt>
                <c:pt idx="6">
                  <c:v>-2.0486557331718967E-2</c:v>
                </c:pt>
                <c:pt idx="7">
                  <c:v>1.7937561113927154E-2</c:v>
                </c:pt>
                <c:pt idx="8">
                  <c:v>1.288056174110982E-2</c:v>
                </c:pt>
                <c:pt idx="9">
                  <c:v>-1.1730356018994335E-2</c:v>
                </c:pt>
                <c:pt idx="10">
                  <c:v>1.9254785655319302E-2</c:v>
                </c:pt>
                <c:pt idx="11">
                  <c:v>-1.67739174370561E-3</c:v>
                </c:pt>
                <c:pt idx="12">
                  <c:v>-2.0021393053832059E-2</c:v>
                </c:pt>
                <c:pt idx="13">
                  <c:v>-3.9170992143237993E-2</c:v>
                </c:pt>
                <c:pt idx="14">
                  <c:v>2.8475721779034971E-2</c:v>
                </c:pt>
                <c:pt idx="15">
                  <c:v>1.1401788592848057E-2</c:v>
                </c:pt>
                <c:pt idx="16">
                  <c:v>-0.1552560865590871</c:v>
                </c:pt>
                <c:pt idx="17">
                  <c:v>8.6625812539353975E-2</c:v>
                </c:pt>
                <c:pt idx="18">
                  <c:v>-2.3826775792952216E-2</c:v>
                </c:pt>
                <c:pt idx="19">
                  <c:v>3.3408141285941599E-2</c:v>
                </c:pt>
                <c:pt idx="20">
                  <c:v>-4.0070942173852354E-2</c:v>
                </c:pt>
                <c:pt idx="21">
                  <c:v>8.3529835474606309E-2</c:v>
                </c:pt>
                <c:pt idx="22">
                  <c:v>-8.0819193582995857E-2</c:v>
                </c:pt>
                <c:pt idx="23">
                  <c:v>4.3136354884131055E-2</c:v>
                </c:pt>
                <c:pt idx="24">
                  <c:v>-3.2308102331465319E-2</c:v>
                </c:pt>
                <c:pt idx="25">
                  <c:v>-4.4003143645392782E-2</c:v>
                </c:pt>
                <c:pt idx="26">
                  <c:v>1.6988279605311078E-2</c:v>
                </c:pt>
                <c:pt idx="27">
                  <c:v>-2.0901029261095893E-2</c:v>
                </c:pt>
                <c:pt idx="28">
                  <c:v>0.23203168724322748</c:v>
                </c:pt>
                <c:pt idx="29">
                  <c:v>0.15750411746651405</c:v>
                </c:pt>
                <c:pt idx="30">
                  <c:v>-0.23343230309396809</c:v>
                </c:pt>
                <c:pt idx="31">
                  <c:v>-6.8184014824394762E-2</c:v>
                </c:pt>
                <c:pt idx="32">
                  <c:v>5.1001230314531514E-2</c:v>
                </c:pt>
                <c:pt idx="33">
                  <c:v>-0.10283829112317175</c:v>
                </c:pt>
              </c:numCache>
            </c:numRef>
          </c:val>
          <c:smooth val="0"/>
          <c:extLst>
            <c:ext xmlns:c16="http://schemas.microsoft.com/office/drawing/2014/chart" uri="{C3380CC4-5D6E-409C-BE32-E72D297353CC}">
              <c16:uniqueId val="{00000001-E3A6-44B1-B25E-27D8FEAE9DF9}"/>
            </c:ext>
          </c:extLst>
        </c:ser>
        <c:ser>
          <c:idx val="3"/>
          <c:order val="2"/>
          <c:tx>
            <c:strRef>
              <c:f>'Pre-Treatment Test'!$D$37</c:f>
              <c:strCache>
                <c:ptCount val="1"/>
                <c:pt idx="0">
                  <c:v>1990-1998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5.2776291202216136E-2</c:v>
                </c:pt>
                <c:pt idx="1">
                  <c:v>5.5716539338539726E-2</c:v>
                </c:pt>
                <c:pt idx="2">
                  <c:v>9.4265281042437352E-2</c:v>
                </c:pt>
                <c:pt idx="3">
                  <c:v>2.0938231250519006E-2</c:v>
                </c:pt>
                <c:pt idx="4">
                  <c:v>-5.3287519880979841E-3</c:v>
                </c:pt>
                <c:pt idx="5">
                  <c:v>-1.6435536009297951E-3</c:v>
                </c:pt>
                <c:pt idx="6">
                  <c:v>-2.3039897453286627E-2</c:v>
                </c:pt>
                <c:pt idx="7">
                  <c:v>3.7251723325985114E-2</c:v>
                </c:pt>
                <c:pt idx="8">
                  <c:v>1.3442579040210303E-3</c:v>
                </c:pt>
                <c:pt idx="9">
                  <c:v>-4.5766359434904313E-2</c:v>
                </c:pt>
                <c:pt idx="10">
                  <c:v>2.1356396105906651E-2</c:v>
                </c:pt>
                <c:pt idx="11">
                  <c:v>1.4910000078429176E-2</c:v>
                </c:pt>
                <c:pt idx="12">
                  <c:v>-1.9640892692373218E-2</c:v>
                </c:pt>
                <c:pt idx="13">
                  <c:v>-3.2988618894644911E-2</c:v>
                </c:pt>
                <c:pt idx="14">
                  <c:v>2.8338668482537216E-2</c:v>
                </c:pt>
                <c:pt idx="15">
                  <c:v>2.2823839141051877E-2</c:v>
                </c:pt>
                <c:pt idx="16">
                  <c:v>-0.12121334836911311</c:v>
                </c:pt>
                <c:pt idx="17">
                  <c:v>5.9318497943781717E-2</c:v>
                </c:pt>
                <c:pt idx="18">
                  <c:v>1.2764916994426655E-2</c:v>
                </c:pt>
                <c:pt idx="19">
                  <c:v>5.0190348846835785E-2</c:v>
                </c:pt>
                <c:pt idx="20">
                  <c:v>-5.5404400744199243E-2</c:v>
                </c:pt>
                <c:pt idx="21">
                  <c:v>6.2295766124902084E-2</c:v>
                </c:pt>
                <c:pt idx="22">
                  <c:v>-8.0254799322781359E-2</c:v>
                </c:pt>
                <c:pt idx="23">
                  <c:v>3.5205751359668545E-2</c:v>
                </c:pt>
                <c:pt idx="24">
                  <c:v>-4.3790377157920252E-2</c:v>
                </c:pt>
                <c:pt idx="25">
                  <c:v>-3.9821967902711579E-2</c:v>
                </c:pt>
                <c:pt idx="26">
                  <c:v>-2.2223114521916346E-2</c:v>
                </c:pt>
                <c:pt idx="27">
                  <c:v>-3.819456950722331E-2</c:v>
                </c:pt>
                <c:pt idx="28">
                  <c:v>0.26316002202383609</c:v>
                </c:pt>
                <c:pt idx="29">
                  <c:v>0.17318536103723062</c:v>
                </c:pt>
                <c:pt idx="30">
                  <c:v>-0.19108426592371339</c:v>
                </c:pt>
                <c:pt idx="31">
                  <c:v>-7.7213530747151995E-2</c:v>
                </c:pt>
                <c:pt idx="32">
                  <c:v>4.5331237579716889E-2</c:v>
                </c:pt>
                <c:pt idx="33">
                  <c:v>-0.11690375344309573</c:v>
                </c:pt>
              </c:numCache>
            </c:numRef>
          </c:val>
          <c:smooth val="0"/>
          <c:extLst>
            <c:ext xmlns:c16="http://schemas.microsoft.com/office/drawing/2014/chart" uri="{C3380CC4-5D6E-409C-BE32-E72D297353CC}">
              <c16:uniqueId val="{00000002-E3A6-44B1-B25E-27D8FEAE9DF9}"/>
            </c:ext>
          </c:extLst>
        </c:ser>
        <c:ser>
          <c:idx val="4"/>
          <c:order val="3"/>
          <c:tx>
            <c:strRef>
              <c:f>'Pre-Treatment Test'!$E$37</c:f>
              <c:strCache>
                <c:ptCount val="1"/>
                <c:pt idx="0">
                  <c:v>1995-1998</c:v>
                </c:pt>
              </c:strCache>
            </c:strRef>
          </c:tx>
          <c:spPr>
            <a:ln>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4.6448761000283154E-2</c:v>
                </c:pt>
                <c:pt idx="1">
                  <c:v>5.4103504169283126E-2</c:v>
                </c:pt>
                <c:pt idx="2">
                  <c:v>8.452167559046507E-2</c:v>
                </c:pt>
                <c:pt idx="3">
                  <c:v>1.1267605018540149E-2</c:v>
                </c:pt>
                <c:pt idx="4">
                  <c:v>-1.7385209151742385E-2</c:v>
                </c:pt>
                <c:pt idx="5">
                  <c:v>-1.0069737175353438E-3</c:v>
                </c:pt>
                <c:pt idx="6">
                  <c:v>-4.7574980008097678E-2</c:v>
                </c:pt>
                <c:pt idx="7">
                  <c:v>2.426791795696339E-2</c:v>
                </c:pt>
                <c:pt idx="8">
                  <c:v>-9.4820099100038063E-3</c:v>
                </c:pt>
                <c:pt idx="9">
                  <c:v>-7.3932695301241136E-2</c:v>
                </c:pt>
                <c:pt idx="10">
                  <c:v>3.6836496708873047E-2</c:v>
                </c:pt>
                <c:pt idx="11">
                  <c:v>4.1948461992937808E-2</c:v>
                </c:pt>
                <c:pt idx="12">
                  <c:v>-1.9161955982386435E-4</c:v>
                </c:pt>
                <c:pt idx="13">
                  <c:v>-2.1204952738526059E-2</c:v>
                </c:pt>
                <c:pt idx="14">
                  <c:v>2.1355339680147276E-2</c:v>
                </c:pt>
                <c:pt idx="15">
                  <c:v>3.6766531469558945E-2</c:v>
                </c:pt>
                <c:pt idx="16">
                  <c:v>-0.10917569819643178</c:v>
                </c:pt>
                <c:pt idx="17">
                  <c:v>5.5791492237872969E-2</c:v>
                </c:pt>
                <c:pt idx="18">
                  <c:v>3.3726059528116831E-2</c:v>
                </c:pt>
                <c:pt idx="19">
                  <c:v>4.6742365224041328E-2</c:v>
                </c:pt>
                <c:pt idx="20">
                  <c:v>-8.3096991019293187E-2</c:v>
                </c:pt>
                <c:pt idx="21">
                  <c:v>5.8844033173974672E-2</c:v>
                </c:pt>
                <c:pt idx="22">
                  <c:v>-8.1445868636077584E-2</c:v>
                </c:pt>
                <c:pt idx="23">
                  <c:v>3.2886053830420384E-2</c:v>
                </c:pt>
                <c:pt idx="24">
                  <c:v>-2.9994568603330506E-2</c:v>
                </c:pt>
                <c:pt idx="25">
                  <c:v>-3.3816031802166198E-2</c:v>
                </c:pt>
                <c:pt idx="26">
                  <c:v>-1.9725198058518894E-2</c:v>
                </c:pt>
                <c:pt idx="27">
                  <c:v>-6.320241284499338E-2</c:v>
                </c:pt>
                <c:pt idx="28">
                  <c:v>0.25739348639513449</c:v>
                </c:pt>
                <c:pt idx="29">
                  <c:v>0.16478115103821955</c:v>
                </c:pt>
                <c:pt idx="30">
                  <c:v>-0.20224032489091515</c:v>
                </c:pt>
                <c:pt idx="31">
                  <c:v>-9.4861576792473923E-2</c:v>
                </c:pt>
                <c:pt idx="32">
                  <c:v>3.9229838425706841E-2</c:v>
                </c:pt>
                <c:pt idx="33">
                  <c:v>-9.3717883864218157E-2</c:v>
                </c:pt>
              </c:numCache>
            </c:numRef>
          </c:val>
          <c:smooth val="0"/>
          <c:extLst>
            <c:ext xmlns:c16="http://schemas.microsoft.com/office/drawing/2014/chart" uri="{C3380CC4-5D6E-409C-BE32-E72D297353CC}">
              <c16:uniqueId val="{00000003-E3A6-44B1-B25E-27D8FEAE9DF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610283789153207"/>
          <c:y val="1.0177107896539202E-2"/>
          <c:w val="0.25748635898124672"/>
          <c:h val="0.1771862230005837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0-3366-4753-9B14-105DE94FF423}"/>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0.47436066162586216</c:v>
                </c:pt>
                <c:pt idx="1">
                  <c:v>0.47274015182256701</c:v>
                </c:pt>
                <c:pt idx="2">
                  <c:v>0.42843650335073469</c:v>
                </c:pt>
                <c:pt idx="3">
                  <c:v>0.39380529531836511</c:v>
                </c:pt>
                <c:pt idx="4">
                  <c:v>0.42891024675965311</c:v>
                </c:pt>
                <c:pt idx="5">
                  <c:v>0.38294093814492225</c:v>
                </c:pt>
                <c:pt idx="6">
                  <c:v>0.38073227649927144</c:v>
                </c:pt>
                <c:pt idx="7">
                  <c:v>0.38689066892862317</c:v>
                </c:pt>
                <c:pt idx="8">
                  <c:v>0.37823986026644713</c:v>
                </c:pt>
                <c:pt idx="9">
                  <c:v>0.3832176481485367</c:v>
                </c:pt>
                <c:pt idx="10">
                  <c:v>0.35644443374872209</c:v>
                </c:pt>
                <c:pt idx="11">
                  <c:v>0.33376408934593199</c:v>
                </c:pt>
                <c:pt idx="12">
                  <c:v>0.32921536388993267</c:v>
                </c:pt>
                <c:pt idx="13">
                  <c:v>0.33785485091805456</c:v>
                </c:pt>
                <c:pt idx="14">
                  <c:v>0.32500013431906699</c:v>
                </c:pt>
                <c:pt idx="15">
                  <c:v>0.28108831882476804</c:v>
                </c:pt>
                <c:pt idx="16">
                  <c:v>0.29775865945219998</c:v>
                </c:pt>
                <c:pt idx="17">
                  <c:v>0.27370506316423421</c:v>
                </c:pt>
                <c:pt idx="18">
                  <c:v>0.30797936686873439</c:v>
                </c:pt>
                <c:pt idx="19">
                  <c:v>0.32499383518099789</c:v>
                </c:pt>
                <c:pt idx="20">
                  <c:v>0.31700367736816409</c:v>
                </c:pt>
                <c:pt idx="21">
                  <c:v>0.30900892323255541</c:v>
                </c:pt>
                <c:pt idx="22">
                  <c:v>0.28644622364640232</c:v>
                </c:pt>
                <c:pt idx="23">
                  <c:v>0.31166779051721094</c:v>
                </c:pt>
                <c:pt idx="24">
                  <c:v>0.31294123905897142</c:v>
                </c:pt>
                <c:pt idx="25">
                  <c:v>0.31416487701237206</c:v>
                </c:pt>
                <c:pt idx="26">
                  <c:v>0.31057550923526284</c:v>
                </c:pt>
                <c:pt idx="27">
                  <c:v>0.31056266434490681</c:v>
                </c:pt>
                <c:pt idx="28">
                  <c:v>0.29614301435649393</c:v>
                </c:pt>
                <c:pt idx="29">
                  <c:v>0.31106162220239642</c:v>
                </c:pt>
                <c:pt idx="30">
                  <c:v>0.30132948082685468</c:v>
                </c:pt>
                <c:pt idx="31">
                  <c:v>0.28684169018268585</c:v>
                </c:pt>
                <c:pt idx="32">
                  <c:v>0.27991875994205478</c:v>
                </c:pt>
                <c:pt idx="33">
                  <c:v>0.24588384978473185</c:v>
                </c:pt>
              </c:numCache>
            </c:numRef>
          </c:val>
          <c:smooth val="0"/>
          <c:extLst>
            <c:ext xmlns:c16="http://schemas.microsoft.com/office/drawing/2014/chart" uri="{C3380CC4-5D6E-409C-BE32-E72D297353CC}">
              <c16:uniqueId val="{00000001-3366-4753-9B14-105DE94FF423}"/>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3366-4753-9B14-105DE94FF423}"/>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3366-4753-9B14-105DE94FF423}"/>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3366-4753-9B14-105DE94FF423}"/>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3366-4753-9B14-105DE94FF423}"/>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3366-4753-9B14-105DE94FF423}"/>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0.47305722442269327</c:v>
                </c:pt>
                <c:pt idx="1">
                  <c:v>0.47165022054314609</c:v>
                </c:pt>
                <c:pt idx="2">
                  <c:v>0.43379384246468539</c:v>
                </c:pt>
                <c:pt idx="3">
                  <c:v>0.38896496468782427</c:v>
                </c:pt>
                <c:pt idx="4">
                  <c:v>0.41997703105211248</c:v>
                </c:pt>
                <c:pt idx="5">
                  <c:v>0.38734826919436455</c:v>
                </c:pt>
                <c:pt idx="6">
                  <c:v>0.3872070033848285</c:v>
                </c:pt>
                <c:pt idx="7">
                  <c:v>0.38699816220998767</c:v>
                </c:pt>
                <c:pt idx="8">
                  <c:v>0.3879985503554344</c:v>
                </c:pt>
                <c:pt idx="9">
                  <c:v>0.37706904628872873</c:v>
                </c:pt>
                <c:pt idx="10">
                  <c:v>0.34987877401709561</c:v>
                </c:pt>
                <c:pt idx="11">
                  <c:v>0.3318136609196663</c:v>
                </c:pt>
                <c:pt idx="12">
                  <c:v>0.3220072764605284</c:v>
                </c:pt>
                <c:pt idx="13">
                  <c:v>0.33479179424047473</c:v>
                </c:pt>
                <c:pt idx="14">
                  <c:v>0.32122285473346712</c:v>
                </c:pt>
                <c:pt idx="15">
                  <c:v>0.2876835643649101</c:v>
                </c:pt>
                <c:pt idx="16">
                  <c:v>0.30607119326293469</c:v>
                </c:pt>
                <c:pt idx="17">
                  <c:v>0.2802541352510452</c:v>
                </c:pt>
                <c:pt idx="18">
                  <c:v>0.32105361548066141</c:v>
                </c:pt>
                <c:pt idx="19">
                  <c:v>0.32458189433813089</c:v>
                </c:pt>
                <c:pt idx="20">
                  <c:v>0.31825653500854967</c:v>
                </c:pt>
                <c:pt idx="21">
                  <c:v>0.31031120413541796</c:v>
                </c:pt>
                <c:pt idx="22">
                  <c:v>0.28947620350122449</c:v>
                </c:pt>
                <c:pt idx="23">
                  <c:v>0.30545347727835181</c:v>
                </c:pt>
                <c:pt idx="24">
                  <c:v>0.30842880867421629</c:v>
                </c:pt>
                <c:pt idx="25">
                  <c:v>0.31599809446930888</c:v>
                </c:pt>
                <c:pt idx="26">
                  <c:v>0.3067855166643858</c:v>
                </c:pt>
                <c:pt idx="27">
                  <c:v>0.30687592947483067</c:v>
                </c:pt>
                <c:pt idx="28">
                  <c:v>0.30873279018700123</c:v>
                </c:pt>
                <c:pt idx="29">
                  <c:v>0.30553778731822967</c:v>
                </c:pt>
                <c:pt idx="30">
                  <c:v>0.30834959232807158</c:v>
                </c:pt>
                <c:pt idx="31">
                  <c:v>0.28824928005039696</c:v>
                </c:pt>
                <c:pt idx="32">
                  <c:v>0.2802356508672238</c:v>
                </c:pt>
                <c:pt idx="33">
                  <c:v>0.24995438107848167</c:v>
                </c:pt>
              </c:numCache>
            </c:numRef>
          </c:val>
          <c:smooth val="0"/>
          <c:extLst>
            <c:ext xmlns:c16="http://schemas.microsoft.com/office/drawing/2014/chart" uri="{C3380CC4-5D6E-409C-BE32-E72D297353CC}">
              <c16:uniqueId val="{00000007-3366-4753-9B14-105DE94FF423}"/>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3366-4753-9B14-105DE94FF423}"/>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3366-4753-9B14-105DE94FF423}"/>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3366-4753-9B14-105DE94FF423}"/>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3366-4753-9B14-105DE94FF423}"/>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3366-4753-9B14-105DE94FF423}"/>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3366-4753-9B14-105DE94FF423}"/>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3366-4753-9B14-105DE94FF423}"/>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0.4672444498836994</c:v>
                </c:pt>
                <c:pt idx="1">
                  <c:v>0.4661025585532188</c:v>
                </c:pt>
                <c:pt idx="2">
                  <c:v>0.41758682399988173</c:v>
                </c:pt>
                <c:pt idx="3">
                  <c:v>0.39303511372208594</c:v>
                </c:pt>
                <c:pt idx="4">
                  <c:v>0.42019785594940184</c:v>
                </c:pt>
                <c:pt idx="5">
                  <c:v>0.38157885318994522</c:v>
                </c:pt>
                <c:pt idx="6">
                  <c:v>0.3795602512061596</c:v>
                </c:pt>
                <c:pt idx="7">
                  <c:v>0.38600769922137257</c:v>
                </c:pt>
                <c:pt idx="8">
                  <c:v>0.3765764710009098</c:v>
                </c:pt>
                <c:pt idx="9">
                  <c:v>0.37643809971213343</c:v>
                </c:pt>
                <c:pt idx="10">
                  <c:v>0.35512869271636005</c:v>
                </c:pt>
                <c:pt idx="11">
                  <c:v>0.33184464696049698</c:v>
                </c:pt>
                <c:pt idx="12">
                  <c:v>0.33334071391820902</c:v>
                </c:pt>
                <c:pt idx="13">
                  <c:v>0.33923768290877337</c:v>
                </c:pt>
                <c:pt idx="14">
                  <c:v>0.31712684667110447</c:v>
                </c:pt>
                <c:pt idx="15">
                  <c:v>0.27945078924298283</c:v>
                </c:pt>
                <c:pt idx="16">
                  <c:v>0.29900434786081315</c:v>
                </c:pt>
                <c:pt idx="17">
                  <c:v>0.27799628889560701</c:v>
                </c:pt>
                <c:pt idx="18">
                  <c:v>0.30961769622564317</c:v>
                </c:pt>
                <c:pt idx="19">
                  <c:v>0.31851276993751521</c:v>
                </c:pt>
                <c:pt idx="20">
                  <c:v>0.31458295921981339</c:v>
                </c:pt>
                <c:pt idx="21">
                  <c:v>0.31270004567503923</c:v>
                </c:pt>
                <c:pt idx="22">
                  <c:v>0.28293981933593748</c:v>
                </c:pt>
                <c:pt idx="23">
                  <c:v>0.30377521243691447</c:v>
                </c:pt>
                <c:pt idx="24">
                  <c:v>0.30889346432685855</c:v>
                </c:pt>
                <c:pt idx="25">
                  <c:v>0.30980372765660286</c:v>
                </c:pt>
                <c:pt idx="26">
                  <c:v>0.30775445374846461</c:v>
                </c:pt>
                <c:pt idx="27">
                  <c:v>0.30168556420505044</c:v>
                </c:pt>
                <c:pt idx="28">
                  <c:v>0.29121151381731036</c:v>
                </c:pt>
                <c:pt idx="29">
                  <c:v>0.29941326370835297</c:v>
                </c:pt>
                <c:pt idx="30">
                  <c:v>0.30069242686033248</c:v>
                </c:pt>
                <c:pt idx="31">
                  <c:v>0.281187112942338</c:v>
                </c:pt>
                <c:pt idx="32">
                  <c:v>0.28291420543193818</c:v>
                </c:pt>
                <c:pt idx="33">
                  <c:v>0.25311279858648777</c:v>
                </c:pt>
              </c:numCache>
            </c:numRef>
          </c:val>
          <c:smooth val="0"/>
          <c:extLst>
            <c:ext xmlns:c16="http://schemas.microsoft.com/office/drawing/2014/chart" uri="{C3380CC4-5D6E-409C-BE32-E72D297353CC}">
              <c16:uniqueId val="{0000000F-3366-4753-9B14-105DE94FF423}"/>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3366-4753-9B14-105DE94FF423}"/>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3366-4753-9B14-105DE94FF423}"/>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3366-4753-9B14-105DE94FF423}"/>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3366-4753-9B14-105DE94FF423}"/>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3366-4753-9B14-105DE94FF423}"/>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3366-4753-9B14-105DE94FF423}"/>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3366-4753-9B14-105DE94FF423}"/>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3366-4753-9B14-105DE94FF423}"/>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0.46210844543576246</c:v>
                </c:pt>
                <c:pt idx="1">
                  <c:v>0.4611106145381928</c:v>
                </c:pt>
                <c:pt idx="2">
                  <c:v>0.41333140954375275</c:v>
                </c:pt>
                <c:pt idx="3">
                  <c:v>0.39852537697553642</c:v>
                </c:pt>
                <c:pt idx="4">
                  <c:v>0.42389818030595783</c:v>
                </c:pt>
                <c:pt idx="5">
                  <c:v>0.38165120124816898</c:v>
                </c:pt>
                <c:pt idx="6">
                  <c:v>0.38138187482953068</c:v>
                </c:pt>
                <c:pt idx="7">
                  <c:v>0.37507295003533364</c:v>
                </c:pt>
                <c:pt idx="8">
                  <c:v>0.38646540671586982</c:v>
                </c:pt>
                <c:pt idx="9">
                  <c:v>0.38666563838720319</c:v>
                </c:pt>
                <c:pt idx="10">
                  <c:v>0.35469526359438897</c:v>
                </c:pt>
                <c:pt idx="11">
                  <c:v>0.33675130465626713</c:v>
                </c:pt>
                <c:pt idx="12">
                  <c:v>0.3368167949318886</c:v>
                </c:pt>
                <c:pt idx="13">
                  <c:v>0.33355462619662285</c:v>
                </c:pt>
                <c:pt idx="14">
                  <c:v>0.31224699598550798</c:v>
                </c:pt>
                <c:pt idx="15">
                  <c:v>0.29116942471265794</c:v>
                </c:pt>
                <c:pt idx="16">
                  <c:v>0.29629190096259117</c:v>
                </c:pt>
                <c:pt idx="17">
                  <c:v>0.28369764798879626</c:v>
                </c:pt>
                <c:pt idx="18">
                  <c:v>0.29437973544001583</c:v>
                </c:pt>
                <c:pt idx="19">
                  <c:v>0.30613541108369829</c:v>
                </c:pt>
                <c:pt idx="20">
                  <c:v>0.29771813049912454</c:v>
                </c:pt>
                <c:pt idx="21">
                  <c:v>0.29058617368340495</c:v>
                </c:pt>
                <c:pt idx="22">
                  <c:v>0.283927128970623</c:v>
                </c:pt>
                <c:pt idx="23">
                  <c:v>0.29668227988481521</c:v>
                </c:pt>
                <c:pt idx="24">
                  <c:v>0.310739367455244</c:v>
                </c:pt>
                <c:pt idx="25">
                  <c:v>0.29204185822606088</c:v>
                </c:pt>
                <c:pt idx="26">
                  <c:v>0.30121478790044787</c:v>
                </c:pt>
                <c:pt idx="27">
                  <c:v>0.3151669677197933</c:v>
                </c:pt>
                <c:pt idx="28">
                  <c:v>0.28306184133887291</c:v>
                </c:pt>
                <c:pt idx="29">
                  <c:v>0.30349182039499284</c:v>
                </c:pt>
                <c:pt idx="30">
                  <c:v>0.28970148086547853</c:v>
                </c:pt>
                <c:pt idx="31">
                  <c:v>0.28524734976887706</c:v>
                </c:pt>
                <c:pt idx="32">
                  <c:v>0.27018027003109457</c:v>
                </c:pt>
                <c:pt idx="33">
                  <c:v>0.25484989216923709</c:v>
                </c:pt>
              </c:numCache>
            </c:numRef>
          </c:val>
          <c:smooth val="0"/>
          <c:extLst>
            <c:ext xmlns:c16="http://schemas.microsoft.com/office/drawing/2014/chart" uri="{C3380CC4-5D6E-409C-BE32-E72D297353CC}">
              <c16:uniqueId val="{00000018-3366-4753-9B14-105DE94FF423}"/>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3366-4753-9B14-105DE94FF423}"/>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0.47153042790293698</c:v>
                </c:pt>
                <c:pt idx="1">
                  <c:v>0.46921092510223383</c:v>
                </c:pt>
                <c:pt idx="2">
                  <c:v>0.43078716376423837</c:v>
                </c:pt>
                <c:pt idx="3">
                  <c:v>0.40201271900534624</c:v>
                </c:pt>
                <c:pt idx="4">
                  <c:v>0.42369332662224768</c:v>
                </c:pt>
                <c:pt idx="5">
                  <c:v>0.38291566193103788</c:v>
                </c:pt>
                <c:pt idx="6">
                  <c:v>0.37820539018511767</c:v>
                </c:pt>
                <c:pt idx="7">
                  <c:v>0.37323651069402691</c:v>
                </c:pt>
                <c:pt idx="8">
                  <c:v>0.37894803085923195</c:v>
                </c:pt>
                <c:pt idx="9">
                  <c:v>0.37962240207195286</c:v>
                </c:pt>
                <c:pt idx="10">
                  <c:v>0.35455912576615806</c:v>
                </c:pt>
                <c:pt idx="11">
                  <c:v>0.32635899239778515</c:v>
                </c:pt>
                <c:pt idx="12">
                  <c:v>0.32403977410495277</c:v>
                </c:pt>
                <c:pt idx="13">
                  <c:v>0.33693613569438452</c:v>
                </c:pt>
                <c:pt idx="14">
                  <c:v>0.31546610240638256</c:v>
                </c:pt>
                <c:pt idx="15">
                  <c:v>0.28473065581917767</c:v>
                </c:pt>
                <c:pt idx="16">
                  <c:v>0.29925514426827426</c:v>
                </c:pt>
                <c:pt idx="17">
                  <c:v>0.2865998372733593</c:v>
                </c:pt>
                <c:pt idx="18">
                  <c:v>0.31096398410201076</c:v>
                </c:pt>
                <c:pt idx="19">
                  <c:v>0.32477352027595041</c:v>
                </c:pt>
                <c:pt idx="20">
                  <c:v>0.32933718888461594</c:v>
                </c:pt>
                <c:pt idx="21">
                  <c:v>0.32160128855705261</c:v>
                </c:pt>
                <c:pt idx="22">
                  <c:v>0.28624327975511554</c:v>
                </c:pt>
                <c:pt idx="23">
                  <c:v>0.31204970607161531</c:v>
                </c:pt>
                <c:pt idx="24">
                  <c:v>0.30915816982090472</c:v>
                </c:pt>
                <c:pt idx="25">
                  <c:v>0.31455733577907086</c:v>
                </c:pt>
                <c:pt idx="26">
                  <c:v>0.31594270895421506</c:v>
                </c:pt>
                <c:pt idx="27">
                  <c:v>0.30837512165308001</c:v>
                </c:pt>
                <c:pt idx="28">
                  <c:v>0.2947662128061056</c:v>
                </c:pt>
                <c:pt idx="29">
                  <c:v>0.29899860413372514</c:v>
                </c:pt>
                <c:pt idx="30">
                  <c:v>0.29308172057569026</c:v>
                </c:pt>
                <c:pt idx="31">
                  <c:v>0.28785464242100722</c:v>
                </c:pt>
                <c:pt idx="32">
                  <c:v>0.29217710253596307</c:v>
                </c:pt>
                <c:pt idx="33">
                  <c:v>0.2633163727670908</c:v>
                </c:pt>
              </c:numCache>
            </c:numRef>
          </c:val>
          <c:smooth val="0"/>
          <c:extLst>
            <c:ext xmlns:c16="http://schemas.microsoft.com/office/drawing/2014/chart" uri="{C3380CC4-5D6E-409C-BE32-E72D297353CC}">
              <c16:uniqueId val="{0000001A-3366-4753-9B14-105DE94FF423}"/>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3366-4753-9B14-105DE94FF423}"/>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3366-4753-9B14-105DE94FF423}"/>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3366-4753-9B14-105DE94FF423}"/>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3366-4753-9B14-105DE94FF423}"/>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3366-4753-9B14-105DE94FF423}"/>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3366-4753-9B14-105DE94FF423}"/>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3366-4753-9B14-105DE94FF423}"/>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3366-4753-9B14-105DE94FF423}"/>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3366-4753-9B14-105DE94FF423}"/>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3366-4753-9B14-105DE94FF423}"/>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3366-4753-9B14-105DE94FF423}"/>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3366-4753-9B14-105DE94FF423}"/>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3366-4753-9B14-105DE94FF423}"/>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3366-4753-9B14-105DE94FF423}"/>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0.46948155662417412</c:v>
                </c:pt>
                <c:pt idx="1">
                  <c:v>0.4667926609814167</c:v>
                </c:pt>
                <c:pt idx="2">
                  <c:v>0.42178406256437301</c:v>
                </c:pt>
                <c:pt idx="3">
                  <c:v>0.3974244381487369</c:v>
                </c:pt>
                <c:pt idx="4">
                  <c:v>0.4217290975749492</c:v>
                </c:pt>
                <c:pt idx="5">
                  <c:v>0.38824119663238521</c:v>
                </c:pt>
                <c:pt idx="6">
                  <c:v>0.38009891176223759</c:v>
                </c:pt>
                <c:pt idx="7">
                  <c:v>0.3827952557206154</c:v>
                </c:pt>
                <c:pt idx="8">
                  <c:v>0.38344495037198068</c:v>
                </c:pt>
                <c:pt idx="9">
                  <c:v>0.38266542422771455</c:v>
                </c:pt>
                <c:pt idx="10">
                  <c:v>0.36024243980646142</c:v>
                </c:pt>
                <c:pt idx="11">
                  <c:v>0.33100258056819437</c:v>
                </c:pt>
                <c:pt idx="12">
                  <c:v>0.33547358325123788</c:v>
                </c:pt>
                <c:pt idx="13">
                  <c:v>0.34356981389224528</c:v>
                </c:pt>
                <c:pt idx="14">
                  <c:v>0.31362781824171543</c:v>
                </c:pt>
                <c:pt idx="15">
                  <c:v>0.28227767507731916</c:v>
                </c:pt>
                <c:pt idx="16">
                  <c:v>0.30070915071666238</c:v>
                </c:pt>
                <c:pt idx="17">
                  <c:v>0.28208413261175153</c:v>
                </c:pt>
                <c:pt idx="18">
                  <c:v>0.30497380180656908</c:v>
                </c:pt>
                <c:pt idx="19">
                  <c:v>0.31128014665842058</c:v>
                </c:pt>
                <c:pt idx="20">
                  <c:v>0.31393328292667866</c:v>
                </c:pt>
                <c:pt idx="21">
                  <c:v>0.30769294263422486</c:v>
                </c:pt>
                <c:pt idx="22">
                  <c:v>0.27381988215446473</c:v>
                </c:pt>
                <c:pt idx="23">
                  <c:v>0.29511089342832564</c:v>
                </c:pt>
                <c:pt idx="24">
                  <c:v>0.30733795821666721</c:v>
                </c:pt>
                <c:pt idx="25">
                  <c:v>0.297825458213687</c:v>
                </c:pt>
                <c:pt idx="26">
                  <c:v>0.30443101201951506</c:v>
                </c:pt>
                <c:pt idx="27">
                  <c:v>0.30147517763078213</c:v>
                </c:pt>
                <c:pt idx="28">
                  <c:v>0.28697691048681734</c:v>
                </c:pt>
                <c:pt idx="29">
                  <c:v>0.29189285442233087</c:v>
                </c:pt>
                <c:pt idx="30">
                  <c:v>0.28704194149374962</c:v>
                </c:pt>
                <c:pt idx="31">
                  <c:v>0.27401650005578992</c:v>
                </c:pt>
                <c:pt idx="32">
                  <c:v>0.27247293108701709</c:v>
                </c:pt>
                <c:pt idx="33">
                  <c:v>0.25179949276149277</c:v>
                </c:pt>
              </c:numCache>
            </c:numRef>
          </c:val>
          <c:smooth val="0"/>
          <c:extLst>
            <c:ext xmlns:c16="http://schemas.microsoft.com/office/drawing/2014/chart" uri="{C3380CC4-5D6E-409C-BE32-E72D297353CC}">
              <c16:uniqueId val="{00000029-3366-4753-9B14-105DE94FF423}"/>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3366-4753-9B14-105DE94FF423}"/>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3366-4753-9B14-105DE94FF423}"/>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0.46319194370508199</c:v>
                </c:pt>
                <c:pt idx="1">
                  <c:v>0.46230781567096713</c:v>
                </c:pt>
                <c:pt idx="2">
                  <c:v>0.41472926464676851</c:v>
                </c:pt>
                <c:pt idx="3">
                  <c:v>0.39135912147164348</c:v>
                </c:pt>
                <c:pt idx="4">
                  <c:v>0.42202648407220844</c:v>
                </c:pt>
                <c:pt idx="5">
                  <c:v>0.38980344751477242</c:v>
                </c:pt>
                <c:pt idx="6">
                  <c:v>0.37893195205926894</c:v>
                </c:pt>
                <c:pt idx="7">
                  <c:v>0.38444009399414059</c:v>
                </c:pt>
                <c:pt idx="8">
                  <c:v>0.37927270153164871</c:v>
                </c:pt>
                <c:pt idx="9">
                  <c:v>0.37646998661756514</c:v>
                </c:pt>
                <c:pt idx="10">
                  <c:v>0.36054304739832882</c:v>
                </c:pt>
                <c:pt idx="11">
                  <c:v>0.34271961526572708</c:v>
                </c:pt>
                <c:pt idx="12">
                  <c:v>0.33496147623658179</c:v>
                </c:pt>
                <c:pt idx="13">
                  <c:v>0.33497793935239323</c:v>
                </c:pt>
                <c:pt idx="14">
                  <c:v>0.31131730805337432</c:v>
                </c:pt>
                <c:pt idx="15">
                  <c:v>0.2848228020519018</c:v>
                </c:pt>
                <c:pt idx="16">
                  <c:v>0.29927549658715724</c:v>
                </c:pt>
                <c:pt idx="17">
                  <c:v>0.27514072740077972</c:v>
                </c:pt>
                <c:pt idx="18">
                  <c:v>0.30669901992380622</c:v>
                </c:pt>
                <c:pt idx="19">
                  <c:v>0.30678678101301193</c:v>
                </c:pt>
                <c:pt idx="20">
                  <c:v>0.29651250208914282</c:v>
                </c:pt>
                <c:pt idx="21">
                  <c:v>0.3004860394746065</c:v>
                </c:pt>
                <c:pt idx="22">
                  <c:v>0.27830605107545858</c:v>
                </c:pt>
                <c:pt idx="23">
                  <c:v>0.29793512569367891</c:v>
                </c:pt>
                <c:pt idx="24">
                  <c:v>0.31405844089388857</c:v>
                </c:pt>
                <c:pt idx="25">
                  <c:v>0.30403882271051408</c:v>
                </c:pt>
                <c:pt idx="26">
                  <c:v>0.30198935282230377</c:v>
                </c:pt>
                <c:pt idx="27">
                  <c:v>0.29519801044464111</c:v>
                </c:pt>
                <c:pt idx="28">
                  <c:v>0.28413531512022022</c:v>
                </c:pt>
                <c:pt idx="29">
                  <c:v>0.29274745413661002</c:v>
                </c:pt>
                <c:pt idx="30">
                  <c:v>0.28879495450854303</c:v>
                </c:pt>
                <c:pt idx="31">
                  <c:v>0.27004635906219482</c:v>
                </c:pt>
                <c:pt idx="32">
                  <c:v>0.26728474070131775</c:v>
                </c:pt>
                <c:pt idx="33">
                  <c:v>0.25058469024300573</c:v>
                </c:pt>
              </c:numCache>
            </c:numRef>
          </c:val>
          <c:smooth val="0"/>
          <c:extLst>
            <c:ext xmlns:c16="http://schemas.microsoft.com/office/drawing/2014/chart" uri="{C3380CC4-5D6E-409C-BE32-E72D297353CC}">
              <c16:uniqueId val="{0000002C-3366-4753-9B14-105DE94FF423}"/>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3366-4753-9B14-105DE94FF423}"/>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3366-4753-9B14-105DE94FF423}"/>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3366-4753-9B14-105DE94FF423}"/>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3366-4753-9B14-105DE94FF423}"/>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3366-4753-9B14-105DE94FF423}"/>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3366-4753-9B14-105DE94FF423}"/>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3B11-4400-BA5C-8765EBA3A0BA}"/>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3B11-4400-BA5C-8765EBA3A0BA}"/>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3B11-4400-BA5C-8765EBA3A0BA}"/>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3B11-4400-BA5C-8765EBA3A0BA}"/>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3B11-4400-BA5C-8765EBA3A0BA}"/>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0.47305722442269327</c:v>
                </c:pt>
                <c:pt idx="1">
                  <c:v>0.47165022054314609</c:v>
                </c:pt>
                <c:pt idx="2">
                  <c:v>0.43379384246468539</c:v>
                </c:pt>
                <c:pt idx="3">
                  <c:v>0.38896496468782427</c:v>
                </c:pt>
                <c:pt idx="4">
                  <c:v>0.41997703105211248</c:v>
                </c:pt>
                <c:pt idx="5">
                  <c:v>0.38734826919436455</c:v>
                </c:pt>
                <c:pt idx="6">
                  <c:v>0.3872070033848285</c:v>
                </c:pt>
                <c:pt idx="7">
                  <c:v>0.38699816220998767</c:v>
                </c:pt>
                <c:pt idx="8">
                  <c:v>0.3879985503554344</c:v>
                </c:pt>
                <c:pt idx="9">
                  <c:v>0.37706904628872873</c:v>
                </c:pt>
                <c:pt idx="10">
                  <c:v>0.34987877401709561</c:v>
                </c:pt>
                <c:pt idx="11">
                  <c:v>0.3318136609196663</c:v>
                </c:pt>
                <c:pt idx="12">
                  <c:v>0.3220072764605284</c:v>
                </c:pt>
                <c:pt idx="13">
                  <c:v>0.33479179424047473</c:v>
                </c:pt>
                <c:pt idx="14">
                  <c:v>0.32122285473346712</c:v>
                </c:pt>
                <c:pt idx="15">
                  <c:v>0.2876835643649101</c:v>
                </c:pt>
                <c:pt idx="16">
                  <c:v>0.30607119326293469</c:v>
                </c:pt>
                <c:pt idx="17">
                  <c:v>0.2802541352510452</c:v>
                </c:pt>
                <c:pt idx="18">
                  <c:v>0.32105361548066141</c:v>
                </c:pt>
                <c:pt idx="19">
                  <c:v>0.32458189433813089</c:v>
                </c:pt>
                <c:pt idx="20">
                  <c:v>0.31825653500854967</c:v>
                </c:pt>
                <c:pt idx="21">
                  <c:v>0.31031120413541796</c:v>
                </c:pt>
                <c:pt idx="22">
                  <c:v>0.28947620350122449</c:v>
                </c:pt>
                <c:pt idx="23">
                  <c:v>0.30545347727835181</c:v>
                </c:pt>
                <c:pt idx="24">
                  <c:v>0.30842880867421629</c:v>
                </c:pt>
                <c:pt idx="25">
                  <c:v>0.31599809446930888</c:v>
                </c:pt>
                <c:pt idx="26">
                  <c:v>0.3067855166643858</c:v>
                </c:pt>
                <c:pt idx="27">
                  <c:v>0.30687592947483067</c:v>
                </c:pt>
                <c:pt idx="28">
                  <c:v>0.30873279018700123</c:v>
                </c:pt>
                <c:pt idx="29">
                  <c:v>0.30553778731822967</c:v>
                </c:pt>
                <c:pt idx="30">
                  <c:v>0.30834959232807158</c:v>
                </c:pt>
                <c:pt idx="31">
                  <c:v>0.28824928005039696</c:v>
                </c:pt>
                <c:pt idx="32">
                  <c:v>0.2802356508672238</c:v>
                </c:pt>
                <c:pt idx="33">
                  <c:v>0.24995438107848167</c:v>
                </c:pt>
              </c:numCache>
            </c:numRef>
          </c:val>
          <c:smooth val="0"/>
          <c:extLst>
            <c:ext xmlns:c16="http://schemas.microsoft.com/office/drawing/2014/chart" uri="{C3380CC4-5D6E-409C-BE32-E72D297353CC}">
              <c16:uniqueId val="{00000005-3B11-4400-BA5C-8765EBA3A0BA}"/>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3B11-4400-BA5C-8765EBA3A0BA}"/>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3B11-4400-BA5C-8765EBA3A0BA}"/>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3B11-4400-BA5C-8765EBA3A0BA}"/>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3B11-4400-BA5C-8765EBA3A0BA}"/>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3B11-4400-BA5C-8765EBA3A0BA}"/>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3B11-4400-BA5C-8765EBA3A0BA}"/>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3B11-4400-BA5C-8765EBA3A0BA}"/>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0.4672444498836994</c:v>
                </c:pt>
                <c:pt idx="1">
                  <c:v>0.4661025585532188</c:v>
                </c:pt>
                <c:pt idx="2">
                  <c:v>0.41758682399988173</c:v>
                </c:pt>
                <c:pt idx="3">
                  <c:v>0.39303511372208594</c:v>
                </c:pt>
                <c:pt idx="4">
                  <c:v>0.42019785594940184</c:v>
                </c:pt>
                <c:pt idx="5">
                  <c:v>0.38157885318994522</c:v>
                </c:pt>
                <c:pt idx="6">
                  <c:v>0.3795602512061596</c:v>
                </c:pt>
                <c:pt idx="7">
                  <c:v>0.38600769922137257</c:v>
                </c:pt>
                <c:pt idx="8">
                  <c:v>0.3765764710009098</c:v>
                </c:pt>
                <c:pt idx="9">
                  <c:v>0.37643809971213343</c:v>
                </c:pt>
                <c:pt idx="10">
                  <c:v>0.35512869271636005</c:v>
                </c:pt>
                <c:pt idx="11">
                  <c:v>0.33184464696049698</c:v>
                </c:pt>
                <c:pt idx="12">
                  <c:v>0.33334071391820902</c:v>
                </c:pt>
                <c:pt idx="13">
                  <c:v>0.33923768290877337</c:v>
                </c:pt>
                <c:pt idx="14">
                  <c:v>0.31712684667110447</c:v>
                </c:pt>
                <c:pt idx="15">
                  <c:v>0.27945078924298283</c:v>
                </c:pt>
                <c:pt idx="16">
                  <c:v>0.29900434786081315</c:v>
                </c:pt>
                <c:pt idx="17">
                  <c:v>0.27799628889560701</c:v>
                </c:pt>
                <c:pt idx="18">
                  <c:v>0.30961769622564317</c:v>
                </c:pt>
                <c:pt idx="19">
                  <c:v>0.31851276993751521</c:v>
                </c:pt>
                <c:pt idx="20">
                  <c:v>0.31458295921981339</c:v>
                </c:pt>
                <c:pt idx="21">
                  <c:v>0.31270004567503923</c:v>
                </c:pt>
                <c:pt idx="22">
                  <c:v>0.28293981933593748</c:v>
                </c:pt>
                <c:pt idx="23">
                  <c:v>0.30377521243691447</c:v>
                </c:pt>
                <c:pt idx="24">
                  <c:v>0.30889346432685855</c:v>
                </c:pt>
                <c:pt idx="25">
                  <c:v>0.30980372765660286</c:v>
                </c:pt>
                <c:pt idx="26">
                  <c:v>0.30775445374846461</c:v>
                </c:pt>
                <c:pt idx="27">
                  <c:v>0.30168556420505044</c:v>
                </c:pt>
                <c:pt idx="28">
                  <c:v>0.29121151381731036</c:v>
                </c:pt>
                <c:pt idx="29">
                  <c:v>0.29941326370835297</c:v>
                </c:pt>
                <c:pt idx="30">
                  <c:v>0.30069242686033248</c:v>
                </c:pt>
                <c:pt idx="31">
                  <c:v>0.281187112942338</c:v>
                </c:pt>
                <c:pt idx="32">
                  <c:v>0.28291420543193818</c:v>
                </c:pt>
                <c:pt idx="33">
                  <c:v>0.25311279858648777</c:v>
                </c:pt>
              </c:numCache>
            </c:numRef>
          </c:val>
          <c:smooth val="0"/>
          <c:extLst>
            <c:ext xmlns:c16="http://schemas.microsoft.com/office/drawing/2014/chart" uri="{C3380CC4-5D6E-409C-BE32-E72D297353CC}">
              <c16:uniqueId val="{0000000D-3B11-4400-BA5C-8765EBA3A0BA}"/>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3B11-4400-BA5C-8765EBA3A0BA}"/>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3B11-4400-BA5C-8765EBA3A0BA}"/>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3B11-4400-BA5C-8765EBA3A0BA}"/>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3B11-4400-BA5C-8765EBA3A0BA}"/>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3B11-4400-BA5C-8765EBA3A0BA}"/>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3B11-4400-BA5C-8765EBA3A0BA}"/>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3B11-4400-BA5C-8765EBA3A0BA}"/>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3B11-4400-BA5C-8765EBA3A0BA}"/>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0.46210844543576246</c:v>
                </c:pt>
                <c:pt idx="1">
                  <c:v>0.4611106145381928</c:v>
                </c:pt>
                <c:pt idx="2">
                  <c:v>0.41333140954375275</c:v>
                </c:pt>
                <c:pt idx="3">
                  <c:v>0.39852537697553642</c:v>
                </c:pt>
                <c:pt idx="4">
                  <c:v>0.42389818030595783</c:v>
                </c:pt>
                <c:pt idx="5">
                  <c:v>0.38165120124816898</c:v>
                </c:pt>
                <c:pt idx="6">
                  <c:v>0.38138187482953068</c:v>
                </c:pt>
                <c:pt idx="7">
                  <c:v>0.37507295003533364</c:v>
                </c:pt>
                <c:pt idx="8">
                  <c:v>0.38646540671586982</c:v>
                </c:pt>
                <c:pt idx="9">
                  <c:v>0.38666563838720319</c:v>
                </c:pt>
                <c:pt idx="10">
                  <c:v>0.35469526359438897</c:v>
                </c:pt>
                <c:pt idx="11">
                  <c:v>0.33675130465626713</c:v>
                </c:pt>
                <c:pt idx="12">
                  <c:v>0.3368167949318886</c:v>
                </c:pt>
                <c:pt idx="13">
                  <c:v>0.33355462619662285</c:v>
                </c:pt>
                <c:pt idx="14">
                  <c:v>0.31224699598550798</c:v>
                </c:pt>
                <c:pt idx="15">
                  <c:v>0.29116942471265794</c:v>
                </c:pt>
                <c:pt idx="16">
                  <c:v>0.29629190096259117</c:v>
                </c:pt>
                <c:pt idx="17">
                  <c:v>0.28369764798879626</c:v>
                </c:pt>
                <c:pt idx="18">
                  <c:v>0.29437973544001583</c:v>
                </c:pt>
                <c:pt idx="19">
                  <c:v>0.30613541108369829</c:v>
                </c:pt>
                <c:pt idx="20">
                  <c:v>0.29771813049912454</c:v>
                </c:pt>
                <c:pt idx="21">
                  <c:v>0.29058617368340495</c:v>
                </c:pt>
                <c:pt idx="22">
                  <c:v>0.283927128970623</c:v>
                </c:pt>
                <c:pt idx="23">
                  <c:v>0.29668227988481521</c:v>
                </c:pt>
                <c:pt idx="24">
                  <c:v>0.310739367455244</c:v>
                </c:pt>
                <c:pt idx="25">
                  <c:v>0.29204185822606088</c:v>
                </c:pt>
                <c:pt idx="26">
                  <c:v>0.30121478790044787</c:v>
                </c:pt>
                <c:pt idx="27">
                  <c:v>0.3151669677197933</c:v>
                </c:pt>
                <c:pt idx="28">
                  <c:v>0.28306184133887291</c:v>
                </c:pt>
                <c:pt idx="29">
                  <c:v>0.30349182039499284</c:v>
                </c:pt>
                <c:pt idx="30">
                  <c:v>0.28970148086547853</c:v>
                </c:pt>
                <c:pt idx="31">
                  <c:v>0.28524734976887706</c:v>
                </c:pt>
                <c:pt idx="32">
                  <c:v>0.27018027003109457</c:v>
                </c:pt>
                <c:pt idx="33">
                  <c:v>0.25484989216923709</c:v>
                </c:pt>
              </c:numCache>
            </c:numRef>
          </c:val>
          <c:smooth val="0"/>
          <c:extLst>
            <c:ext xmlns:c16="http://schemas.microsoft.com/office/drawing/2014/chart" uri="{C3380CC4-5D6E-409C-BE32-E72D297353CC}">
              <c16:uniqueId val="{00000016-3B11-4400-BA5C-8765EBA3A0BA}"/>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3B11-4400-BA5C-8765EBA3A0BA}"/>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0.47153042790293698</c:v>
                </c:pt>
                <c:pt idx="1">
                  <c:v>0.46921092510223383</c:v>
                </c:pt>
                <c:pt idx="2">
                  <c:v>0.43078716376423837</c:v>
                </c:pt>
                <c:pt idx="3">
                  <c:v>0.40201271900534624</c:v>
                </c:pt>
                <c:pt idx="4">
                  <c:v>0.42369332662224768</c:v>
                </c:pt>
                <c:pt idx="5">
                  <c:v>0.38291566193103788</c:v>
                </c:pt>
                <c:pt idx="6">
                  <c:v>0.37820539018511767</c:v>
                </c:pt>
                <c:pt idx="7">
                  <c:v>0.37323651069402691</c:v>
                </c:pt>
                <c:pt idx="8">
                  <c:v>0.37894803085923195</c:v>
                </c:pt>
                <c:pt idx="9">
                  <c:v>0.37962240207195286</c:v>
                </c:pt>
                <c:pt idx="10">
                  <c:v>0.35455912576615806</c:v>
                </c:pt>
                <c:pt idx="11">
                  <c:v>0.32635899239778515</c:v>
                </c:pt>
                <c:pt idx="12">
                  <c:v>0.32403977410495277</c:v>
                </c:pt>
                <c:pt idx="13">
                  <c:v>0.33693613569438452</c:v>
                </c:pt>
                <c:pt idx="14">
                  <c:v>0.31546610240638256</c:v>
                </c:pt>
                <c:pt idx="15">
                  <c:v>0.28473065581917767</c:v>
                </c:pt>
                <c:pt idx="16">
                  <c:v>0.29925514426827426</c:v>
                </c:pt>
                <c:pt idx="17">
                  <c:v>0.2865998372733593</c:v>
                </c:pt>
                <c:pt idx="18">
                  <c:v>0.31096398410201076</c:v>
                </c:pt>
                <c:pt idx="19">
                  <c:v>0.32477352027595041</c:v>
                </c:pt>
                <c:pt idx="20">
                  <c:v>0.32933718888461594</c:v>
                </c:pt>
                <c:pt idx="21">
                  <c:v>0.32160128855705261</c:v>
                </c:pt>
                <c:pt idx="22">
                  <c:v>0.28624327975511554</c:v>
                </c:pt>
                <c:pt idx="23">
                  <c:v>0.31204970607161531</c:v>
                </c:pt>
                <c:pt idx="24">
                  <c:v>0.30915816982090472</c:v>
                </c:pt>
                <c:pt idx="25">
                  <c:v>0.31455733577907086</c:v>
                </c:pt>
                <c:pt idx="26">
                  <c:v>0.31594270895421506</c:v>
                </c:pt>
                <c:pt idx="27">
                  <c:v>0.30837512165308001</c:v>
                </c:pt>
                <c:pt idx="28">
                  <c:v>0.2947662128061056</c:v>
                </c:pt>
                <c:pt idx="29">
                  <c:v>0.29899860413372514</c:v>
                </c:pt>
                <c:pt idx="30">
                  <c:v>0.29308172057569026</c:v>
                </c:pt>
                <c:pt idx="31">
                  <c:v>0.28785464242100722</c:v>
                </c:pt>
                <c:pt idx="32">
                  <c:v>0.29217710253596307</c:v>
                </c:pt>
                <c:pt idx="33">
                  <c:v>0.2633163727670908</c:v>
                </c:pt>
              </c:numCache>
            </c:numRef>
          </c:val>
          <c:smooth val="0"/>
          <c:extLst>
            <c:ext xmlns:c16="http://schemas.microsoft.com/office/drawing/2014/chart" uri="{C3380CC4-5D6E-409C-BE32-E72D297353CC}">
              <c16:uniqueId val="{00000018-3B11-4400-BA5C-8765EBA3A0BA}"/>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3B11-4400-BA5C-8765EBA3A0BA}"/>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3B11-4400-BA5C-8765EBA3A0BA}"/>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3B11-4400-BA5C-8765EBA3A0BA}"/>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3B11-4400-BA5C-8765EBA3A0BA}"/>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3B11-4400-BA5C-8765EBA3A0BA}"/>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3B11-4400-BA5C-8765EBA3A0BA}"/>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3B11-4400-BA5C-8765EBA3A0BA}"/>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3B11-4400-BA5C-8765EBA3A0BA}"/>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3B11-4400-BA5C-8765EBA3A0BA}"/>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3B11-4400-BA5C-8765EBA3A0BA}"/>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3B11-4400-BA5C-8765EBA3A0BA}"/>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3B11-4400-BA5C-8765EBA3A0BA}"/>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3B11-4400-BA5C-8765EBA3A0BA}"/>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3B11-4400-BA5C-8765EBA3A0BA}"/>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0.46948155662417412</c:v>
                </c:pt>
                <c:pt idx="1">
                  <c:v>0.4667926609814167</c:v>
                </c:pt>
                <c:pt idx="2">
                  <c:v>0.42178406256437301</c:v>
                </c:pt>
                <c:pt idx="3">
                  <c:v>0.3974244381487369</c:v>
                </c:pt>
                <c:pt idx="4">
                  <c:v>0.4217290975749492</c:v>
                </c:pt>
                <c:pt idx="5">
                  <c:v>0.38824119663238521</c:v>
                </c:pt>
                <c:pt idx="6">
                  <c:v>0.38009891176223759</c:v>
                </c:pt>
                <c:pt idx="7">
                  <c:v>0.3827952557206154</c:v>
                </c:pt>
                <c:pt idx="8">
                  <c:v>0.38344495037198068</c:v>
                </c:pt>
                <c:pt idx="9">
                  <c:v>0.38266542422771455</c:v>
                </c:pt>
                <c:pt idx="10">
                  <c:v>0.36024243980646142</c:v>
                </c:pt>
                <c:pt idx="11">
                  <c:v>0.33100258056819437</c:v>
                </c:pt>
                <c:pt idx="12">
                  <c:v>0.33547358325123788</c:v>
                </c:pt>
                <c:pt idx="13">
                  <c:v>0.34356981389224528</c:v>
                </c:pt>
                <c:pt idx="14">
                  <c:v>0.31362781824171543</c:v>
                </c:pt>
                <c:pt idx="15">
                  <c:v>0.28227767507731916</c:v>
                </c:pt>
                <c:pt idx="16">
                  <c:v>0.30070915071666238</c:v>
                </c:pt>
                <c:pt idx="17">
                  <c:v>0.28208413261175153</c:v>
                </c:pt>
                <c:pt idx="18">
                  <c:v>0.30497380180656908</c:v>
                </c:pt>
                <c:pt idx="19">
                  <c:v>0.31128014665842058</c:v>
                </c:pt>
                <c:pt idx="20">
                  <c:v>0.31393328292667866</c:v>
                </c:pt>
                <c:pt idx="21">
                  <c:v>0.30769294263422486</c:v>
                </c:pt>
                <c:pt idx="22">
                  <c:v>0.27381988215446473</c:v>
                </c:pt>
                <c:pt idx="23">
                  <c:v>0.29511089342832564</c:v>
                </c:pt>
                <c:pt idx="24">
                  <c:v>0.30733795821666721</c:v>
                </c:pt>
                <c:pt idx="25">
                  <c:v>0.297825458213687</c:v>
                </c:pt>
                <c:pt idx="26">
                  <c:v>0.30443101201951506</c:v>
                </c:pt>
                <c:pt idx="27">
                  <c:v>0.30147517763078213</c:v>
                </c:pt>
                <c:pt idx="28">
                  <c:v>0.28697691048681734</c:v>
                </c:pt>
                <c:pt idx="29">
                  <c:v>0.29189285442233087</c:v>
                </c:pt>
                <c:pt idx="30">
                  <c:v>0.28704194149374962</c:v>
                </c:pt>
                <c:pt idx="31">
                  <c:v>0.27401650005578992</c:v>
                </c:pt>
                <c:pt idx="32">
                  <c:v>0.27247293108701709</c:v>
                </c:pt>
                <c:pt idx="33">
                  <c:v>0.25179949276149277</c:v>
                </c:pt>
              </c:numCache>
            </c:numRef>
          </c:val>
          <c:smooth val="0"/>
          <c:extLst>
            <c:ext xmlns:c16="http://schemas.microsoft.com/office/drawing/2014/chart" uri="{C3380CC4-5D6E-409C-BE32-E72D297353CC}">
              <c16:uniqueId val="{00000027-3B11-4400-BA5C-8765EBA3A0BA}"/>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3B11-4400-BA5C-8765EBA3A0BA}"/>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3B11-4400-BA5C-8765EBA3A0BA}"/>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0.46319194370508199</c:v>
                </c:pt>
                <c:pt idx="1">
                  <c:v>0.46230781567096713</c:v>
                </c:pt>
                <c:pt idx="2">
                  <c:v>0.41472926464676851</c:v>
                </c:pt>
                <c:pt idx="3">
                  <c:v>0.39135912147164348</c:v>
                </c:pt>
                <c:pt idx="4">
                  <c:v>0.42202648407220844</c:v>
                </c:pt>
                <c:pt idx="5">
                  <c:v>0.38980344751477242</c:v>
                </c:pt>
                <c:pt idx="6">
                  <c:v>0.37893195205926894</c:v>
                </c:pt>
                <c:pt idx="7">
                  <c:v>0.38444009399414059</c:v>
                </c:pt>
                <c:pt idx="8">
                  <c:v>0.37927270153164871</c:v>
                </c:pt>
                <c:pt idx="9">
                  <c:v>0.37646998661756514</c:v>
                </c:pt>
                <c:pt idx="10">
                  <c:v>0.36054304739832882</c:v>
                </c:pt>
                <c:pt idx="11">
                  <c:v>0.34271961526572708</c:v>
                </c:pt>
                <c:pt idx="12">
                  <c:v>0.33496147623658179</c:v>
                </c:pt>
                <c:pt idx="13">
                  <c:v>0.33497793935239323</c:v>
                </c:pt>
                <c:pt idx="14">
                  <c:v>0.31131730805337432</c:v>
                </c:pt>
                <c:pt idx="15">
                  <c:v>0.2848228020519018</c:v>
                </c:pt>
                <c:pt idx="16">
                  <c:v>0.29927549658715724</c:v>
                </c:pt>
                <c:pt idx="17">
                  <c:v>0.27514072740077972</c:v>
                </c:pt>
                <c:pt idx="18">
                  <c:v>0.30669901992380622</c:v>
                </c:pt>
                <c:pt idx="19">
                  <c:v>0.30678678101301193</c:v>
                </c:pt>
                <c:pt idx="20">
                  <c:v>0.29651250208914282</c:v>
                </c:pt>
                <c:pt idx="21">
                  <c:v>0.3004860394746065</c:v>
                </c:pt>
                <c:pt idx="22">
                  <c:v>0.27830605107545858</c:v>
                </c:pt>
                <c:pt idx="23">
                  <c:v>0.29793512569367891</c:v>
                </c:pt>
                <c:pt idx="24">
                  <c:v>0.31405844089388857</c:v>
                </c:pt>
                <c:pt idx="25">
                  <c:v>0.30403882271051408</c:v>
                </c:pt>
                <c:pt idx="26">
                  <c:v>0.30198935282230377</c:v>
                </c:pt>
                <c:pt idx="27">
                  <c:v>0.29519801044464111</c:v>
                </c:pt>
                <c:pt idx="28">
                  <c:v>0.28413531512022022</c:v>
                </c:pt>
                <c:pt idx="29">
                  <c:v>0.29274745413661002</c:v>
                </c:pt>
                <c:pt idx="30">
                  <c:v>0.28879495450854303</c:v>
                </c:pt>
                <c:pt idx="31">
                  <c:v>0.27004635906219482</c:v>
                </c:pt>
                <c:pt idx="32">
                  <c:v>0.26728474070131775</c:v>
                </c:pt>
                <c:pt idx="33">
                  <c:v>0.25058469024300573</c:v>
                </c:pt>
              </c:numCache>
            </c:numRef>
          </c:val>
          <c:smooth val="0"/>
          <c:extLst>
            <c:ext xmlns:c16="http://schemas.microsoft.com/office/drawing/2014/chart" uri="{C3380CC4-5D6E-409C-BE32-E72D297353CC}">
              <c16:uniqueId val="{0000002A-3B11-4400-BA5C-8765EBA3A0BA}"/>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3B11-4400-BA5C-8765EBA3A0BA}"/>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3B11-4400-BA5C-8765EBA3A0BA}"/>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3B11-4400-BA5C-8765EBA3A0BA}"/>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3B11-4400-BA5C-8765EBA3A0BA}"/>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3B11-4400-BA5C-8765EBA3A0BA}"/>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3B11-4400-BA5C-8765EBA3A0BA}"/>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0.47436066162586216</c:v>
                </c:pt>
                <c:pt idx="1">
                  <c:v>0.47274015182256701</c:v>
                </c:pt>
                <c:pt idx="2">
                  <c:v>0.42843650335073469</c:v>
                </c:pt>
                <c:pt idx="3">
                  <c:v>0.39380529531836511</c:v>
                </c:pt>
                <c:pt idx="4">
                  <c:v>0.42891024675965311</c:v>
                </c:pt>
                <c:pt idx="5">
                  <c:v>0.38294093814492225</c:v>
                </c:pt>
                <c:pt idx="6">
                  <c:v>0.38073227649927144</c:v>
                </c:pt>
                <c:pt idx="7">
                  <c:v>0.38689066892862317</c:v>
                </c:pt>
                <c:pt idx="8">
                  <c:v>0.37823986026644713</c:v>
                </c:pt>
                <c:pt idx="9">
                  <c:v>0.3832176481485367</c:v>
                </c:pt>
                <c:pt idx="10">
                  <c:v>0.35644443374872209</c:v>
                </c:pt>
                <c:pt idx="11">
                  <c:v>0.33376408934593199</c:v>
                </c:pt>
                <c:pt idx="12">
                  <c:v>0.32921536388993267</c:v>
                </c:pt>
                <c:pt idx="13">
                  <c:v>0.33785485091805456</c:v>
                </c:pt>
                <c:pt idx="14">
                  <c:v>0.32500013431906699</c:v>
                </c:pt>
                <c:pt idx="15">
                  <c:v>0.28108831882476804</c:v>
                </c:pt>
                <c:pt idx="16">
                  <c:v>0.29775865945219998</c:v>
                </c:pt>
                <c:pt idx="17">
                  <c:v>0.27370506316423421</c:v>
                </c:pt>
                <c:pt idx="18">
                  <c:v>0.30797936686873439</c:v>
                </c:pt>
                <c:pt idx="19">
                  <c:v>0.32499383518099789</c:v>
                </c:pt>
                <c:pt idx="20">
                  <c:v>0.31700367736816409</c:v>
                </c:pt>
                <c:pt idx="21">
                  <c:v>0.30900892323255541</c:v>
                </c:pt>
                <c:pt idx="22">
                  <c:v>0.28644622364640232</c:v>
                </c:pt>
                <c:pt idx="23">
                  <c:v>0.31166779051721094</c:v>
                </c:pt>
                <c:pt idx="24">
                  <c:v>0.31294123905897142</c:v>
                </c:pt>
                <c:pt idx="25">
                  <c:v>0.31416487701237206</c:v>
                </c:pt>
                <c:pt idx="26">
                  <c:v>0.31057550923526284</c:v>
                </c:pt>
                <c:pt idx="27">
                  <c:v>0.31056266434490681</c:v>
                </c:pt>
                <c:pt idx="28">
                  <c:v>0.29614301435649393</c:v>
                </c:pt>
                <c:pt idx="29">
                  <c:v>0.31106162220239642</c:v>
                </c:pt>
                <c:pt idx="30">
                  <c:v>0.30132948082685468</c:v>
                </c:pt>
                <c:pt idx="31">
                  <c:v>0.28684169018268585</c:v>
                </c:pt>
                <c:pt idx="32">
                  <c:v>0.27991875994205478</c:v>
                </c:pt>
                <c:pt idx="33">
                  <c:v>0.24588384978473185</c:v>
                </c:pt>
              </c:numCache>
            </c:numRef>
          </c:val>
          <c:smooth val="0"/>
          <c:extLst>
            <c:ext xmlns:c16="http://schemas.microsoft.com/office/drawing/2014/chart" uri="{C3380CC4-5D6E-409C-BE32-E72D297353CC}">
              <c16:uniqueId val="{00000031-3B11-4400-BA5C-8765EBA3A0BA}"/>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32-3B11-4400-BA5C-8765EBA3A0BA}"/>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533399</xdr:colOff>
      <xdr:row>0</xdr:row>
      <xdr:rowOff>133350</xdr:rowOff>
    </xdr:from>
    <xdr:to>
      <xdr:col>22</xdr:col>
      <xdr:colOff>457200</xdr:colOff>
      <xdr:row>27</xdr:row>
      <xdr:rowOff>123825</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30</xdr:row>
      <xdr:rowOff>0</xdr:rowOff>
    </xdr:from>
    <xdr:to>
      <xdr:col>22</xdr:col>
      <xdr:colOff>514351</xdr:colOff>
      <xdr:row>56</xdr:row>
      <xdr:rowOff>180975</xdr:rowOff>
    </xdr:to>
    <xdr:graphicFrame macro="">
      <xdr:nvGraphicFramePr>
        <xdr:cNvPr id="8" name="Chart 7">
          <a:extLst>
            <a:ext uri="{FF2B5EF4-FFF2-40B4-BE49-F238E27FC236}">
              <a16:creationId xmlns:a16="http://schemas.microsoft.com/office/drawing/2014/main" id="{17256082-87F3-4952-A5C9-DDAD8FE58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5" name="TextBox 4">
          <a:extLst>
            <a:ext uri="{FF2B5EF4-FFF2-40B4-BE49-F238E27FC236}">
              <a16:creationId xmlns:a16="http://schemas.microsoft.com/office/drawing/2014/main" id="{454DF0A3-45C7-495C-A3BE-3329457D32B2}"/>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26</xdr:col>
      <xdr:colOff>1809750</xdr:colOff>
      <xdr:row>1</xdr:row>
      <xdr:rowOff>9525</xdr:rowOff>
    </xdr:from>
    <xdr:ext cx="664044" cy="566928"/>
    <xdr:pic>
      <xdr:nvPicPr>
        <xdr:cNvPr id="7" name="Picture 6">
          <a:extLst>
            <a:ext uri="{FF2B5EF4-FFF2-40B4-BE49-F238E27FC236}">
              <a16:creationId xmlns:a16="http://schemas.microsoft.com/office/drawing/2014/main" id="{AB48DC8F-6CA3-4136-B84B-A71C25D903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absSizeAnchor xmlns:cdr="http://schemas.openxmlformats.org/drawingml/2006/chartDrawing">
    <cdr:from>
      <cdr:x>0.55757</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68"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0.63859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70547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96025048-ACE9-4FF5-98A1-8E5D2C93A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7D1209E3-4190-4FE7-9A84-1ABFC0459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3.xml><?xml version="1.0" encoding="utf-8"?>
<c:userShapes xmlns:c="http://schemas.openxmlformats.org/drawingml/2006/chart">
  <cdr:absSizeAnchor xmlns:cdr="http://schemas.openxmlformats.org/drawingml/2006/chartDrawing">
    <cdr:from>
      <cdr:x>0.57148</cdr:x>
      <cdr:y>0.20487</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7221" y="1123977"/>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0.80134</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838950"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2.xml><?xml version="1.0" encoding="utf-8"?>
<c:userShapes xmlns:c="http://schemas.openxmlformats.org/drawingml/2006/chart">
  <cdr:absSizeAnchor xmlns:cdr="http://schemas.openxmlformats.org/drawingml/2006/chartDrawing">
    <cdr:from>
      <cdr:x>0.8385</cdr:x>
      <cdr:y>0.1913</cdr:y>
    </cdr:from>
    <cdr:ext cx="16260" cy="322787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6848230" y="983786"/>
          <a:ext cx="16260" cy="322787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0.86816</cdr:y>
    </cdr:from>
    <cdr:to>
      <cdr:x>0.95</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4627"/>
          <a:ext cx="7758892" cy="67800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 </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2010 as the treatment year. 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1982-2008.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Share of Total Fatal Crashes</a:t>
          </a:r>
        </a:p>
      </cdr:txBody>
    </cdr:sp>
  </cdr:relSizeAnchor>
  <cdr:relSizeAnchor xmlns:cdr="http://schemas.openxmlformats.org/drawingml/2006/chartDrawing">
    <cdr:from>
      <cdr:x>0</cdr:x>
      <cdr:y>0.07299</cdr:y>
    </cdr:from>
    <cdr:to>
      <cdr:x>0.85072</cdr:x>
      <cdr:y>0.14706</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75374"/>
          <a:ext cx="6948055" cy="38091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narrow donor pool, 2009 tax increase </a:t>
          </a:r>
        </a:p>
      </cdr:txBody>
    </cdr:sp>
  </cdr:relSizeAnchor>
  <cdr:relSizeAnchor xmlns:cdr="http://schemas.openxmlformats.org/drawingml/2006/chartDrawing">
    <cdr:from>
      <cdr:x>0</cdr:x>
      <cdr:y>0.12961</cdr:y>
    </cdr:from>
    <cdr:to>
      <cdr:x>0.67684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666537"/>
          <a:ext cx="5527964" cy="34280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a:t>
          </a:r>
          <a:r>
            <a:rPr lang="en-US" sz="1200" b="0" baseline="0">
              <a:latin typeface="Avenir LT Pro 55 Roman Italic" panose="020B0503020203090204" pitchFamily="34" charset="0"/>
            </a:rPr>
            <a:t> motor vehicle crashes</a:t>
          </a:r>
          <a:r>
            <a:rPr lang="en-US" sz="1200" b="0">
              <a:latin typeface="Avenir LT Pro 55 Roman Italic" panose="020B0503020203090204" pitchFamily="34" charset="0"/>
            </a:rPr>
            <a:t> with BAC values at or above 0.08 (%) </a:t>
          </a:r>
        </a:p>
      </cdr:txBody>
    </cdr:sp>
  </cdr:relSizeAnchor>
</c:userShapes>
</file>

<file path=xl/drawings/drawing3.xml><?xml version="1.0" encoding="utf-8"?>
<c:userShapes xmlns:c="http://schemas.openxmlformats.org/drawingml/2006/chart">
  <cdr:absSizeAnchor xmlns:cdr="http://schemas.openxmlformats.org/drawingml/2006/chartDrawing">
    <cdr:from>
      <cdr:x>0.83858</cdr:x>
      <cdr:y>0.20206</cdr:y>
    </cdr:from>
    <cdr:ext cx="16219" cy="321940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6850340" y="1037354"/>
          <a:ext cx="16219" cy="321940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0.94419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34300"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a:t>
          </a:r>
          <a:r>
            <a:rPr lang="en-US" sz="1100" b="0" baseline="0">
              <a:effectLst/>
              <a:latin typeface="+mn-lt"/>
              <a:ea typeface="+mn-ea"/>
              <a:cs typeface="+mn-cs"/>
            </a:rPr>
            <a:t>We treat 2010 as the treatment year. </a:t>
          </a:r>
          <a:r>
            <a:rPr lang="en-US" sz="1000" b="0" baseline="0">
              <a:latin typeface="Avenir LT Pro 55 Roman" panose="020B0503020203020204" pitchFamily="34" charset="0"/>
            </a:rPr>
            <a:t>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1982-2008.</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0.06894</cdr:y>
    </cdr:from>
    <cdr:to>
      <cdr:x>0.86814</cdr:x>
      <cdr:y>0.14301</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53936"/>
          <a:ext cx="7091795" cy="38027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narrow donor pool, 2009 tax increase </a:t>
          </a: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a:t>
          </a:r>
          <a:r>
            <a:rPr lang="en-US" sz="1200" b="0" baseline="0">
              <a:latin typeface="Avenir LT Pro 55 Roman Italic" panose="020B0503020203090204" pitchFamily="34" charset="0"/>
            </a:rPr>
            <a:t> difference (%)</a:t>
          </a:r>
          <a:endParaRPr lang="en-US" sz="1200" b="0">
            <a:latin typeface="Avenir LT Pro 55 Roman Italic" panose="020B050302020309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9525</xdr:colOff>
      <xdr:row>3</xdr:row>
      <xdr:rowOff>114300</xdr:rowOff>
    </xdr:from>
    <xdr:to>
      <xdr:col>16</xdr:col>
      <xdr:colOff>66675</xdr:colOff>
      <xdr:row>32</xdr:row>
      <xdr:rowOff>66675</xdr:rowOff>
    </xdr:to>
    <xdr:graphicFrame macro="">
      <xdr:nvGraphicFramePr>
        <xdr:cNvPr id="2" name="Chart 1">
          <a:extLst>
            <a:ext uri="{FF2B5EF4-FFF2-40B4-BE49-F238E27FC236}">
              <a16:creationId xmlns:a16="http://schemas.microsoft.com/office/drawing/2014/main" id="{3D34AF7B-D22F-4BB3-ABB5-ECD3AB453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3" name="Chart 2">
          <a:extLst>
            <a:ext uri="{FF2B5EF4-FFF2-40B4-BE49-F238E27FC236}">
              <a16:creationId xmlns:a16="http://schemas.microsoft.com/office/drawing/2014/main" id="{187A2881-6466-4AD7-8454-D08CF4384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absSizeAnchor xmlns:cdr="http://schemas.openxmlformats.org/drawingml/2006/chartDrawing">
    <cdr:from>
      <cdr:x>0.85024</cdr:x>
      <cdr:y>0.18435</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7110508" y="100965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 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0.87509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6072188"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all lags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 / RMSE (IL)</a:t>
          </a:r>
        </a:p>
      </cdr:txBody>
    </cdr:sp>
  </cdr:relSizeAnchor>
</c:userShapes>
</file>

<file path=xl/drawings/drawing7.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69B855F8-801D-43CF-A68F-5B57DCC4C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E345A713-7E48-4C78-B819-6DE02784F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2DC44449-7BD7-4B26-853C-74C75CB8C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9.xml><?xml version="1.0" encoding="utf-8"?>
<c:userShapes xmlns:c="http://schemas.openxmlformats.org/drawingml/2006/chart">
  <cdr:absSizeAnchor xmlns:cdr="http://schemas.openxmlformats.org/drawingml/2006/chartDrawing">
    <cdr:from>
      <cdr:x>0.5597</cdr:x>
      <cdr:y>0.19439</cdr:y>
    </cdr:from>
    <cdr:ext cx="0" cy="347664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5000632" y="1057256"/>
          <a:ext cx="0" cy="347664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0.62687</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6007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Analysis_share_narrow_20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Treatment Test - Data"/>
      <sheetName val="Leave-One-Out - Data"/>
      <sheetName val="All Lags - Data"/>
      <sheetName val="Placebo Lags - Data"/>
      <sheetName val="All Lags Figure"/>
      <sheetName val="Placebo Lags Figure"/>
      <sheetName val="Pre-Treatment Test"/>
      <sheetName val="Leave-One_Out Test"/>
      <sheetName val="States"/>
    </sheetNames>
    <sheetDataSet>
      <sheetData sheetId="0"/>
      <sheetData sheetId="1"/>
      <sheetData sheetId="2"/>
      <sheetData sheetId="3"/>
      <sheetData sheetId="4"/>
      <sheetData sheetId="5"/>
      <sheetData sheetId="6">
        <row r="1">
          <cell r="B1" t="str">
            <v>Actual</v>
          </cell>
          <cell r="C1" t="str">
            <v>Synthetic 1982-1998</v>
          </cell>
          <cell r="D1" t="str">
            <v>1985-1998</v>
          </cell>
          <cell r="E1" t="str">
            <v>1990-1998</v>
          </cell>
          <cell r="F1" t="str">
            <v>1995-1998</v>
          </cell>
        </row>
        <row r="2">
          <cell r="A2">
            <v>1982</v>
          </cell>
          <cell r="B2">
            <v>0.46242773532867432</v>
          </cell>
          <cell r="C2">
            <v>0.46463243541121491</v>
          </cell>
          <cell r="D2">
            <v>0.47635571724176412</v>
          </cell>
          <cell r="E2">
            <v>0.47823309671878811</v>
          </cell>
          <cell r="F2">
            <v>0.4763456661701202</v>
          </cell>
        </row>
        <row r="3">
          <cell r="A3">
            <v>1983</v>
          </cell>
          <cell r="B3">
            <v>0.45858585834503174</v>
          </cell>
          <cell r="C3">
            <v>0.46239566856622694</v>
          </cell>
          <cell r="D3">
            <v>0.47579487657546993</v>
          </cell>
          <cell r="E3">
            <v>0.46223255619406695</v>
          </cell>
          <cell r="F3">
            <v>0.47496595811843867</v>
          </cell>
        </row>
        <row r="4">
          <cell r="A4">
            <v>1984</v>
          </cell>
          <cell r="B4">
            <v>0.41060903668403625</v>
          </cell>
          <cell r="C4">
            <v>0.42267135569453246</v>
          </cell>
          <cell r="D4">
            <v>0.44433487862348553</v>
          </cell>
          <cell r="E4">
            <v>0.44415630361437802</v>
          </cell>
          <cell r="F4">
            <v>0.45066562345623973</v>
          </cell>
        </row>
        <row r="5">
          <cell r="A5">
            <v>1985</v>
          </cell>
          <cell r="B5">
            <v>0.39177489280700684</v>
          </cell>
          <cell r="C5">
            <v>0.39308097013831134</v>
          </cell>
          <cell r="D5">
            <v>0.39361388701200484</v>
          </cell>
          <cell r="E5">
            <v>0.40166713410615923</v>
          </cell>
          <cell r="F5">
            <v>0.36274564781785013</v>
          </cell>
        </row>
        <row r="6">
          <cell r="A6">
            <v>1986</v>
          </cell>
          <cell r="B6">
            <v>0.42994242906570435</v>
          </cell>
          <cell r="C6">
            <v>0.41816194286942487</v>
          </cell>
          <cell r="D6">
            <v>0.42217508906126028</v>
          </cell>
          <cell r="E6">
            <v>0.40654074263572693</v>
          </cell>
          <cell r="F6">
            <v>0.39640395939350132</v>
          </cell>
        </row>
        <row r="7">
          <cell r="A7">
            <v>1987</v>
          </cell>
          <cell r="B7">
            <v>0.38387715816497803</v>
          </cell>
          <cell r="C7">
            <v>0.38076898071169857</v>
          </cell>
          <cell r="D7">
            <v>0.37885246202349671</v>
          </cell>
          <cell r="E7">
            <v>0.37938414466381076</v>
          </cell>
          <cell r="F7">
            <v>0.37470156121253961</v>
          </cell>
        </row>
        <row r="8">
          <cell r="A8">
            <v>1988</v>
          </cell>
          <cell r="B8">
            <v>0.38562092185020447</v>
          </cell>
          <cell r="C8">
            <v>0.38428446805477146</v>
          </cell>
          <cell r="D8">
            <v>0.38356254145503049</v>
          </cell>
          <cell r="E8">
            <v>0.37662307772040371</v>
          </cell>
          <cell r="F8">
            <v>0.3572029677927494</v>
          </cell>
        </row>
        <row r="9">
          <cell r="A9">
            <v>1989</v>
          </cell>
          <cell r="B9">
            <v>0.3767605721950531</v>
          </cell>
          <cell r="C9">
            <v>0.38058811500668527</v>
          </cell>
          <cell r="D9">
            <v>0.38042417460680011</v>
          </cell>
          <cell r="E9">
            <v>0.3982942410707474</v>
          </cell>
          <cell r="F9">
            <v>0.38408978098630908</v>
          </cell>
        </row>
        <row r="10">
          <cell r="A10">
            <v>1990</v>
          </cell>
          <cell r="B10">
            <v>0.37627813220024109</v>
          </cell>
          <cell r="C10">
            <v>0.38548077112436296</v>
          </cell>
          <cell r="D10">
            <v>0.38724783417582503</v>
          </cell>
          <cell r="E10">
            <v>0.38004216372966765</v>
          </cell>
          <cell r="F10">
            <v>0.36278243643045427</v>
          </cell>
        </row>
        <row r="11">
          <cell r="A11">
            <v>1991</v>
          </cell>
          <cell r="B11">
            <v>0.3919999897480011</v>
          </cell>
          <cell r="C11">
            <v>0.38894015577435492</v>
          </cell>
          <cell r="D11">
            <v>0.38743817558884625</v>
          </cell>
          <cell r="E11">
            <v>0.38126582732796666</v>
          </cell>
          <cell r="F11">
            <v>0.34676097539067263</v>
          </cell>
        </row>
        <row r="12">
          <cell r="A12">
            <v>1992</v>
          </cell>
          <cell r="B12">
            <v>0.35546037554740906</v>
          </cell>
          <cell r="C12">
            <v>0.35201881408691404</v>
          </cell>
          <cell r="D12">
            <v>0.35584818166494364</v>
          </cell>
          <cell r="E12">
            <v>0.35723275786638259</v>
          </cell>
          <cell r="F12">
            <v>0.36078626859188079</v>
          </cell>
        </row>
        <row r="13">
          <cell r="A13">
            <v>1993</v>
          </cell>
          <cell r="B13">
            <v>0.32978722453117371</v>
          </cell>
          <cell r="C13">
            <v>0.32861190199851992</v>
          </cell>
          <cell r="D13">
            <v>0.33343535655736922</v>
          </cell>
          <cell r="E13">
            <v>0.32690274733304975</v>
          </cell>
          <cell r="F13">
            <v>0.33698743927478791</v>
          </cell>
        </row>
        <row r="14">
          <cell r="A14">
            <v>1994</v>
          </cell>
          <cell r="B14">
            <v>0.33273056149482727</v>
          </cell>
          <cell r="C14">
            <v>0.33448190596699712</v>
          </cell>
          <cell r="D14">
            <v>0.33350978094339373</v>
          </cell>
          <cell r="E14">
            <v>0.33720887583494186</v>
          </cell>
          <cell r="F14">
            <v>0.32968781772255901</v>
          </cell>
        </row>
        <row r="15">
          <cell r="A15">
            <v>1995</v>
          </cell>
          <cell r="B15">
            <v>0.35067436099052429</v>
          </cell>
          <cell r="C15">
            <v>0.33916521200537686</v>
          </cell>
          <cell r="D15">
            <v>0.34043026350438593</v>
          </cell>
          <cell r="E15">
            <v>0.34519807547330861</v>
          </cell>
          <cell r="F15">
            <v>0.35009389719367029</v>
          </cell>
        </row>
        <row r="16">
          <cell r="A16">
            <v>1996</v>
          </cell>
          <cell r="B16">
            <v>0.30434781312942505</v>
          </cell>
          <cell r="C16">
            <v>0.31161030751466751</v>
          </cell>
          <cell r="D16">
            <v>0.31113722297549251</v>
          </cell>
          <cell r="E16">
            <v>0.30444228741526602</v>
          </cell>
          <cell r="F16">
            <v>0.30825272855162622</v>
          </cell>
        </row>
        <row r="17">
          <cell r="A17">
            <v>1997</v>
          </cell>
          <cell r="B17">
            <v>0.26956522464752197</v>
          </cell>
          <cell r="C17">
            <v>0.28561069601774214</v>
          </cell>
          <cell r="D17">
            <v>0.28608495038747783</v>
          </cell>
          <cell r="E17">
            <v>0.28591579952836033</v>
          </cell>
          <cell r="F17">
            <v>0.27216788786649704</v>
          </cell>
        </row>
        <row r="18">
          <cell r="A18">
            <v>1998</v>
          </cell>
          <cell r="B18">
            <v>0.3430493175983429</v>
          </cell>
          <cell r="C18">
            <v>0.30829048407077786</v>
          </cell>
          <cell r="D18">
            <v>0.31558365423977375</v>
          </cell>
          <cell r="E18">
            <v>0.31986846503615374</v>
          </cell>
          <cell r="F18">
            <v>0.31958991271257398</v>
          </cell>
        </row>
        <row r="19">
          <cell r="A19">
            <v>1999</v>
          </cell>
          <cell r="B19">
            <v>0.25872689485549927</v>
          </cell>
          <cell r="C19">
            <v>0.28849287116527556</v>
          </cell>
          <cell r="D19">
            <v>0.28994994947314268</v>
          </cell>
          <cell r="E19">
            <v>0.29238954478502271</v>
          </cell>
          <cell r="F19">
            <v>0.27173114067316056</v>
          </cell>
        </row>
        <row r="20">
          <cell r="A20">
            <v>2000</v>
          </cell>
          <cell r="B20">
            <v>0.30885529518127441</v>
          </cell>
          <cell r="C20">
            <v>0.30117375594377521</v>
          </cell>
          <cell r="D20">
            <v>0.3033705842792988</v>
          </cell>
          <cell r="E20">
            <v>0.31814931437373162</v>
          </cell>
          <cell r="F20">
            <v>0.33551009425520895</v>
          </cell>
        </row>
        <row r="21">
          <cell r="A21">
            <v>2001</v>
          </cell>
          <cell r="B21">
            <v>0.2932790219783783</v>
          </cell>
          <cell r="C21">
            <v>0.30630487024784092</v>
          </cell>
          <cell r="D21">
            <v>0.30226076062023638</v>
          </cell>
          <cell r="E21">
            <v>0.30644276234507561</v>
          </cell>
          <cell r="F21">
            <v>0.29872844070196147</v>
          </cell>
        </row>
        <row r="22">
          <cell r="A22">
            <v>2002</v>
          </cell>
          <cell r="B22">
            <v>0.33266532421112061</v>
          </cell>
          <cell r="C22">
            <v>0.31005335111916066</v>
          </cell>
          <cell r="D22">
            <v>0.30737879672646529</v>
          </cell>
          <cell r="E22">
            <v>0.31666177836060522</v>
          </cell>
          <cell r="F22">
            <v>0.30427543345093727</v>
          </cell>
        </row>
        <row r="23">
          <cell r="A23">
            <v>2003</v>
          </cell>
          <cell r="B23">
            <v>0.29126214981079102</v>
          </cell>
          <cell r="C23">
            <v>0.29908007827401162</v>
          </cell>
          <cell r="D23">
            <v>0.29385381263494492</v>
          </cell>
          <cell r="E23">
            <v>0.31038808012008667</v>
          </cell>
          <cell r="F23">
            <v>0.31667639565467837</v>
          </cell>
        </row>
        <row r="24">
          <cell r="A24">
            <v>2004</v>
          </cell>
          <cell r="B24">
            <v>0.30158731341362</v>
          </cell>
          <cell r="C24">
            <v>0.26931587603688245</v>
          </cell>
          <cell r="D24">
            <v>0.26855599141120912</v>
          </cell>
          <cell r="E24">
            <v>0.27627349966764447</v>
          </cell>
          <cell r="F24">
            <v>0.27068879780173299</v>
          </cell>
        </row>
        <row r="25">
          <cell r="A25">
            <v>2005</v>
          </cell>
          <cell r="B25">
            <v>0.29263156652450562</v>
          </cell>
          <cell r="C25">
            <v>0.2907555701583624</v>
          </cell>
          <cell r="D25">
            <v>0.28989422863721842</v>
          </cell>
          <cell r="E25">
            <v>0.29904001821577547</v>
          </cell>
          <cell r="F25">
            <v>0.29191181212663647</v>
          </cell>
        </row>
        <row r="26">
          <cell r="A26">
            <v>2006</v>
          </cell>
          <cell r="B26">
            <v>0.31662869453430176</v>
          </cell>
          <cell r="C26">
            <v>0.29707164429128174</v>
          </cell>
          <cell r="D26">
            <v>0.29613139933347704</v>
          </cell>
          <cell r="E26">
            <v>0.30371382421255111</v>
          </cell>
          <cell r="F26">
            <v>0.29010265490412718</v>
          </cell>
        </row>
        <row r="27">
          <cell r="A27">
            <v>2007</v>
          </cell>
          <cell r="B27">
            <v>0.32378855347633362</v>
          </cell>
          <cell r="C27">
            <v>0.2896358491182327</v>
          </cell>
          <cell r="D27">
            <v>0.28961920616030695</v>
          </cell>
          <cell r="E27">
            <v>0.29505784128606322</v>
          </cell>
          <cell r="F27">
            <v>0.31733434504270552</v>
          </cell>
        </row>
        <row r="28">
          <cell r="A28">
            <v>2008</v>
          </cell>
          <cell r="B28">
            <v>0.308270663022995</v>
          </cell>
          <cell r="C28">
            <v>0.29423166786134247</v>
          </cell>
          <cell r="D28">
            <v>0.29122113528847687</v>
          </cell>
          <cell r="E28">
            <v>0.28574418304860588</v>
          </cell>
          <cell r="F28">
            <v>0.28750469923019412</v>
          </cell>
        </row>
        <row r="29">
          <cell r="A29">
            <v>2009</v>
          </cell>
          <cell r="B29">
            <v>0.30421686172485352</v>
          </cell>
          <cell r="C29">
            <v>0.30471717099845408</v>
          </cell>
          <cell r="D29">
            <v>0.30565170189738272</v>
          </cell>
          <cell r="E29">
            <v>0.30001277916133401</v>
          </cell>
          <cell r="F29">
            <v>0.25644491010904313</v>
          </cell>
        </row>
        <row r="30">
          <cell r="A30">
            <v>2010</v>
          </cell>
          <cell r="B30">
            <v>0.22096318006515503</v>
          </cell>
          <cell r="C30">
            <v>0.28313239191472528</v>
          </cell>
          <cell r="D30">
            <v>0.29171071577072138</v>
          </cell>
          <cell r="E30">
            <v>0.27807356221973895</v>
          </cell>
          <cell r="F30">
            <v>0.29160748782753942</v>
          </cell>
        </row>
        <row r="31">
          <cell r="A31">
            <v>2011</v>
          </cell>
          <cell r="B31">
            <v>0.25301206111907959</v>
          </cell>
          <cell r="C31">
            <v>0.29170720785856252</v>
          </cell>
          <cell r="D31">
            <v>0.30032102635502811</v>
          </cell>
          <cell r="E31">
            <v>0.28632389786839485</v>
          </cell>
          <cell r="F31">
            <v>0.29009032157063486</v>
          </cell>
        </row>
        <row r="32">
          <cell r="A32">
            <v>2012</v>
          </cell>
          <cell r="B32">
            <v>0.34337350726127625</v>
          </cell>
          <cell r="C32">
            <v>0.2906523864865303</v>
          </cell>
          <cell r="D32">
            <v>0.28718665196001525</v>
          </cell>
          <cell r="E32">
            <v>0.29251802012324335</v>
          </cell>
          <cell r="F32">
            <v>0.29069625678658484</v>
          </cell>
        </row>
        <row r="33">
          <cell r="A33">
            <v>2013</v>
          </cell>
          <cell r="B33">
            <v>0.29325512051582336</v>
          </cell>
          <cell r="C33">
            <v>0.27459983029961588</v>
          </cell>
          <cell r="D33">
            <v>0.27443836170434949</v>
          </cell>
          <cell r="E33">
            <v>0.26039036351442335</v>
          </cell>
          <cell r="F33">
            <v>0.24664144051074979</v>
          </cell>
        </row>
        <row r="34">
          <cell r="A34">
            <v>2014</v>
          </cell>
          <cell r="B34">
            <v>0.27272728085517883</v>
          </cell>
          <cell r="C34">
            <v>0.267066355407238</v>
          </cell>
          <cell r="D34">
            <v>0.26726597338914876</v>
          </cell>
          <cell r="E34">
            <v>0.27547615706920625</v>
          </cell>
          <cell r="F34">
            <v>0.27005793535709383</v>
          </cell>
        </row>
        <row r="35">
          <cell r="A35">
            <v>2015</v>
          </cell>
          <cell r="B35">
            <v>0.28020566701889038</v>
          </cell>
          <cell r="C35">
            <v>0.24725626192986966</v>
          </cell>
          <cell r="D35">
            <v>0.24383404611051088</v>
          </cell>
          <cell r="E35">
            <v>0.25431364785134791</v>
          </cell>
          <cell r="F35">
            <v>0.24504105508327484</v>
          </cell>
        </row>
        <row r="37">
          <cell r="B37" t="str">
            <v>Synthetic 1982-1998</v>
          </cell>
          <cell r="C37" t="str">
            <v>1985-1998</v>
          </cell>
          <cell r="D37" t="str">
            <v>1990-1998</v>
          </cell>
          <cell r="E37" t="str">
            <v>1995-1998</v>
          </cell>
        </row>
        <row r="38">
          <cell r="A38">
            <v>1982</v>
          </cell>
          <cell r="B38">
            <v>4.745041272440134E-3</v>
          </cell>
          <cell r="C38">
            <v>2.9238616036219328E-2</v>
          </cell>
          <cell r="D38">
            <v>3.3049493016180147E-2</v>
          </cell>
          <cell r="E38">
            <v>2.9218132608086509E-2</v>
          </cell>
        </row>
        <row r="39">
          <cell r="A39">
            <v>1983</v>
          </cell>
          <cell r="B39">
            <v>8.2392861356345836E-3</v>
          </cell>
          <cell r="C39">
            <v>3.6168986001488643E-2</v>
          </cell>
          <cell r="D39">
            <v>7.8893141561931709E-3</v>
          </cell>
          <cell r="E39">
            <v>3.448689215179996E-2</v>
          </cell>
        </row>
        <row r="40">
          <cell r="A40">
            <v>1984</v>
          </cell>
          <cell r="B40">
            <v>2.853829304490112E-2</v>
          </cell>
          <cell r="C40">
            <v>7.5901855924363354E-2</v>
          </cell>
          <cell r="D40">
            <v>7.5530318172559174E-2</v>
          </cell>
          <cell r="E40">
            <v>8.8883164562235634E-2</v>
          </cell>
        </row>
        <row r="41">
          <cell r="A41">
            <v>1985</v>
          </cell>
          <cell r="B41">
            <v>3.3226674159396162E-3</v>
          </cell>
          <cell r="C41">
            <v>4.6720765340830406E-3</v>
          </cell>
          <cell r="D41">
            <v>2.4627957976113397E-2</v>
          </cell>
          <cell r="E41">
            <v>-8.0026445978846089E-2</v>
          </cell>
        </row>
        <row r="42">
          <cell r="A42">
            <v>1986</v>
          </cell>
          <cell r="B42">
            <v>-2.8172066820432873E-2</v>
          </cell>
          <cell r="C42">
            <v>-1.8398385422776515E-2</v>
          </cell>
          <cell r="D42">
            <v>-5.7562954891697174E-2</v>
          </cell>
          <cell r="E42">
            <v>-8.4606797882435233E-2</v>
          </cell>
        </row>
        <row r="43">
          <cell r="A43">
            <v>1987</v>
          </cell>
          <cell r="B43">
            <v>-8.1628956420503E-3</v>
          </cell>
          <cell r="C43">
            <v>-1.3262936486261204E-2</v>
          </cell>
          <cell r="D43">
            <v>-1.1842913217021035E-2</v>
          </cell>
          <cell r="E43">
            <v>-2.4487746789060742E-2</v>
          </cell>
        </row>
        <row r="44">
          <cell r="A44">
            <v>1988</v>
          </cell>
          <cell r="B44">
            <v>-3.4777720843053427E-3</v>
          </cell>
          <cell r="C44">
            <v>-5.3664791858078339E-3</v>
          </cell>
          <cell r="D44">
            <v>-2.3890846477762975E-2</v>
          </cell>
          <cell r="E44">
            <v>-7.9556881156550963E-2</v>
          </cell>
        </row>
        <row r="45">
          <cell r="A45">
            <v>1989</v>
          </cell>
          <cell r="B45">
            <v>1.0056916284852811E-2</v>
          </cell>
          <cell r="C45">
            <v>9.6303091556514519E-3</v>
          </cell>
          <cell r="D45">
            <v>5.4064725660618734E-2</v>
          </cell>
          <cell r="E45">
            <v>1.9082019762242077E-2</v>
          </cell>
        </row>
        <row r="46">
          <cell r="A46">
            <v>1990</v>
          </cell>
          <cell r="B46">
            <v>2.3873146505543699E-2</v>
          </cell>
          <cell r="C46">
            <v>2.8327342356686467E-2</v>
          </cell>
          <cell r="D46">
            <v>9.9042471826994369E-3</v>
          </cell>
          <cell r="E46">
            <v>-3.7200521344351124E-2</v>
          </cell>
        </row>
        <row r="47">
          <cell r="A47">
            <v>1991</v>
          </cell>
          <cell r="B47">
            <v>-7.8671073897068865E-3</v>
          </cell>
          <cell r="C47">
            <v>-1.177430218955992E-2</v>
          </cell>
          <cell r="D47">
            <v>-2.8154011323970208E-2</v>
          </cell>
          <cell r="E47">
            <v>-0.13046166543498922</v>
          </cell>
        </row>
        <row r="48">
          <cell r="A48">
            <v>1992</v>
          </cell>
          <cell r="B48">
            <v>-9.7766406872937354E-3</v>
          </cell>
          <cell r="C48">
            <v>1.0898077818470651E-3</v>
          </cell>
          <cell r="D48">
            <v>4.9614215940310359E-3</v>
          </cell>
          <cell r="E48">
            <v>1.4761906170260453E-2</v>
          </cell>
        </row>
        <row r="49">
          <cell r="A49">
            <v>1993</v>
          </cell>
          <cell r="B49">
            <v>-3.5766280086199746E-3</v>
          </cell>
          <cell r="C49">
            <v>1.0941047355809842E-2</v>
          </cell>
          <cell r="D49">
            <v>-8.8236554194059489E-3</v>
          </cell>
          <cell r="E49">
            <v>2.1366418757652789E-2</v>
          </cell>
        </row>
        <row r="50">
          <cell r="A50">
            <v>1994</v>
          </cell>
          <cell r="B50">
            <v>5.2359916662955445E-3</v>
          </cell>
          <cell r="C50">
            <v>2.3364215776889479E-3</v>
          </cell>
          <cell r="D50">
            <v>1.3280535184686677E-2</v>
          </cell>
          <cell r="E50">
            <v>-9.2291665287699918E-3</v>
          </cell>
        </row>
        <row r="51">
          <cell r="A51">
            <v>1995</v>
          </cell>
          <cell r="B51">
            <v>-3.3933754340834274E-2</v>
          </cell>
          <cell r="C51">
            <v>-3.0091618120803115E-2</v>
          </cell>
          <cell r="D51">
            <v>-1.5864183222073384E-2</v>
          </cell>
          <cell r="E51">
            <v>-1.6580231803723585E-3</v>
          </cell>
        </row>
        <row r="52">
          <cell r="A52">
            <v>1996</v>
          </cell>
          <cell r="B52">
            <v>2.3306335541871032E-2</v>
          </cell>
          <cell r="C52">
            <v>2.1821271595659407E-2</v>
          </cell>
          <cell r="D52">
            <v>3.1031919594043796E-4</v>
          </cell>
          <cell r="E52">
            <v>1.2667902213060786E-2</v>
          </cell>
        </row>
        <row r="53">
          <cell r="A53">
            <v>1997</v>
          </cell>
          <cell r="B53">
            <v>5.6179518463214069E-2</v>
          </cell>
          <cell r="C53">
            <v>5.7744127111829163E-2</v>
          </cell>
          <cell r="D53">
            <v>5.7186678413049787E-2</v>
          </cell>
          <cell r="E53">
            <v>9.5627123367754384E-3</v>
          </cell>
        </row>
        <row r="54">
          <cell r="A54">
            <v>1998</v>
          </cell>
          <cell r="B54">
            <v>-0.11274702050026637</v>
          </cell>
          <cell r="C54">
            <v>-8.7031324308391847E-2</v>
          </cell>
          <cell r="D54">
            <v>-7.2469952796281739E-2</v>
          </cell>
          <cell r="E54">
            <v>-7.3404710075650428E-2</v>
          </cell>
        </row>
        <row r="55">
          <cell r="A55">
            <v>1999</v>
          </cell>
          <cell r="B55">
            <v>0.1031775107285877</v>
          </cell>
          <cell r="C55">
            <v>0.10768429059697257</v>
          </cell>
          <cell r="D55">
            <v>0.1151294583883759</v>
          </cell>
          <cell r="E55">
            <v>4.7857031716886884E-2</v>
          </cell>
        </row>
        <row r="56">
          <cell r="A56">
            <v>2000</v>
          </cell>
          <cell r="B56">
            <v>-2.550534064107908E-2</v>
          </cell>
          <cell r="C56">
            <v>-1.8079244284693395E-2</v>
          </cell>
          <cell r="D56">
            <v>2.9212758829143575E-2</v>
          </cell>
          <cell r="E56">
            <v>7.9445595021827589E-2</v>
          </cell>
        </row>
        <row r="57">
          <cell r="A57">
            <v>2001</v>
          </cell>
          <cell r="B57">
            <v>4.2525762841847732E-2</v>
          </cell>
          <cell r="C57">
            <v>2.9715198967367237E-2</v>
          </cell>
          <cell r="D57">
            <v>4.2956603921596434E-2</v>
          </cell>
          <cell r="E57">
            <v>1.8242048566845397E-2</v>
          </cell>
        </row>
        <row r="58">
          <cell r="A58">
            <v>2002</v>
          </cell>
          <cell r="B58">
            <v>-7.2929297523604719E-2</v>
          </cell>
          <cell r="C58">
            <v>-8.2265035044553389E-2</v>
          </cell>
          <cell r="D58">
            <v>-5.0538293359456268E-2</v>
          </cell>
          <cell r="E58">
            <v>-9.3303262896381828E-2</v>
          </cell>
        </row>
        <row r="59">
          <cell r="A59">
            <v>2003</v>
          </cell>
          <cell r="B59">
            <v>2.6139917136366275E-2</v>
          </cell>
          <cell r="C59">
            <v>8.8195650786860244E-3</v>
          </cell>
          <cell r="D59">
            <v>6.1619409810763311E-2</v>
          </cell>
          <cell r="E59">
            <v>8.0253047567209482E-2</v>
          </cell>
        </row>
        <row r="60">
          <cell r="A60">
            <v>2004</v>
          </cell>
          <cell r="B60">
            <v>-0.11982746005036114</v>
          </cell>
          <cell r="C60">
            <v>-0.12299603456559563</v>
          </cell>
          <cell r="D60">
            <v>-9.1625920605587954E-2</v>
          </cell>
          <cell r="E60">
            <v>-0.11414774406186817</v>
          </cell>
        </row>
        <row r="61">
          <cell r="A61">
            <v>2005</v>
          </cell>
          <cell r="B61">
            <v>-6.4521424821592961E-3</v>
          </cell>
          <cell r="C61">
            <v>-9.4425401297408163E-3</v>
          </cell>
          <cell r="D61">
            <v>2.1430080594249331E-2</v>
          </cell>
          <cell r="E61">
            <v>-2.4656569825852108E-3</v>
          </cell>
        </row>
        <row r="62">
          <cell r="A62">
            <v>2006</v>
          </cell>
          <cell r="B62">
            <v>-6.5832773402782693E-2</v>
          </cell>
          <cell r="C62">
            <v>-6.9216892389524942E-2</v>
          </cell>
          <cell r="D62">
            <v>-4.2523155984866549E-2</v>
          </cell>
          <cell r="E62">
            <v>-9.1436735175487713E-2</v>
          </cell>
        </row>
        <row r="63">
          <cell r="A63">
            <v>2007</v>
          </cell>
          <cell r="B63">
            <v>-0.11791601233782144</v>
          </cell>
          <cell r="C63">
            <v>-0.11798025334381178</v>
          </cell>
          <cell r="D63">
            <v>-9.7373152548810002E-2</v>
          </cell>
          <cell r="E63">
            <v>-2.0338827279346376E-2</v>
          </cell>
        </row>
        <row r="64">
          <cell r="A64">
            <v>2008</v>
          </cell>
          <cell r="B64">
            <v>-4.7714086195060554E-2</v>
          </cell>
          <cell r="C64">
            <v>-5.8544953193830719E-2</v>
          </cell>
          <cell r="D64">
            <v>-7.8834430622712962E-2</v>
          </cell>
          <cell r="E64">
            <v>-7.2228258697693004E-2</v>
          </cell>
        </row>
        <row r="65">
          <cell r="A65">
            <v>2009</v>
          </cell>
          <cell r="B65">
            <v>1.6418808036357802E-3</v>
          </cell>
          <cell r="C65">
            <v>4.6943634326987284E-3</v>
          </cell>
          <cell r="D65">
            <v>-1.4013011629943707E-2</v>
          </cell>
          <cell r="E65">
            <v>-0.18628543493219357</v>
          </cell>
        </row>
        <row r="66">
          <cell r="A66">
            <v>2010</v>
          </cell>
          <cell r="B66">
            <v>0.21957647243800552</v>
          </cell>
          <cell r="C66">
            <v>0.24252635189847624</v>
          </cell>
          <cell r="D66">
            <v>0.20537868360694506</v>
          </cell>
          <cell r="E66">
            <v>0.24225820910389101</v>
          </cell>
        </row>
        <row r="67">
          <cell r="A67">
            <v>2011</v>
          </cell>
          <cell r="B67">
            <v>0.13265063631284937</v>
          </cell>
          <cell r="C67">
            <v>0.15752798200689971</v>
          </cell>
          <cell r="D67">
            <v>0.11634319383506934</v>
          </cell>
          <cell r="E67">
            <v>0.12781626167602764</v>
          </cell>
        </row>
        <row r="68">
          <cell r="A68">
            <v>2012</v>
          </cell>
          <cell r="B68">
            <v>-0.18138891413227462</v>
          </cell>
          <cell r="C68">
            <v>-0.19564577572736161</v>
          </cell>
          <cell r="D68">
            <v>-0.17385420261154003</v>
          </cell>
          <cell r="E68">
            <v>-0.18121062533448618</v>
          </cell>
        </row>
        <row r="69">
          <cell r="A69">
            <v>2013</v>
          </cell>
          <cell r="B69">
            <v>-6.7936277294318434E-2</v>
          </cell>
          <cell r="C69">
            <v>-6.8564608441093369E-2</v>
          </cell>
          <cell r="D69">
            <v>-0.12621341495834423</v>
          </cell>
          <cell r="E69">
            <v>-0.18899370644505267</v>
          </cell>
        </row>
        <row r="70">
          <cell r="A70">
            <v>2014</v>
          </cell>
          <cell r="B70">
            <v>-2.1196700120869709E-2</v>
          </cell>
          <cell r="C70">
            <v>-2.0433979667431202E-2</v>
          </cell>
          <cell r="D70">
            <v>9.9786356949100111E-3</v>
          </cell>
          <cell r="E70">
            <v>-9.8843438707156266E-3</v>
          </cell>
        </row>
        <row r="71">
          <cell r="A71">
            <v>2015</v>
          </cell>
          <cell r="B71">
            <v>-0.13326014407823694</v>
          </cell>
          <cell r="C71">
            <v>-0.14916547335598532</v>
          </cell>
          <cell r="D71">
            <v>-0.10181136319776649</v>
          </cell>
          <cell r="E71">
            <v>-0.14350498092519715</v>
          </cell>
        </row>
      </sheetData>
      <sheetData sheetId="7">
        <row r="2">
          <cell r="Q2" t="str">
            <v>Actual</v>
          </cell>
          <cell r="R2" t="str">
            <v>Synthetic</v>
          </cell>
          <cell r="S2" t="str">
            <v>AL</v>
          </cell>
          <cell r="T2" t="str">
            <v>AK</v>
          </cell>
          <cell r="U2" t="str">
            <v>AZ</v>
          </cell>
          <cell r="V2" t="str">
            <v>AR</v>
          </cell>
          <cell r="W2" t="str">
            <v>CA</v>
          </cell>
          <cell r="X2" t="str">
            <v>CO</v>
          </cell>
          <cell r="Y2" t="str">
            <v>CT</v>
          </cell>
          <cell r="Z2" t="str">
            <v>DE</v>
          </cell>
          <cell r="AA2" t="str">
            <v>DC</v>
          </cell>
          <cell r="AB2" t="str">
            <v>FL</v>
          </cell>
          <cell r="AC2" t="str">
            <v>GA</v>
          </cell>
          <cell r="AD2" t="str">
            <v>HI</v>
          </cell>
          <cell r="AE2" t="str">
            <v>ID</v>
          </cell>
          <cell r="AF2" t="str">
            <v>IN</v>
          </cell>
          <cell r="AG2" t="str">
            <v>IA</v>
          </cell>
          <cell r="AH2" t="str">
            <v>KS</v>
          </cell>
          <cell r="AI2" t="str">
            <v>KY</v>
          </cell>
          <cell r="AJ2" t="str">
            <v>LA</v>
          </cell>
          <cell r="AK2" t="str">
            <v>ME</v>
          </cell>
          <cell r="AL2" t="str">
            <v>MD</v>
          </cell>
          <cell r="AM2" t="str">
            <v>MA</v>
          </cell>
          <cell r="AN2" t="str">
            <v>MI</v>
          </cell>
          <cell r="AO2" t="str">
            <v>MN</v>
          </cell>
          <cell r="AP2" t="str">
            <v>MS</v>
          </cell>
          <cell r="AQ2" t="str">
            <v>MO</v>
          </cell>
          <cell r="AR2" t="str">
            <v>MT</v>
          </cell>
          <cell r="AS2" t="str">
            <v>NE</v>
          </cell>
          <cell r="AT2" t="str">
            <v>NV</v>
          </cell>
          <cell r="AU2" t="str">
            <v>NH</v>
          </cell>
          <cell r="AV2" t="str">
            <v>NJ</v>
          </cell>
          <cell r="AW2" t="str">
            <v>NM</v>
          </cell>
          <cell r="AX2" t="str">
            <v>NY</v>
          </cell>
          <cell r="AY2" t="str">
            <v>NC</v>
          </cell>
          <cell r="AZ2" t="str">
            <v>ND</v>
          </cell>
          <cell r="BA2" t="str">
            <v>OH</v>
          </cell>
          <cell r="BB2" t="str">
            <v>OK</v>
          </cell>
          <cell r="BC2" t="str">
            <v>OR</v>
          </cell>
          <cell r="BD2" t="str">
            <v>PA</v>
          </cell>
          <cell r="BE2" t="str">
            <v>RI</v>
          </cell>
          <cell r="BF2" t="str">
            <v>SC</v>
          </cell>
          <cell r="BG2" t="str">
            <v>SD</v>
          </cell>
          <cell r="BH2" t="str">
            <v>TN</v>
          </cell>
          <cell r="BI2" t="str">
            <v>TX</v>
          </cell>
          <cell r="BJ2" t="str">
            <v>UT</v>
          </cell>
          <cell r="BK2" t="str">
            <v>VT</v>
          </cell>
          <cell r="BL2" t="str">
            <v>VA</v>
          </cell>
          <cell r="BM2" t="str">
            <v>WA</v>
          </cell>
          <cell r="BN2" t="str">
            <v>WV</v>
          </cell>
          <cell r="BO2" t="str">
            <v>WI</v>
          </cell>
          <cell r="BP2" t="str">
            <v>WY</v>
          </cell>
        </row>
        <row r="3">
          <cell r="P3">
            <v>1982</v>
          </cell>
          <cell r="Q3">
            <v>0.46242773532867432</v>
          </cell>
          <cell r="R3">
            <v>0.46463243541121491</v>
          </cell>
          <cell r="S3">
            <v>0</v>
          </cell>
          <cell r="T3">
            <v>0</v>
          </cell>
          <cell r="U3">
            <v>0.46436881867051127</v>
          </cell>
          <cell r="V3">
            <v>0</v>
          </cell>
          <cell r="W3">
            <v>0</v>
          </cell>
          <cell r="X3">
            <v>0.46335405686497683</v>
          </cell>
          <cell r="Y3">
            <v>0</v>
          </cell>
          <cell r="Z3">
            <v>0</v>
          </cell>
          <cell r="AA3">
            <v>0</v>
          </cell>
          <cell r="AB3">
            <v>0</v>
          </cell>
          <cell r="AC3">
            <v>0</v>
          </cell>
          <cell r="AD3">
            <v>0</v>
          </cell>
          <cell r="AE3">
            <v>0.4645288327336311</v>
          </cell>
          <cell r="AF3">
            <v>0.463512292087078</v>
          </cell>
          <cell r="AG3">
            <v>0</v>
          </cell>
          <cell r="AH3">
            <v>0.46549815177917475</v>
          </cell>
          <cell r="AI3">
            <v>0</v>
          </cell>
          <cell r="AJ3">
            <v>0</v>
          </cell>
          <cell r="AK3">
            <v>0</v>
          </cell>
          <cell r="AL3">
            <v>0</v>
          </cell>
          <cell r="AM3">
            <v>0</v>
          </cell>
          <cell r="AN3">
            <v>0</v>
          </cell>
          <cell r="AO3">
            <v>0.46401276680827136</v>
          </cell>
          <cell r="AP3">
            <v>0</v>
          </cell>
          <cell r="AQ3">
            <v>0.46538703975081447</v>
          </cell>
          <cell r="AR3">
            <v>0</v>
          </cell>
          <cell r="AS3">
            <v>0.46494229111075402</v>
          </cell>
          <cell r="AT3">
            <v>0</v>
          </cell>
          <cell r="AU3">
            <v>0</v>
          </cell>
          <cell r="AV3">
            <v>0</v>
          </cell>
          <cell r="AW3">
            <v>0</v>
          </cell>
          <cell r="AX3">
            <v>0</v>
          </cell>
          <cell r="AY3">
            <v>0</v>
          </cell>
          <cell r="AZ3">
            <v>0.46422470366954793</v>
          </cell>
          <cell r="BA3">
            <v>0</v>
          </cell>
          <cell r="BB3">
            <v>0</v>
          </cell>
          <cell r="BC3">
            <v>0</v>
          </cell>
          <cell r="BD3">
            <v>0</v>
          </cell>
          <cell r="BE3">
            <v>0</v>
          </cell>
          <cell r="BF3">
            <v>0</v>
          </cell>
          <cell r="BG3">
            <v>0.46289068618416784</v>
          </cell>
          <cell r="BH3">
            <v>0</v>
          </cell>
          <cell r="BI3">
            <v>0.466000671774149</v>
          </cell>
          <cell r="BJ3">
            <v>0</v>
          </cell>
          <cell r="BK3">
            <v>0</v>
          </cell>
          <cell r="BL3">
            <v>0</v>
          </cell>
          <cell r="BM3">
            <v>0</v>
          </cell>
          <cell r="BN3">
            <v>0</v>
          </cell>
          <cell r="BO3">
            <v>0</v>
          </cell>
        </row>
        <row r="4">
          <cell r="P4">
            <v>1983</v>
          </cell>
          <cell r="Q4">
            <v>0.45858585834503174</v>
          </cell>
          <cell r="R4">
            <v>0.46239566856622694</v>
          </cell>
          <cell r="S4">
            <v>0</v>
          </cell>
          <cell r="T4">
            <v>0</v>
          </cell>
          <cell r="U4">
            <v>0.46194052508473393</v>
          </cell>
          <cell r="V4">
            <v>0</v>
          </cell>
          <cell r="W4">
            <v>0</v>
          </cell>
          <cell r="X4">
            <v>0.46169920283555987</v>
          </cell>
          <cell r="Y4">
            <v>0</v>
          </cell>
          <cell r="Z4">
            <v>0</v>
          </cell>
          <cell r="AA4">
            <v>0</v>
          </cell>
          <cell r="AB4">
            <v>0</v>
          </cell>
          <cell r="AC4">
            <v>0</v>
          </cell>
          <cell r="AD4">
            <v>0</v>
          </cell>
          <cell r="AE4">
            <v>0.46299719214439394</v>
          </cell>
          <cell r="AF4">
            <v>0.46270330598950388</v>
          </cell>
          <cell r="AG4">
            <v>0</v>
          </cell>
          <cell r="AH4">
            <v>0.45998450729250917</v>
          </cell>
          <cell r="AI4">
            <v>0</v>
          </cell>
          <cell r="AJ4">
            <v>0</v>
          </cell>
          <cell r="AK4">
            <v>0</v>
          </cell>
          <cell r="AL4">
            <v>0</v>
          </cell>
          <cell r="AM4">
            <v>0</v>
          </cell>
          <cell r="AN4">
            <v>0</v>
          </cell>
          <cell r="AO4">
            <v>0.46052968844771375</v>
          </cell>
          <cell r="AP4">
            <v>0</v>
          </cell>
          <cell r="AQ4">
            <v>0.46289046961069114</v>
          </cell>
          <cell r="AR4">
            <v>0</v>
          </cell>
          <cell r="AS4">
            <v>0.46157544454932209</v>
          </cell>
          <cell r="AT4">
            <v>0</v>
          </cell>
          <cell r="AU4">
            <v>0</v>
          </cell>
          <cell r="AV4">
            <v>0</v>
          </cell>
          <cell r="AW4">
            <v>0</v>
          </cell>
          <cell r="AX4">
            <v>0</v>
          </cell>
          <cell r="AY4">
            <v>0</v>
          </cell>
          <cell r="AZ4">
            <v>0.46225227671861646</v>
          </cell>
          <cell r="BA4">
            <v>0</v>
          </cell>
          <cell r="BB4">
            <v>0</v>
          </cell>
          <cell r="BC4">
            <v>0</v>
          </cell>
          <cell r="BD4">
            <v>0</v>
          </cell>
          <cell r="BE4">
            <v>0</v>
          </cell>
          <cell r="BF4">
            <v>0</v>
          </cell>
          <cell r="BG4">
            <v>0.46648607781529422</v>
          </cell>
          <cell r="BH4">
            <v>0</v>
          </cell>
          <cell r="BI4">
            <v>0.45768403640389443</v>
          </cell>
          <cell r="BJ4">
            <v>0</v>
          </cell>
          <cell r="BK4">
            <v>0</v>
          </cell>
          <cell r="BL4">
            <v>0</v>
          </cell>
          <cell r="BM4">
            <v>0</v>
          </cell>
          <cell r="BN4">
            <v>0</v>
          </cell>
          <cell r="BO4">
            <v>0</v>
          </cell>
        </row>
        <row r="5">
          <cell r="P5">
            <v>1984</v>
          </cell>
          <cell r="Q5">
            <v>0.41060903668403625</v>
          </cell>
          <cell r="R5">
            <v>0.42267135569453246</v>
          </cell>
          <cell r="S5">
            <v>0</v>
          </cell>
          <cell r="T5">
            <v>0</v>
          </cell>
          <cell r="U5">
            <v>0.42171277087926862</v>
          </cell>
          <cell r="V5">
            <v>0</v>
          </cell>
          <cell r="W5">
            <v>0</v>
          </cell>
          <cell r="X5">
            <v>0.42362933123111729</v>
          </cell>
          <cell r="Y5">
            <v>0</v>
          </cell>
          <cell r="Z5">
            <v>0</v>
          </cell>
          <cell r="AA5">
            <v>0</v>
          </cell>
          <cell r="AB5">
            <v>0</v>
          </cell>
          <cell r="AC5">
            <v>0</v>
          </cell>
          <cell r="AD5">
            <v>0</v>
          </cell>
          <cell r="AE5">
            <v>0.42191013070940969</v>
          </cell>
          <cell r="AF5">
            <v>0.41616600039601326</v>
          </cell>
          <cell r="AG5">
            <v>0</v>
          </cell>
          <cell r="AH5">
            <v>0.42351872059702877</v>
          </cell>
          <cell r="AI5">
            <v>0</v>
          </cell>
          <cell r="AJ5">
            <v>0</v>
          </cell>
          <cell r="AK5">
            <v>0</v>
          </cell>
          <cell r="AL5">
            <v>0</v>
          </cell>
          <cell r="AM5">
            <v>0</v>
          </cell>
          <cell r="AN5">
            <v>0</v>
          </cell>
          <cell r="AO5">
            <v>0.41579984501004219</v>
          </cell>
          <cell r="AP5">
            <v>0</v>
          </cell>
          <cell r="AQ5">
            <v>0.42460111886262897</v>
          </cell>
          <cell r="AR5">
            <v>0</v>
          </cell>
          <cell r="AS5">
            <v>0.42468062984943389</v>
          </cell>
          <cell r="AT5">
            <v>0</v>
          </cell>
          <cell r="AU5">
            <v>0</v>
          </cell>
          <cell r="AV5">
            <v>0</v>
          </cell>
          <cell r="AW5">
            <v>0</v>
          </cell>
          <cell r="AX5">
            <v>0</v>
          </cell>
          <cell r="AY5">
            <v>0</v>
          </cell>
          <cell r="AZ5">
            <v>0.42226686790585521</v>
          </cell>
          <cell r="BA5">
            <v>0</v>
          </cell>
          <cell r="BB5">
            <v>0</v>
          </cell>
          <cell r="BC5">
            <v>0</v>
          </cell>
          <cell r="BD5">
            <v>0</v>
          </cell>
          <cell r="BE5">
            <v>0</v>
          </cell>
          <cell r="BF5">
            <v>0</v>
          </cell>
          <cell r="BG5">
            <v>0.42255000722408292</v>
          </cell>
          <cell r="BH5">
            <v>0</v>
          </cell>
          <cell r="BI5">
            <v>0.41955398306250574</v>
          </cell>
          <cell r="BJ5">
            <v>0</v>
          </cell>
          <cell r="BK5">
            <v>0</v>
          </cell>
          <cell r="BL5">
            <v>0</v>
          </cell>
          <cell r="BM5">
            <v>0</v>
          </cell>
          <cell r="BN5">
            <v>0</v>
          </cell>
          <cell r="BO5">
            <v>0</v>
          </cell>
        </row>
        <row r="6">
          <cell r="P6">
            <v>1985</v>
          </cell>
          <cell r="Q6">
            <v>0.39177489280700684</v>
          </cell>
          <cell r="R6">
            <v>0.39308097013831134</v>
          </cell>
          <cell r="S6">
            <v>0</v>
          </cell>
          <cell r="T6">
            <v>0</v>
          </cell>
          <cell r="U6">
            <v>0.39232969424128533</v>
          </cell>
          <cell r="V6">
            <v>0</v>
          </cell>
          <cell r="W6">
            <v>0</v>
          </cell>
          <cell r="X6">
            <v>0.39048668262362485</v>
          </cell>
          <cell r="Y6">
            <v>0</v>
          </cell>
          <cell r="Z6">
            <v>0</v>
          </cell>
          <cell r="AA6">
            <v>0</v>
          </cell>
          <cell r="AB6">
            <v>0</v>
          </cell>
          <cell r="AC6">
            <v>0</v>
          </cell>
          <cell r="AD6">
            <v>0</v>
          </cell>
          <cell r="AE6">
            <v>0.39292889085412019</v>
          </cell>
          <cell r="AF6">
            <v>0.39534782141447072</v>
          </cell>
          <cell r="AG6">
            <v>0</v>
          </cell>
          <cell r="AH6">
            <v>0.39343543571233752</v>
          </cell>
          <cell r="AI6">
            <v>0</v>
          </cell>
          <cell r="AJ6">
            <v>0</v>
          </cell>
          <cell r="AK6">
            <v>0</v>
          </cell>
          <cell r="AL6">
            <v>0</v>
          </cell>
          <cell r="AM6">
            <v>0</v>
          </cell>
          <cell r="AN6">
            <v>0</v>
          </cell>
          <cell r="AO6">
            <v>0.39773181855678558</v>
          </cell>
          <cell r="AP6">
            <v>0</v>
          </cell>
          <cell r="AQ6">
            <v>0.39581344875693319</v>
          </cell>
          <cell r="AR6">
            <v>0</v>
          </cell>
          <cell r="AS6">
            <v>0.39151373720169075</v>
          </cell>
          <cell r="AT6">
            <v>0</v>
          </cell>
          <cell r="AU6">
            <v>0</v>
          </cell>
          <cell r="AV6">
            <v>0</v>
          </cell>
          <cell r="AW6">
            <v>0</v>
          </cell>
          <cell r="AX6">
            <v>0</v>
          </cell>
          <cell r="AY6">
            <v>0</v>
          </cell>
          <cell r="AZ6">
            <v>0.3930498059093952</v>
          </cell>
          <cell r="BA6">
            <v>0</v>
          </cell>
          <cell r="BB6">
            <v>0</v>
          </cell>
          <cell r="BC6">
            <v>0</v>
          </cell>
          <cell r="BD6">
            <v>0</v>
          </cell>
          <cell r="BE6">
            <v>0</v>
          </cell>
          <cell r="BF6">
            <v>0</v>
          </cell>
          <cell r="BG6">
            <v>0.3866476793587208</v>
          </cell>
          <cell r="BH6">
            <v>0</v>
          </cell>
          <cell r="BI6">
            <v>0.39142006623744963</v>
          </cell>
          <cell r="BJ6">
            <v>0</v>
          </cell>
          <cell r="BK6">
            <v>0</v>
          </cell>
          <cell r="BL6">
            <v>0</v>
          </cell>
          <cell r="BM6">
            <v>0</v>
          </cell>
          <cell r="BN6">
            <v>0</v>
          </cell>
          <cell r="BO6">
            <v>0</v>
          </cell>
        </row>
        <row r="7">
          <cell r="P7">
            <v>1986</v>
          </cell>
          <cell r="Q7">
            <v>0.42994242906570435</v>
          </cell>
          <cell r="R7">
            <v>0.41816194286942487</v>
          </cell>
          <cell r="S7">
            <v>0</v>
          </cell>
          <cell r="T7">
            <v>0</v>
          </cell>
          <cell r="U7">
            <v>0.41730879098176954</v>
          </cell>
          <cell r="V7">
            <v>0</v>
          </cell>
          <cell r="W7">
            <v>0</v>
          </cell>
          <cell r="X7">
            <v>0.41292646399140359</v>
          </cell>
          <cell r="Y7">
            <v>0</v>
          </cell>
          <cell r="Z7">
            <v>0</v>
          </cell>
          <cell r="AA7">
            <v>0</v>
          </cell>
          <cell r="AB7">
            <v>0</v>
          </cell>
          <cell r="AC7">
            <v>0</v>
          </cell>
          <cell r="AD7">
            <v>0</v>
          </cell>
          <cell r="AE7">
            <v>0.41939792448282243</v>
          </cell>
          <cell r="AF7">
            <v>0.41755313569307317</v>
          </cell>
          <cell r="AG7">
            <v>0</v>
          </cell>
          <cell r="AH7">
            <v>0.41654471185803421</v>
          </cell>
          <cell r="AI7">
            <v>0</v>
          </cell>
          <cell r="AJ7">
            <v>0</v>
          </cell>
          <cell r="AK7">
            <v>0</v>
          </cell>
          <cell r="AL7">
            <v>0</v>
          </cell>
          <cell r="AM7">
            <v>0</v>
          </cell>
          <cell r="AN7">
            <v>0</v>
          </cell>
          <cell r="AO7">
            <v>0.42192793765664094</v>
          </cell>
          <cell r="AP7">
            <v>0</v>
          </cell>
          <cell r="AQ7">
            <v>0.41660503306984908</v>
          </cell>
          <cell r="AR7">
            <v>0</v>
          </cell>
          <cell r="AS7">
            <v>0.41898742994666105</v>
          </cell>
          <cell r="AT7">
            <v>0</v>
          </cell>
          <cell r="AU7">
            <v>0</v>
          </cell>
          <cell r="AV7">
            <v>0</v>
          </cell>
          <cell r="AW7">
            <v>0</v>
          </cell>
          <cell r="AX7">
            <v>0</v>
          </cell>
          <cell r="AY7">
            <v>0</v>
          </cell>
          <cell r="AZ7">
            <v>0.41821281734108917</v>
          </cell>
          <cell r="BA7">
            <v>0</v>
          </cell>
          <cell r="BB7">
            <v>0</v>
          </cell>
          <cell r="BC7">
            <v>0</v>
          </cell>
          <cell r="BD7">
            <v>0</v>
          </cell>
          <cell r="BE7">
            <v>0</v>
          </cell>
          <cell r="BF7">
            <v>0</v>
          </cell>
          <cell r="BG7">
            <v>0.42126680380105969</v>
          </cell>
          <cell r="BH7">
            <v>0</v>
          </cell>
          <cell r="BI7">
            <v>0.41810238334536548</v>
          </cell>
          <cell r="BJ7">
            <v>0</v>
          </cell>
          <cell r="BK7">
            <v>0</v>
          </cell>
          <cell r="BL7">
            <v>0</v>
          </cell>
          <cell r="BM7">
            <v>0</v>
          </cell>
          <cell r="BN7">
            <v>0</v>
          </cell>
          <cell r="BO7">
            <v>0</v>
          </cell>
        </row>
        <row r="8">
          <cell r="P8">
            <v>1987</v>
          </cell>
          <cell r="Q8">
            <v>0.38387715816497803</v>
          </cell>
          <cell r="R8">
            <v>0.38076898071169857</v>
          </cell>
          <cell r="S8">
            <v>0</v>
          </cell>
          <cell r="T8">
            <v>0</v>
          </cell>
          <cell r="U8">
            <v>0.37893197715282445</v>
          </cell>
          <cell r="V8">
            <v>0</v>
          </cell>
          <cell r="W8">
            <v>0</v>
          </cell>
          <cell r="X8">
            <v>0.38230690968036657</v>
          </cell>
          <cell r="Y8">
            <v>0</v>
          </cell>
          <cell r="Z8">
            <v>0</v>
          </cell>
          <cell r="AA8">
            <v>0</v>
          </cell>
          <cell r="AB8">
            <v>0</v>
          </cell>
          <cell r="AC8">
            <v>0</v>
          </cell>
          <cell r="AD8">
            <v>0</v>
          </cell>
          <cell r="AE8">
            <v>0.38000650218129156</v>
          </cell>
          <cell r="AF8">
            <v>0.38223288547992706</v>
          </cell>
          <cell r="AG8">
            <v>0</v>
          </cell>
          <cell r="AH8">
            <v>0.37927399182319643</v>
          </cell>
          <cell r="AI8">
            <v>0</v>
          </cell>
          <cell r="AJ8">
            <v>0</v>
          </cell>
          <cell r="AK8">
            <v>0</v>
          </cell>
          <cell r="AL8">
            <v>0</v>
          </cell>
          <cell r="AM8">
            <v>0</v>
          </cell>
          <cell r="AN8">
            <v>0</v>
          </cell>
          <cell r="AO8">
            <v>0.38083829829096794</v>
          </cell>
          <cell r="AP8">
            <v>0</v>
          </cell>
          <cell r="AQ8">
            <v>0.38232612857222559</v>
          </cell>
          <cell r="AR8">
            <v>0</v>
          </cell>
          <cell r="AS8">
            <v>0.38057576823234562</v>
          </cell>
          <cell r="AT8">
            <v>0</v>
          </cell>
          <cell r="AU8">
            <v>0</v>
          </cell>
          <cell r="AV8">
            <v>0</v>
          </cell>
          <cell r="AW8">
            <v>0</v>
          </cell>
          <cell r="AX8">
            <v>0</v>
          </cell>
          <cell r="AY8">
            <v>0</v>
          </cell>
          <cell r="AZ8">
            <v>0.38127642506361009</v>
          </cell>
          <cell r="BA8">
            <v>0</v>
          </cell>
          <cell r="BB8">
            <v>0</v>
          </cell>
          <cell r="BC8">
            <v>0</v>
          </cell>
          <cell r="BD8">
            <v>0</v>
          </cell>
          <cell r="BE8">
            <v>0</v>
          </cell>
          <cell r="BF8">
            <v>0</v>
          </cell>
          <cell r="BG8">
            <v>0.38110965460538865</v>
          </cell>
          <cell r="BH8">
            <v>0</v>
          </cell>
          <cell r="BI8">
            <v>0.38171972060203557</v>
          </cell>
          <cell r="BJ8">
            <v>0</v>
          </cell>
          <cell r="BK8">
            <v>0</v>
          </cell>
          <cell r="BL8">
            <v>0</v>
          </cell>
          <cell r="BM8">
            <v>0</v>
          </cell>
          <cell r="BN8">
            <v>0</v>
          </cell>
          <cell r="BO8">
            <v>0</v>
          </cell>
        </row>
        <row r="9">
          <cell r="P9">
            <v>1988</v>
          </cell>
          <cell r="Q9">
            <v>0.38562092185020447</v>
          </cell>
          <cell r="R9">
            <v>0.38428446805477146</v>
          </cell>
          <cell r="S9">
            <v>0</v>
          </cell>
          <cell r="T9">
            <v>0</v>
          </cell>
          <cell r="U9">
            <v>0.38330576536059391</v>
          </cell>
          <cell r="V9">
            <v>0</v>
          </cell>
          <cell r="W9">
            <v>0</v>
          </cell>
          <cell r="X9">
            <v>0.38523020559549337</v>
          </cell>
          <cell r="Y9">
            <v>0</v>
          </cell>
          <cell r="Z9">
            <v>0</v>
          </cell>
          <cell r="AA9">
            <v>0</v>
          </cell>
          <cell r="AB9">
            <v>0</v>
          </cell>
          <cell r="AC9">
            <v>0</v>
          </cell>
          <cell r="AD9">
            <v>0</v>
          </cell>
          <cell r="AE9">
            <v>0.3851777535378933</v>
          </cell>
          <cell r="AF9">
            <v>0.38438551655411718</v>
          </cell>
          <cell r="AG9">
            <v>0</v>
          </cell>
          <cell r="AH9">
            <v>0.38362922266125682</v>
          </cell>
          <cell r="AI9">
            <v>0</v>
          </cell>
          <cell r="AJ9">
            <v>0</v>
          </cell>
          <cell r="AK9">
            <v>0</v>
          </cell>
          <cell r="AL9">
            <v>0</v>
          </cell>
          <cell r="AM9">
            <v>0</v>
          </cell>
          <cell r="AN9">
            <v>0</v>
          </cell>
          <cell r="AO9">
            <v>0.38670921513438228</v>
          </cell>
          <cell r="AP9">
            <v>0</v>
          </cell>
          <cell r="AQ9">
            <v>0.38379902929067616</v>
          </cell>
          <cell r="AR9">
            <v>0</v>
          </cell>
          <cell r="AS9">
            <v>0.38240945112705232</v>
          </cell>
          <cell r="AT9">
            <v>0</v>
          </cell>
          <cell r="AU9">
            <v>0</v>
          </cell>
          <cell r="AV9">
            <v>0</v>
          </cell>
          <cell r="AW9">
            <v>0</v>
          </cell>
          <cell r="AX9">
            <v>0</v>
          </cell>
          <cell r="AY9">
            <v>0</v>
          </cell>
          <cell r="AZ9">
            <v>0.38447766992449761</v>
          </cell>
          <cell r="BA9">
            <v>0</v>
          </cell>
          <cell r="BB9">
            <v>0</v>
          </cell>
          <cell r="BC9">
            <v>0</v>
          </cell>
          <cell r="BD9">
            <v>0</v>
          </cell>
          <cell r="BE9">
            <v>0</v>
          </cell>
          <cell r="BF9">
            <v>0</v>
          </cell>
          <cell r="BG9">
            <v>0.38487833654880521</v>
          </cell>
          <cell r="BH9">
            <v>0</v>
          </cell>
          <cell r="BI9">
            <v>0.38217891144752503</v>
          </cell>
          <cell r="BJ9">
            <v>0</v>
          </cell>
          <cell r="BK9">
            <v>0</v>
          </cell>
          <cell r="BL9">
            <v>0</v>
          </cell>
          <cell r="BM9">
            <v>0</v>
          </cell>
          <cell r="BN9">
            <v>0</v>
          </cell>
          <cell r="BO9">
            <v>0</v>
          </cell>
        </row>
        <row r="10">
          <cell r="P10">
            <v>1989</v>
          </cell>
          <cell r="Q10">
            <v>0.3767605721950531</v>
          </cell>
          <cell r="R10">
            <v>0.38058811500668527</v>
          </cell>
          <cell r="S10">
            <v>0</v>
          </cell>
          <cell r="T10">
            <v>0</v>
          </cell>
          <cell r="U10">
            <v>0.37987393924593926</v>
          </cell>
          <cell r="V10">
            <v>0</v>
          </cell>
          <cell r="W10">
            <v>0</v>
          </cell>
          <cell r="X10">
            <v>0.38023888799548144</v>
          </cell>
          <cell r="Y10">
            <v>0</v>
          </cell>
          <cell r="Z10">
            <v>0</v>
          </cell>
          <cell r="AA10">
            <v>0</v>
          </cell>
          <cell r="AB10">
            <v>0</v>
          </cell>
          <cell r="AC10">
            <v>0</v>
          </cell>
          <cell r="AD10">
            <v>0</v>
          </cell>
          <cell r="AE10">
            <v>0.37943135130405425</v>
          </cell>
          <cell r="AF10">
            <v>0.37879552263021465</v>
          </cell>
          <cell r="AG10">
            <v>0</v>
          </cell>
          <cell r="AH10">
            <v>0.38484503415226945</v>
          </cell>
          <cell r="AI10">
            <v>0</v>
          </cell>
          <cell r="AJ10">
            <v>0</v>
          </cell>
          <cell r="AK10">
            <v>0</v>
          </cell>
          <cell r="AL10">
            <v>0</v>
          </cell>
          <cell r="AM10">
            <v>0</v>
          </cell>
          <cell r="AN10">
            <v>0</v>
          </cell>
          <cell r="AO10">
            <v>0.3773040855526924</v>
          </cell>
          <cell r="AP10">
            <v>0</v>
          </cell>
          <cell r="AQ10">
            <v>0.377492653131485</v>
          </cell>
          <cell r="AR10">
            <v>0</v>
          </cell>
          <cell r="AS10">
            <v>0.38064442461729053</v>
          </cell>
          <cell r="AT10">
            <v>0</v>
          </cell>
          <cell r="AU10">
            <v>0</v>
          </cell>
          <cell r="AV10">
            <v>0</v>
          </cell>
          <cell r="AW10">
            <v>0</v>
          </cell>
          <cell r="AX10">
            <v>0</v>
          </cell>
          <cell r="AY10">
            <v>0</v>
          </cell>
          <cell r="AZ10">
            <v>0.38103521397709844</v>
          </cell>
          <cell r="BA10">
            <v>0</v>
          </cell>
          <cell r="BB10">
            <v>0</v>
          </cell>
          <cell r="BC10">
            <v>0</v>
          </cell>
          <cell r="BD10">
            <v>0</v>
          </cell>
          <cell r="BE10">
            <v>0</v>
          </cell>
          <cell r="BF10">
            <v>0</v>
          </cell>
          <cell r="BG10">
            <v>0.37618932169675828</v>
          </cell>
          <cell r="BH10">
            <v>0</v>
          </cell>
          <cell r="BI10">
            <v>0.37919871038198472</v>
          </cell>
          <cell r="BJ10">
            <v>0</v>
          </cell>
          <cell r="BK10">
            <v>0</v>
          </cell>
          <cell r="BL10">
            <v>0</v>
          </cell>
          <cell r="BM10">
            <v>0</v>
          </cell>
          <cell r="BN10">
            <v>0</v>
          </cell>
          <cell r="BO10">
            <v>0</v>
          </cell>
        </row>
        <row r="11">
          <cell r="P11">
            <v>1990</v>
          </cell>
          <cell r="Q11">
            <v>0.37627813220024109</v>
          </cell>
          <cell r="R11">
            <v>0.38548077112436296</v>
          </cell>
          <cell r="S11">
            <v>0</v>
          </cell>
          <cell r="T11">
            <v>0</v>
          </cell>
          <cell r="U11">
            <v>0.38571122360229493</v>
          </cell>
          <cell r="V11">
            <v>0</v>
          </cell>
          <cell r="W11">
            <v>0</v>
          </cell>
          <cell r="X11">
            <v>0.39007013034820553</v>
          </cell>
          <cell r="Y11">
            <v>0</v>
          </cell>
          <cell r="Z11">
            <v>0</v>
          </cell>
          <cell r="AA11">
            <v>0</v>
          </cell>
          <cell r="AB11">
            <v>0</v>
          </cell>
          <cell r="AC11">
            <v>0</v>
          </cell>
          <cell r="AD11">
            <v>0</v>
          </cell>
          <cell r="AE11">
            <v>0.38301990428566934</v>
          </cell>
          <cell r="AF11">
            <v>0.37985782110691069</v>
          </cell>
          <cell r="AG11">
            <v>0</v>
          </cell>
          <cell r="AH11">
            <v>0.38372132664918901</v>
          </cell>
          <cell r="AI11">
            <v>0</v>
          </cell>
          <cell r="AJ11">
            <v>0</v>
          </cell>
          <cell r="AK11">
            <v>0</v>
          </cell>
          <cell r="AL11">
            <v>0</v>
          </cell>
          <cell r="AM11">
            <v>0</v>
          </cell>
          <cell r="AN11">
            <v>0</v>
          </cell>
          <cell r="AO11">
            <v>0.38792489683628084</v>
          </cell>
          <cell r="AP11">
            <v>0</v>
          </cell>
          <cell r="AQ11">
            <v>0.38385507953166959</v>
          </cell>
          <cell r="AR11">
            <v>0</v>
          </cell>
          <cell r="AS11">
            <v>0.38673661500215528</v>
          </cell>
          <cell r="AT11">
            <v>0</v>
          </cell>
          <cell r="AU11">
            <v>0</v>
          </cell>
          <cell r="AV11">
            <v>0</v>
          </cell>
          <cell r="AW11">
            <v>0</v>
          </cell>
          <cell r="AX11">
            <v>0</v>
          </cell>
          <cell r="AY11">
            <v>0</v>
          </cell>
          <cell r="AZ11">
            <v>0.38525870198011403</v>
          </cell>
          <cell r="BA11">
            <v>0</v>
          </cell>
          <cell r="BB11">
            <v>0</v>
          </cell>
          <cell r="BC11">
            <v>0</v>
          </cell>
          <cell r="BD11">
            <v>0</v>
          </cell>
          <cell r="BE11">
            <v>0</v>
          </cell>
          <cell r="BF11">
            <v>0</v>
          </cell>
          <cell r="BG11">
            <v>0.38221499484777444</v>
          </cell>
          <cell r="BH11">
            <v>0</v>
          </cell>
          <cell r="BI11">
            <v>0.37870298153161996</v>
          </cell>
          <cell r="BJ11">
            <v>0</v>
          </cell>
          <cell r="BK11">
            <v>0</v>
          </cell>
          <cell r="BL11">
            <v>0</v>
          </cell>
          <cell r="BM11">
            <v>0</v>
          </cell>
          <cell r="BN11">
            <v>0</v>
          </cell>
          <cell r="BO11">
            <v>0</v>
          </cell>
        </row>
        <row r="12">
          <cell r="P12">
            <v>1991</v>
          </cell>
          <cell r="Q12">
            <v>0.3919999897480011</v>
          </cell>
          <cell r="R12">
            <v>0.38894015577435492</v>
          </cell>
          <cell r="S12">
            <v>0</v>
          </cell>
          <cell r="T12">
            <v>0</v>
          </cell>
          <cell r="U12">
            <v>0.38781505408883099</v>
          </cell>
          <cell r="V12">
            <v>0</v>
          </cell>
          <cell r="W12">
            <v>0</v>
          </cell>
          <cell r="X12">
            <v>0.3852397236227989</v>
          </cell>
          <cell r="Y12">
            <v>0</v>
          </cell>
          <cell r="Z12">
            <v>0</v>
          </cell>
          <cell r="AA12">
            <v>0</v>
          </cell>
          <cell r="AB12">
            <v>0</v>
          </cell>
          <cell r="AC12">
            <v>0</v>
          </cell>
          <cell r="AD12">
            <v>0</v>
          </cell>
          <cell r="AE12">
            <v>0.38963852933049203</v>
          </cell>
          <cell r="AF12">
            <v>0.38418439397215842</v>
          </cell>
          <cell r="AG12">
            <v>0</v>
          </cell>
          <cell r="AH12">
            <v>0.38846406245231624</v>
          </cell>
          <cell r="AI12">
            <v>0</v>
          </cell>
          <cell r="AJ12">
            <v>0</v>
          </cell>
          <cell r="AK12">
            <v>0</v>
          </cell>
          <cell r="AL12">
            <v>0</v>
          </cell>
          <cell r="AM12">
            <v>0</v>
          </cell>
          <cell r="AN12">
            <v>0</v>
          </cell>
          <cell r="AO12">
            <v>0.39606707495450977</v>
          </cell>
          <cell r="AP12">
            <v>0</v>
          </cell>
          <cell r="AQ12">
            <v>0.38617439815402033</v>
          </cell>
          <cell r="AR12">
            <v>0</v>
          </cell>
          <cell r="AS12">
            <v>0.39219814598560332</v>
          </cell>
          <cell r="AT12">
            <v>0</v>
          </cell>
          <cell r="AU12">
            <v>0</v>
          </cell>
          <cell r="AV12">
            <v>0</v>
          </cell>
          <cell r="AW12">
            <v>0</v>
          </cell>
          <cell r="AX12">
            <v>0</v>
          </cell>
          <cell r="AY12">
            <v>0</v>
          </cell>
          <cell r="AZ12">
            <v>0.3890810483694076</v>
          </cell>
          <cell r="BA12">
            <v>0</v>
          </cell>
          <cell r="BB12">
            <v>0</v>
          </cell>
          <cell r="BC12">
            <v>0</v>
          </cell>
          <cell r="BD12">
            <v>0</v>
          </cell>
          <cell r="BE12">
            <v>0</v>
          </cell>
          <cell r="BF12">
            <v>0</v>
          </cell>
          <cell r="BG12">
            <v>0.38667923259735104</v>
          </cell>
          <cell r="BH12">
            <v>0</v>
          </cell>
          <cell r="BI12">
            <v>0.38768430757522582</v>
          </cell>
          <cell r="BJ12">
            <v>0</v>
          </cell>
          <cell r="BK12">
            <v>0</v>
          </cell>
          <cell r="BL12">
            <v>0</v>
          </cell>
          <cell r="BM12">
            <v>0</v>
          </cell>
          <cell r="BN12">
            <v>0</v>
          </cell>
          <cell r="BO12">
            <v>0</v>
          </cell>
        </row>
        <row r="13">
          <cell r="P13">
            <v>1992</v>
          </cell>
          <cell r="Q13">
            <v>0.35546037554740906</v>
          </cell>
          <cell r="R13">
            <v>0.35201881408691404</v>
          </cell>
          <cell r="S13">
            <v>0</v>
          </cell>
          <cell r="T13">
            <v>0</v>
          </cell>
          <cell r="U13">
            <v>0.35084843654930598</v>
          </cell>
          <cell r="V13">
            <v>0</v>
          </cell>
          <cell r="W13">
            <v>0</v>
          </cell>
          <cell r="X13">
            <v>0.35035005706548689</v>
          </cell>
          <cell r="Y13">
            <v>0</v>
          </cell>
          <cell r="Z13">
            <v>0</v>
          </cell>
          <cell r="AA13">
            <v>0</v>
          </cell>
          <cell r="AB13">
            <v>0</v>
          </cell>
          <cell r="AC13">
            <v>0</v>
          </cell>
          <cell r="AD13">
            <v>0</v>
          </cell>
          <cell r="AE13">
            <v>0.35159397427737715</v>
          </cell>
          <cell r="AF13">
            <v>0.35451282911002635</v>
          </cell>
          <cell r="AG13">
            <v>0</v>
          </cell>
          <cell r="AH13">
            <v>0.3516310531795025</v>
          </cell>
          <cell r="AI13">
            <v>0</v>
          </cell>
          <cell r="AJ13">
            <v>0</v>
          </cell>
          <cell r="AK13">
            <v>0</v>
          </cell>
          <cell r="AL13">
            <v>0</v>
          </cell>
          <cell r="AM13">
            <v>0</v>
          </cell>
          <cell r="AN13">
            <v>0</v>
          </cell>
          <cell r="AO13">
            <v>0.35535745957493781</v>
          </cell>
          <cell r="AP13">
            <v>0</v>
          </cell>
          <cell r="AQ13">
            <v>0.35113121505081651</v>
          </cell>
          <cell r="AR13">
            <v>0</v>
          </cell>
          <cell r="AS13">
            <v>0.35269165635108946</v>
          </cell>
          <cell r="AT13">
            <v>0</v>
          </cell>
          <cell r="AU13">
            <v>0</v>
          </cell>
          <cell r="AV13">
            <v>0</v>
          </cell>
          <cell r="AW13">
            <v>0</v>
          </cell>
          <cell r="AX13">
            <v>0</v>
          </cell>
          <cell r="AY13">
            <v>0</v>
          </cell>
          <cell r="AZ13">
            <v>0.35252154490351673</v>
          </cell>
          <cell r="BA13">
            <v>0</v>
          </cell>
          <cell r="BB13">
            <v>0</v>
          </cell>
          <cell r="BC13">
            <v>0</v>
          </cell>
          <cell r="BD13">
            <v>0</v>
          </cell>
          <cell r="BE13">
            <v>0</v>
          </cell>
          <cell r="BF13">
            <v>0</v>
          </cell>
          <cell r="BG13">
            <v>0.35313919119536885</v>
          </cell>
          <cell r="BH13">
            <v>0</v>
          </cell>
          <cell r="BI13">
            <v>0.35001587718725202</v>
          </cell>
          <cell r="BJ13">
            <v>0</v>
          </cell>
          <cell r="BK13">
            <v>0</v>
          </cell>
          <cell r="BL13">
            <v>0</v>
          </cell>
          <cell r="BM13">
            <v>0</v>
          </cell>
          <cell r="BN13">
            <v>0</v>
          </cell>
          <cell r="BO13">
            <v>0</v>
          </cell>
        </row>
        <row r="14">
          <cell r="P14">
            <v>1993</v>
          </cell>
          <cell r="Q14">
            <v>0.32978722453117371</v>
          </cell>
          <cell r="R14">
            <v>0.32861190199851992</v>
          </cell>
          <cell r="S14">
            <v>0</v>
          </cell>
          <cell r="T14">
            <v>0</v>
          </cell>
          <cell r="U14">
            <v>0.3279285608232021</v>
          </cell>
          <cell r="V14">
            <v>0</v>
          </cell>
          <cell r="W14">
            <v>0</v>
          </cell>
          <cell r="X14">
            <v>0.32594289591908454</v>
          </cell>
          <cell r="Y14">
            <v>0</v>
          </cell>
          <cell r="Z14">
            <v>0</v>
          </cell>
          <cell r="AA14">
            <v>0</v>
          </cell>
          <cell r="AB14">
            <v>0</v>
          </cell>
          <cell r="AC14">
            <v>0</v>
          </cell>
          <cell r="AD14">
            <v>0</v>
          </cell>
          <cell r="AE14">
            <v>0.32751115101575856</v>
          </cell>
          <cell r="AF14">
            <v>0.32685523292422292</v>
          </cell>
          <cell r="AG14">
            <v>0</v>
          </cell>
          <cell r="AH14">
            <v>0.33441192170977596</v>
          </cell>
          <cell r="AI14">
            <v>0</v>
          </cell>
          <cell r="AJ14">
            <v>0</v>
          </cell>
          <cell r="AK14">
            <v>0</v>
          </cell>
          <cell r="AL14">
            <v>0</v>
          </cell>
          <cell r="AM14">
            <v>0</v>
          </cell>
          <cell r="AN14">
            <v>0</v>
          </cell>
          <cell r="AO14">
            <v>0.32898154655098916</v>
          </cell>
          <cell r="AP14">
            <v>0</v>
          </cell>
          <cell r="AQ14">
            <v>0.32547636455297468</v>
          </cell>
          <cell r="AR14">
            <v>0</v>
          </cell>
          <cell r="AS14">
            <v>0.32861199858784679</v>
          </cell>
          <cell r="AT14">
            <v>0</v>
          </cell>
          <cell r="AU14">
            <v>0</v>
          </cell>
          <cell r="AV14">
            <v>0</v>
          </cell>
          <cell r="AW14">
            <v>0</v>
          </cell>
          <cell r="AX14">
            <v>0</v>
          </cell>
          <cell r="AY14">
            <v>0</v>
          </cell>
          <cell r="AZ14">
            <v>0.32845478263497352</v>
          </cell>
          <cell r="BA14">
            <v>0</v>
          </cell>
          <cell r="BB14">
            <v>0</v>
          </cell>
          <cell r="BC14">
            <v>0</v>
          </cell>
          <cell r="BD14">
            <v>0</v>
          </cell>
          <cell r="BE14">
            <v>0</v>
          </cell>
          <cell r="BF14">
            <v>0</v>
          </cell>
          <cell r="BG14">
            <v>0.33438948556780818</v>
          </cell>
          <cell r="BH14">
            <v>0</v>
          </cell>
          <cell r="BI14">
            <v>0.3273219160139561</v>
          </cell>
          <cell r="BJ14">
            <v>0</v>
          </cell>
          <cell r="BK14">
            <v>0</v>
          </cell>
          <cell r="BL14">
            <v>0</v>
          </cell>
          <cell r="BM14">
            <v>0</v>
          </cell>
          <cell r="BN14">
            <v>0</v>
          </cell>
          <cell r="BO14">
            <v>0</v>
          </cell>
        </row>
        <row r="15">
          <cell r="P15">
            <v>1994</v>
          </cell>
          <cell r="Q15">
            <v>0.33273056149482727</v>
          </cell>
          <cell r="R15">
            <v>0.33448190596699712</v>
          </cell>
          <cell r="S15">
            <v>0</v>
          </cell>
          <cell r="T15">
            <v>0</v>
          </cell>
          <cell r="U15">
            <v>0.33491597563028336</v>
          </cell>
          <cell r="V15">
            <v>0</v>
          </cell>
          <cell r="W15">
            <v>0</v>
          </cell>
          <cell r="X15">
            <v>0.33208130341768261</v>
          </cell>
          <cell r="Y15">
            <v>0</v>
          </cell>
          <cell r="Z15">
            <v>0</v>
          </cell>
          <cell r="AA15">
            <v>0</v>
          </cell>
          <cell r="AB15">
            <v>0</v>
          </cell>
          <cell r="AC15">
            <v>0</v>
          </cell>
          <cell r="AD15">
            <v>0</v>
          </cell>
          <cell r="AE15">
            <v>0.3346768648922443</v>
          </cell>
          <cell r="AF15">
            <v>0.33442672932147982</v>
          </cell>
          <cell r="AG15">
            <v>0</v>
          </cell>
          <cell r="AH15">
            <v>0.33786347556114199</v>
          </cell>
          <cell r="AI15">
            <v>0</v>
          </cell>
          <cell r="AJ15">
            <v>0</v>
          </cell>
          <cell r="AK15">
            <v>0</v>
          </cell>
          <cell r="AL15">
            <v>0</v>
          </cell>
          <cell r="AM15">
            <v>0</v>
          </cell>
          <cell r="AN15">
            <v>0</v>
          </cell>
          <cell r="AO15">
            <v>0.3331571408212185</v>
          </cell>
          <cell r="AP15">
            <v>0</v>
          </cell>
          <cell r="AQ15">
            <v>0.33053754663467405</v>
          </cell>
          <cell r="AR15">
            <v>0</v>
          </cell>
          <cell r="AS15">
            <v>0.33394383311271664</v>
          </cell>
          <cell r="AT15">
            <v>0</v>
          </cell>
          <cell r="AU15">
            <v>0</v>
          </cell>
          <cell r="AV15">
            <v>0</v>
          </cell>
          <cell r="AW15">
            <v>0</v>
          </cell>
          <cell r="AX15">
            <v>0</v>
          </cell>
          <cell r="AY15">
            <v>0</v>
          </cell>
          <cell r="AZ15">
            <v>0.33435057458281514</v>
          </cell>
          <cell r="BA15">
            <v>0</v>
          </cell>
          <cell r="BB15">
            <v>0</v>
          </cell>
          <cell r="BC15">
            <v>0</v>
          </cell>
          <cell r="BD15">
            <v>0</v>
          </cell>
          <cell r="BE15">
            <v>0</v>
          </cell>
          <cell r="BF15">
            <v>0</v>
          </cell>
          <cell r="BG15">
            <v>0.3333119005560875</v>
          </cell>
          <cell r="BH15">
            <v>0</v>
          </cell>
          <cell r="BI15">
            <v>0.33516672536730768</v>
          </cell>
          <cell r="BJ15">
            <v>0</v>
          </cell>
          <cell r="BK15">
            <v>0</v>
          </cell>
          <cell r="BL15">
            <v>0</v>
          </cell>
          <cell r="BM15">
            <v>0</v>
          </cell>
          <cell r="BN15">
            <v>0</v>
          </cell>
          <cell r="BO15">
            <v>0</v>
          </cell>
        </row>
        <row r="16">
          <cell r="P16">
            <v>1995</v>
          </cell>
          <cell r="Q16">
            <v>0.35067436099052429</v>
          </cell>
          <cell r="R16">
            <v>0.33916521200537686</v>
          </cell>
          <cell r="S16">
            <v>0</v>
          </cell>
          <cell r="T16">
            <v>0</v>
          </cell>
          <cell r="U16">
            <v>0.33812452486157418</v>
          </cell>
          <cell r="V16">
            <v>0</v>
          </cell>
          <cell r="W16">
            <v>0</v>
          </cell>
          <cell r="X16">
            <v>0.33975868844985957</v>
          </cell>
          <cell r="Y16">
            <v>0</v>
          </cell>
          <cell r="Z16">
            <v>0</v>
          </cell>
          <cell r="AA16">
            <v>0</v>
          </cell>
          <cell r="AB16">
            <v>0</v>
          </cell>
          <cell r="AC16">
            <v>0</v>
          </cell>
          <cell r="AD16">
            <v>0</v>
          </cell>
          <cell r="AE16">
            <v>0.34028525763750073</v>
          </cell>
          <cell r="AF16">
            <v>0.34304854813218116</v>
          </cell>
          <cell r="AG16">
            <v>0</v>
          </cell>
          <cell r="AH16">
            <v>0.33640394976735111</v>
          </cell>
          <cell r="AI16">
            <v>0</v>
          </cell>
          <cell r="AJ16">
            <v>0</v>
          </cell>
          <cell r="AK16">
            <v>0</v>
          </cell>
          <cell r="AL16">
            <v>0</v>
          </cell>
          <cell r="AM16">
            <v>0</v>
          </cell>
          <cell r="AN16">
            <v>0</v>
          </cell>
          <cell r="AO16">
            <v>0.33776529958844187</v>
          </cell>
          <cell r="AP16">
            <v>0</v>
          </cell>
          <cell r="AQ16">
            <v>0.33920632407069207</v>
          </cell>
          <cell r="AR16">
            <v>0</v>
          </cell>
          <cell r="AS16">
            <v>0.33867549684643738</v>
          </cell>
          <cell r="AT16">
            <v>0</v>
          </cell>
          <cell r="AU16">
            <v>0</v>
          </cell>
          <cell r="AV16">
            <v>0</v>
          </cell>
          <cell r="AW16">
            <v>0</v>
          </cell>
          <cell r="AX16">
            <v>0</v>
          </cell>
          <cell r="AY16">
            <v>0</v>
          </cell>
          <cell r="AZ16">
            <v>0.33976226878166194</v>
          </cell>
          <cell r="BA16">
            <v>0</v>
          </cell>
          <cell r="BB16">
            <v>0</v>
          </cell>
          <cell r="BC16">
            <v>0</v>
          </cell>
          <cell r="BD16">
            <v>0</v>
          </cell>
          <cell r="BE16">
            <v>0</v>
          </cell>
          <cell r="BF16">
            <v>0</v>
          </cell>
          <cell r="BG16">
            <v>0.33895095458626745</v>
          </cell>
          <cell r="BH16">
            <v>0</v>
          </cell>
          <cell r="BI16">
            <v>0.33787431862950323</v>
          </cell>
          <cell r="BJ16">
            <v>0</v>
          </cell>
          <cell r="BK16">
            <v>0</v>
          </cell>
          <cell r="BL16">
            <v>0</v>
          </cell>
          <cell r="BM16">
            <v>0</v>
          </cell>
          <cell r="BN16">
            <v>0</v>
          </cell>
          <cell r="BO16">
            <v>0</v>
          </cell>
        </row>
        <row r="17">
          <cell r="P17">
            <v>1996</v>
          </cell>
          <cell r="Q17">
            <v>0.30434781312942505</v>
          </cell>
          <cell r="R17">
            <v>0.31161030751466751</v>
          </cell>
          <cell r="S17">
            <v>0</v>
          </cell>
          <cell r="T17">
            <v>0</v>
          </cell>
          <cell r="U17">
            <v>0.31148896829783917</v>
          </cell>
          <cell r="V17">
            <v>0</v>
          </cell>
          <cell r="W17">
            <v>0</v>
          </cell>
          <cell r="X17">
            <v>0.30895935899019245</v>
          </cell>
          <cell r="Y17">
            <v>0</v>
          </cell>
          <cell r="Z17">
            <v>0</v>
          </cell>
          <cell r="AA17">
            <v>0</v>
          </cell>
          <cell r="AB17">
            <v>0</v>
          </cell>
          <cell r="AC17">
            <v>0</v>
          </cell>
          <cell r="AD17">
            <v>0</v>
          </cell>
          <cell r="AE17">
            <v>0.31251493670046332</v>
          </cell>
          <cell r="AF17">
            <v>0.31245278786122799</v>
          </cell>
          <cell r="AG17">
            <v>0</v>
          </cell>
          <cell r="AH17">
            <v>0.31236859759688379</v>
          </cell>
          <cell r="AI17">
            <v>0</v>
          </cell>
          <cell r="AJ17">
            <v>0</v>
          </cell>
          <cell r="AK17">
            <v>0</v>
          </cell>
          <cell r="AL17">
            <v>0</v>
          </cell>
          <cell r="AM17">
            <v>0</v>
          </cell>
          <cell r="AN17">
            <v>0</v>
          </cell>
          <cell r="AO17">
            <v>0.31373508042097087</v>
          </cell>
          <cell r="AP17">
            <v>0</v>
          </cell>
          <cell r="AQ17">
            <v>0.30857644338905815</v>
          </cell>
          <cell r="AR17">
            <v>0</v>
          </cell>
          <cell r="AS17">
            <v>0.31276922458410267</v>
          </cell>
          <cell r="AT17">
            <v>0</v>
          </cell>
          <cell r="AU17">
            <v>0</v>
          </cell>
          <cell r="AV17">
            <v>0</v>
          </cell>
          <cell r="AW17">
            <v>0</v>
          </cell>
          <cell r="AX17">
            <v>0</v>
          </cell>
          <cell r="AY17">
            <v>0</v>
          </cell>
          <cell r="AZ17">
            <v>0.31146850559115408</v>
          </cell>
          <cell r="BA17">
            <v>0</v>
          </cell>
          <cell r="BB17">
            <v>0</v>
          </cell>
          <cell r="BC17">
            <v>0</v>
          </cell>
          <cell r="BD17">
            <v>0</v>
          </cell>
          <cell r="BE17">
            <v>0</v>
          </cell>
          <cell r="BF17">
            <v>0</v>
          </cell>
          <cell r="BG17">
            <v>0.31397934313118459</v>
          </cell>
          <cell r="BH17">
            <v>0</v>
          </cell>
          <cell r="BI17">
            <v>0.31546920442581172</v>
          </cell>
          <cell r="BJ17">
            <v>0</v>
          </cell>
          <cell r="BK17">
            <v>0</v>
          </cell>
          <cell r="BL17">
            <v>0</v>
          </cell>
          <cell r="BM17">
            <v>0</v>
          </cell>
          <cell r="BN17">
            <v>0</v>
          </cell>
          <cell r="BO17">
            <v>0</v>
          </cell>
        </row>
        <row r="18">
          <cell r="P18">
            <v>1997</v>
          </cell>
          <cell r="Q18">
            <v>0.26956522464752197</v>
          </cell>
          <cell r="R18">
            <v>0.28561069601774214</v>
          </cell>
          <cell r="S18">
            <v>0</v>
          </cell>
          <cell r="T18">
            <v>0</v>
          </cell>
          <cell r="U18">
            <v>0.28412390148639677</v>
          </cell>
          <cell r="V18">
            <v>0</v>
          </cell>
          <cell r="W18">
            <v>0</v>
          </cell>
          <cell r="X18">
            <v>0.28554627537727356</v>
          </cell>
          <cell r="Y18">
            <v>0</v>
          </cell>
          <cell r="Z18">
            <v>0</v>
          </cell>
          <cell r="AA18">
            <v>0</v>
          </cell>
          <cell r="AB18">
            <v>0</v>
          </cell>
          <cell r="AC18">
            <v>0</v>
          </cell>
          <cell r="AD18">
            <v>0</v>
          </cell>
          <cell r="AE18">
            <v>0.28518320316076279</v>
          </cell>
          <cell r="AF18">
            <v>0.28350981834530831</v>
          </cell>
          <cell r="AG18">
            <v>0</v>
          </cell>
          <cell r="AH18">
            <v>0.28913918033242231</v>
          </cell>
          <cell r="AI18">
            <v>0</v>
          </cell>
          <cell r="AJ18">
            <v>0</v>
          </cell>
          <cell r="AK18">
            <v>0</v>
          </cell>
          <cell r="AL18">
            <v>0</v>
          </cell>
          <cell r="AM18">
            <v>0</v>
          </cell>
          <cell r="AN18">
            <v>0</v>
          </cell>
          <cell r="AO18">
            <v>0.28883485484123234</v>
          </cell>
          <cell r="AP18">
            <v>0</v>
          </cell>
          <cell r="AQ18">
            <v>0.28734846615791321</v>
          </cell>
          <cell r="AR18">
            <v>0</v>
          </cell>
          <cell r="AS18">
            <v>0.28503277885913847</v>
          </cell>
          <cell r="AT18">
            <v>0</v>
          </cell>
          <cell r="AU18">
            <v>0</v>
          </cell>
          <cell r="AV18">
            <v>0</v>
          </cell>
          <cell r="AW18">
            <v>0</v>
          </cell>
          <cell r="AX18">
            <v>0</v>
          </cell>
          <cell r="AY18">
            <v>0</v>
          </cell>
          <cell r="AZ18">
            <v>0.28541245323419573</v>
          </cell>
          <cell r="BA18">
            <v>0</v>
          </cell>
          <cell r="BB18">
            <v>0</v>
          </cell>
          <cell r="BC18">
            <v>0</v>
          </cell>
          <cell r="BD18">
            <v>0</v>
          </cell>
          <cell r="BE18">
            <v>0</v>
          </cell>
          <cell r="BF18">
            <v>0</v>
          </cell>
          <cell r="BG18">
            <v>0.28647869700193407</v>
          </cell>
          <cell r="BH18">
            <v>0</v>
          </cell>
          <cell r="BI18">
            <v>0.28586981391906741</v>
          </cell>
          <cell r="BJ18">
            <v>0</v>
          </cell>
          <cell r="BK18">
            <v>0</v>
          </cell>
          <cell r="BL18">
            <v>0</v>
          </cell>
          <cell r="BM18">
            <v>0</v>
          </cell>
          <cell r="BN18">
            <v>0</v>
          </cell>
          <cell r="BO18">
            <v>0</v>
          </cell>
        </row>
        <row r="19">
          <cell r="P19">
            <v>1998</v>
          </cell>
          <cell r="Q19">
            <v>0.3430493175983429</v>
          </cell>
          <cell r="R19">
            <v>0.30829048407077786</v>
          </cell>
          <cell r="S19">
            <v>0</v>
          </cell>
          <cell r="T19">
            <v>0</v>
          </cell>
          <cell r="U19">
            <v>0.30831314930319781</v>
          </cell>
          <cell r="V19">
            <v>0</v>
          </cell>
          <cell r="W19">
            <v>0</v>
          </cell>
          <cell r="X19">
            <v>0.31065316766500473</v>
          </cell>
          <cell r="Y19">
            <v>0</v>
          </cell>
          <cell r="Z19">
            <v>0</v>
          </cell>
          <cell r="AA19">
            <v>0</v>
          </cell>
          <cell r="AB19">
            <v>0</v>
          </cell>
          <cell r="AC19">
            <v>0</v>
          </cell>
          <cell r="AD19">
            <v>0</v>
          </cell>
          <cell r="AE19">
            <v>0.30661625000834464</v>
          </cell>
          <cell r="AF19">
            <v>0.30118676865100863</v>
          </cell>
          <cell r="AG19">
            <v>0</v>
          </cell>
          <cell r="AH19">
            <v>0.31210387852787969</v>
          </cell>
          <cell r="AI19">
            <v>0</v>
          </cell>
          <cell r="AJ19">
            <v>0</v>
          </cell>
          <cell r="AK19">
            <v>0</v>
          </cell>
          <cell r="AL19">
            <v>0</v>
          </cell>
          <cell r="AM19">
            <v>0</v>
          </cell>
          <cell r="AN19">
            <v>0</v>
          </cell>
          <cell r="AO19">
            <v>0.30315915340185162</v>
          </cell>
          <cell r="AP19">
            <v>0</v>
          </cell>
          <cell r="AQ19">
            <v>0.30884558352828023</v>
          </cell>
          <cell r="AR19">
            <v>0</v>
          </cell>
          <cell r="AS19">
            <v>0.30863637068867678</v>
          </cell>
          <cell r="AT19">
            <v>0</v>
          </cell>
          <cell r="AU19">
            <v>0</v>
          </cell>
          <cell r="AV19">
            <v>0</v>
          </cell>
          <cell r="AW19">
            <v>0</v>
          </cell>
          <cell r="AX19">
            <v>0</v>
          </cell>
          <cell r="AY19">
            <v>0</v>
          </cell>
          <cell r="AZ19">
            <v>0.30754535472393035</v>
          </cell>
          <cell r="BA19">
            <v>0</v>
          </cell>
          <cell r="BB19">
            <v>0</v>
          </cell>
          <cell r="BC19">
            <v>0</v>
          </cell>
          <cell r="BD19">
            <v>0</v>
          </cell>
          <cell r="BE19">
            <v>0</v>
          </cell>
          <cell r="BF19">
            <v>0</v>
          </cell>
          <cell r="BG19">
            <v>0.30632108926773072</v>
          </cell>
          <cell r="BH19">
            <v>0</v>
          </cell>
          <cell r="BI19">
            <v>0.30537686631083488</v>
          </cell>
          <cell r="BJ19">
            <v>0</v>
          </cell>
          <cell r="BK19">
            <v>0</v>
          </cell>
          <cell r="BL19">
            <v>0</v>
          </cell>
          <cell r="BM19">
            <v>0</v>
          </cell>
          <cell r="BN19">
            <v>0</v>
          </cell>
          <cell r="BO19">
            <v>0</v>
          </cell>
        </row>
        <row r="20">
          <cell r="P20">
            <v>1999</v>
          </cell>
          <cell r="Q20">
            <v>0.25872689485549927</v>
          </cell>
          <cell r="R20">
            <v>0.28849287116527556</v>
          </cell>
          <cell r="S20">
            <v>0</v>
          </cell>
          <cell r="T20">
            <v>0</v>
          </cell>
          <cell r="U20">
            <v>0.28948726877570152</v>
          </cell>
          <cell r="V20">
            <v>0</v>
          </cell>
          <cell r="W20">
            <v>0</v>
          </cell>
          <cell r="X20">
            <v>0.290919478982687</v>
          </cell>
          <cell r="Y20">
            <v>0</v>
          </cell>
          <cell r="Z20">
            <v>0</v>
          </cell>
          <cell r="AA20">
            <v>0</v>
          </cell>
          <cell r="AB20">
            <v>0</v>
          </cell>
          <cell r="AC20">
            <v>0</v>
          </cell>
          <cell r="AD20">
            <v>0</v>
          </cell>
          <cell r="AE20">
            <v>0.28783207294344904</v>
          </cell>
          <cell r="AF20">
            <v>0.28903062880039215</v>
          </cell>
          <cell r="AG20">
            <v>0</v>
          </cell>
          <cell r="AH20">
            <v>0.28975166568160055</v>
          </cell>
          <cell r="AI20">
            <v>0</v>
          </cell>
          <cell r="AJ20">
            <v>0</v>
          </cell>
          <cell r="AK20">
            <v>0</v>
          </cell>
          <cell r="AL20">
            <v>0</v>
          </cell>
          <cell r="AM20">
            <v>0</v>
          </cell>
          <cell r="AN20">
            <v>0</v>
          </cell>
          <cell r="AO20">
            <v>0.29876770478487014</v>
          </cell>
          <cell r="AP20">
            <v>0</v>
          </cell>
          <cell r="AQ20">
            <v>0.28926355424523353</v>
          </cell>
          <cell r="AR20">
            <v>0</v>
          </cell>
          <cell r="AS20">
            <v>0.28722153553366664</v>
          </cell>
          <cell r="AT20">
            <v>0</v>
          </cell>
          <cell r="AU20">
            <v>0</v>
          </cell>
          <cell r="AV20">
            <v>0</v>
          </cell>
          <cell r="AW20">
            <v>0</v>
          </cell>
          <cell r="AX20">
            <v>0</v>
          </cell>
          <cell r="AY20">
            <v>0</v>
          </cell>
          <cell r="AZ20">
            <v>0.28762334600090977</v>
          </cell>
          <cell r="BA20">
            <v>0</v>
          </cell>
          <cell r="BB20">
            <v>0</v>
          </cell>
          <cell r="BC20">
            <v>0</v>
          </cell>
          <cell r="BD20">
            <v>0</v>
          </cell>
          <cell r="BE20">
            <v>0</v>
          </cell>
          <cell r="BF20">
            <v>0</v>
          </cell>
          <cell r="BG20">
            <v>0.28283950966596605</v>
          </cell>
          <cell r="BH20">
            <v>0</v>
          </cell>
          <cell r="BI20">
            <v>0.2892870287597179</v>
          </cell>
          <cell r="BJ20">
            <v>0</v>
          </cell>
          <cell r="BK20">
            <v>0</v>
          </cell>
          <cell r="BL20">
            <v>0</v>
          </cell>
          <cell r="BM20">
            <v>0</v>
          </cell>
          <cell r="BN20">
            <v>0</v>
          </cell>
          <cell r="BO20">
            <v>0</v>
          </cell>
        </row>
        <row r="21">
          <cell r="P21">
            <v>2000</v>
          </cell>
          <cell r="Q21">
            <v>0.30885529518127441</v>
          </cell>
          <cell r="R21">
            <v>0.30117375594377521</v>
          </cell>
          <cell r="S21">
            <v>0</v>
          </cell>
          <cell r="T21">
            <v>0</v>
          </cell>
          <cell r="U21">
            <v>0.30020367774367335</v>
          </cell>
          <cell r="V21">
            <v>0</v>
          </cell>
          <cell r="W21">
            <v>0</v>
          </cell>
          <cell r="X21">
            <v>0.30602848911285402</v>
          </cell>
          <cell r="Y21">
            <v>0</v>
          </cell>
          <cell r="Z21">
            <v>0</v>
          </cell>
          <cell r="AA21">
            <v>0</v>
          </cell>
          <cell r="AB21">
            <v>0</v>
          </cell>
          <cell r="AC21">
            <v>0</v>
          </cell>
          <cell r="AD21">
            <v>0</v>
          </cell>
          <cell r="AE21">
            <v>0.29935030436515808</v>
          </cell>
          <cell r="AF21">
            <v>0.30336756867170334</v>
          </cell>
          <cell r="AG21">
            <v>0</v>
          </cell>
          <cell r="AH21">
            <v>0.30373057380318641</v>
          </cell>
          <cell r="AI21">
            <v>0</v>
          </cell>
          <cell r="AJ21">
            <v>0</v>
          </cell>
          <cell r="AK21">
            <v>0</v>
          </cell>
          <cell r="AL21">
            <v>0</v>
          </cell>
          <cell r="AM21">
            <v>0</v>
          </cell>
          <cell r="AN21">
            <v>0</v>
          </cell>
          <cell r="AO21">
            <v>0.29455300229787829</v>
          </cell>
          <cell r="AP21">
            <v>0</v>
          </cell>
          <cell r="AQ21">
            <v>0.30395227134227754</v>
          </cell>
          <cell r="AR21">
            <v>0</v>
          </cell>
          <cell r="AS21">
            <v>0.29897200563549997</v>
          </cell>
          <cell r="AT21">
            <v>0</v>
          </cell>
          <cell r="AU21">
            <v>0</v>
          </cell>
          <cell r="AV21">
            <v>0</v>
          </cell>
          <cell r="AW21">
            <v>0</v>
          </cell>
          <cell r="AX21">
            <v>0</v>
          </cell>
          <cell r="AY21">
            <v>0</v>
          </cell>
          <cell r="AZ21">
            <v>0.30121233448386192</v>
          </cell>
          <cell r="BA21">
            <v>0</v>
          </cell>
          <cell r="BB21">
            <v>0</v>
          </cell>
          <cell r="BC21">
            <v>0</v>
          </cell>
          <cell r="BD21">
            <v>0</v>
          </cell>
          <cell r="BE21">
            <v>0</v>
          </cell>
          <cell r="BF21">
            <v>0</v>
          </cell>
          <cell r="BG21">
            <v>0.30050318822264671</v>
          </cell>
          <cell r="BH21">
            <v>0</v>
          </cell>
          <cell r="BI21">
            <v>0.29988146224617956</v>
          </cell>
          <cell r="BJ21">
            <v>0</v>
          </cell>
          <cell r="BK21">
            <v>0</v>
          </cell>
          <cell r="BL21">
            <v>0</v>
          </cell>
          <cell r="BM21">
            <v>0</v>
          </cell>
          <cell r="BN21">
            <v>0</v>
          </cell>
          <cell r="BO21">
            <v>0</v>
          </cell>
        </row>
        <row r="22">
          <cell r="P22">
            <v>2001</v>
          </cell>
          <cell r="Q22">
            <v>0.2932790219783783</v>
          </cell>
          <cell r="R22">
            <v>0.30630487024784092</v>
          </cell>
          <cell r="S22">
            <v>0</v>
          </cell>
          <cell r="T22">
            <v>0</v>
          </cell>
          <cell r="U22">
            <v>0.30536496496200566</v>
          </cell>
          <cell r="V22">
            <v>0</v>
          </cell>
          <cell r="W22">
            <v>0</v>
          </cell>
          <cell r="X22">
            <v>0.30452415758371354</v>
          </cell>
          <cell r="Y22">
            <v>0</v>
          </cell>
          <cell r="Z22">
            <v>0</v>
          </cell>
          <cell r="AA22">
            <v>0</v>
          </cell>
          <cell r="AB22">
            <v>0</v>
          </cell>
          <cell r="AC22">
            <v>0</v>
          </cell>
          <cell r="AD22">
            <v>0</v>
          </cell>
          <cell r="AE22">
            <v>0.30809923413395884</v>
          </cell>
          <cell r="AF22">
            <v>0.31366905423998837</v>
          </cell>
          <cell r="AG22">
            <v>0</v>
          </cell>
          <cell r="AH22">
            <v>0.30508915048837659</v>
          </cell>
          <cell r="AI22">
            <v>0</v>
          </cell>
          <cell r="AJ22">
            <v>0</v>
          </cell>
          <cell r="AK22">
            <v>0</v>
          </cell>
          <cell r="AL22">
            <v>0</v>
          </cell>
          <cell r="AM22">
            <v>0</v>
          </cell>
          <cell r="AN22">
            <v>0</v>
          </cell>
          <cell r="AO22">
            <v>0.31651587659120561</v>
          </cell>
          <cell r="AP22">
            <v>0</v>
          </cell>
          <cell r="AQ22">
            <v>0.3074433281123638</v>
          </cell>
          <cell r="AR22">
            <v>0</v>
          </cell>
          <cell r="AS22">
            <v>0.3045581001639367</v>
          </cell>
          <cell r="AT22">
            <v>0</v>
          </cell>
          <cell r="AU22">
            <v>0</v>
          </cell>
          <cell r="AV22">
            <v>0</v>
          </cell>
          <cell r="AW22">
            <v>0</v>
          </cell>
          <cell r="AX22">
            <v>0</v>
          </cell>
          <cell r="AY22">
            <v>0</v>
          </cell>
          <cell r="AZ22">
            <v>0.30659538403153419</v>
          </cell>
          <cell r="BA22">
            <v>0</v>
          </cell>
          <cell r="BB22">
            <v>0</v>
          </cell>
          <cell r="BC22">
            <v>0</v>
          </cell>
          <cell r="BD22">
            <v>0</v>
          </cell>
          <cell r="BE22">
            <v>0</v>
          </cell>
          <cell r="BF22">
            <v>0</v>
          </cell>
          <cell r="BG22">
            <v>0.3054458799958229</v>
          </cell>
          <cell r="BH22">
            <v>0</v>
          </cell>
          <cell r="BI22">
            <v>0.31203849902749065</v>
          </cell>
          <cell r="BJ22">
            <v>0</v>
          </cell>
          <cell r="BK22">
            <v>0</v>
          </cell>
          <cell r="BL22">
            <v>0</v>
          </cell>
          <cell r="BM22">
            <v>0</v>
          </cell>
          <cell r="BN22">
            <v>0</v>
          </cell>
          <cell r="BO22">
            <v>0</v>
          </cell>
        </row>
        <row r="23">
          <cell r="P23">
            <v>2002</v>
          </cell>
          <cell r="Q23">
            <v>0.33266532421112061</v>
          </cell>
          <cell r="R23">
            <v>0.31005335111916066</v>
          </cell>
          <cell r="S23">
            <v>0</v>
          </cell>
          <cell r="T23">
            <v>0</v>
          </cell>
          <cell r="U23">
            <v>0.30853859172761444</v>
          </cell>
          <cell r="V23">
            <v>0</v>
          </cell>
          <cell r="W23">
            <v>0</v>
          </cell>
          <cell r="X23">
            <v>0.31151188181340694</v>
          </cell>
          <cell r="Y23">
            <v>0</v>
          </cell>
          <cell r="Z23">
            <v>0</v>
          </cell>
          <cell r="AA23">
            <v>0</v>
          </cell>
          <cell r="AB23">
            <v>0</v>
          </cell>
          <cell r="AC23">
            <v>0</v>
          </cell>
          <cell r="AD23">
            <v>0</v>
          </cell>
          <cell r="AE23">
            <v>0.31245125207304958</v>
          </cell>
          <cell r="AF23">
            <v>0.32019646500051019</v>
          </cell>
          <cell r="AG23">
            <v>0</v>
          </cell>
          <cell r="AH23">
            <v>0.30304624649882317</v>
          </cell>
          <cell r="AI23">
            <v>0</v>
          </cell>
          <cell r="AJ23">
            <v>0</v>
          </cell>
          <cell r="AK23">
            <v>0</v>
          </cell>
          <cell r="AL23">
            <v>0</v>
          </cell>
          <cell r="AM23">
            <v>0</v>
          </cell>
          <cell r="AN23">
            <v>0</v>
          </cell>
          <cell r="AO23">
            <v>0.31463157272338865</v>
          </cell>
          <cell r="AP23">
            <v>0</v>
          </cell>
          <cell r="AQ23">
            <v>0.31545633582770827</v>
          </cell>
          <cell r="AR23">
            <v>0</v>
          </cell>
          <cell r="AS23">
            <v>0.30783791047334669</v>
          </cell>
          <cell r="AT23">
            <v>0</v>
          </cell>
          <cell r="AU23">
            <v>0</v>
          </cell>
          <cell r="AV23">
            <v>0</v>
          </cell>
          <cell r="AW23">
            <v>0</v>
          </cell>
          <cell r="AX23">
            <v>0</v>
          </cell>
          <cell r="AY23">
            <v>0</v>
          </cell>
          <cell r="AZ23">
            <v>0.31071065488457683</v>
          </cell>
          <cell r="BA23">
            <v>0</v>
          </cell>
          <cell r="BB23">
            <v>0</v>
          </cell>
          <cell r="BC23">
            <v>0</v>
          </cell>
          <cell r="BD23">
            <v>0</v>
          </cell>
          <cell r="BE23">
            <v>0</v>
          </cell>
          <cell r="BF23">
            <v>0</v>
          </cell>
          <cell r="BG23">
            <v>0.3055627752840519</v>
          </cell>
          <cell r="BH23">
            <v>0</v>
          </cell>
          <cell r="BI23">
            <v>0.3108792967200279</v>
          </cell>
          <cell r="BJ23">
            <v>0</v>
          </cell>
          <cell r="BK23">
            <v>0</v>
          </cell>
          <cell r="BL23">
            <v>0</v>
          </cell>
          <cell r="BM23">
            <v>0</v>
          </cell>
          <cell r="BN23">
            <v>0</v>
          </cell>
          <cell r="BO23">
            <v>0</v>
          </cell>
        </row>
        <row r="24">
          <cell r="P24">
            <v>2003</v>
          </cell>
          <cell r="Q24">
            <v>0.29126214981079102</v>
          </cell>
          <cell r="R24">
            <v>0.29908007827401162</v>
          </cell>
          <cell r="S24">
            <v>0</v>
          </cell>
          <cell r="T24">
            <v>0</v>
          </cell>
          <cell r="U24">
            <v>0.2983024989664555</v>
          </cell>
          <cell r="V24">
            <v>0</v>
          </cell>
          <cell r="W24">
            <v>0</v>
          </cell>
          <cell r="X24">
            <v>0.30064553901553148</v>
          </cell>
          <cell r="Y24">
            <v>0</v>
          </cell>
          <cell r="Z24">
            <v>0</v>
          </cell>
          <cell r="AA24">
            <v>0</v>
          </cell>
          <cell r="AB24">
            <v>0</v>
          </cell>
          <cell r="AC24">
            <v>0</v>
          </cell>
          <cell r="AD24">
            <v>0</v>
          </cell>
          <cell r="AE24">
            <v>0.30040547397732736</v>
          </cell>
          <cell r="AF24">
            <v>0.31354237759113313</v>
          </cell>
          <cell r="AG24">
            <v>0</v>
          </cell>
          <cell r="AH24">
            <v>0.29627322134375578</v>
          </cell>
          <cell r="AI24">
            <v>0</v>
          </cell>
          <cell r="AJ24">
            <v>0</v>
          </cell>
          <cell r="AK24">
            <v>0</v>
          </cell>
          <cell r="AL24">
            <v>0</v>
          </cell>
          <cell r="AM24">
            <v>0</v>
          </cell>
          <cell r="AN24">
            <v>0</v>
          </cell>
          <cell r="AO24">
            <v>0.30364620420336724</v>
          </cell>
          <cell r="AP24">
            <v>0</v>
          </cell>
          <cell r="AQ24">
            <v>0.30301065170764918</v>
          </cell>
          <cell r="AR24">
            <v>0</v>
          </cell>
          <cell r="AS24">
            <v>0.2952352183759212</v>
          </cell>
          <cell r="AT24">
            <v>0</v>
          </cell>
          <cell r="AU24">
            <v>0</v>
          </cell>
          <cell r="AV24">
            <v>0</v>
          </cell>
          <cell r="AW24">
            <v>0</v>
          </cell>
          <cell r="AX24">
            <v>0</v>
          </cell>
          <cell r="AY24">
            <v>0</v>
          </cell>
          <cell r="AZ24">
            <v>0.29951950326561932</v>
          </cell>
          <cell r="BA24">
            <v>0</v>
          </cell>
          <cell r="BB24">
            <v>0</v>
          </cell>
          <cell r="BC24">
            <v>0</v>
          </cell>
          <cell r="BD24">
            <v>0</v>
          </cell>
          <cell r="BE24">
            <v>0</v>
          </cell>
          <cell r="BF24">
            <v>0</v>
          </cell>
          <cell r="BG24">
            <v>0.29572212231159212</v>
          </cell>
          <cell r="BH24">
            <v>0</v>
          </cell>
          <cell r="BI24">
            <v>0.30383231177926062</v>
          </cell>
          <cell r="BJ24">
            <v>0</v>
          </cell>
          <cell r="BK24">
            <v>0</v>
          </cell>
          <cell r="BL24">
            <v>0</v>
          </cell>
          <cell r="BM24">
            <v>0</v>
          </cell>
          <cell r="BN24">
            <v>0</v>
          </cell>
          <cell r="BO24">
            <v>0</v>
          </cell>
        </row>
        <row r="25">
          <cell r="P25">
            <v>2004</v>
          </cell>
          <cell r="Q25">
            <v>0.30158731341362</v>
          </cell>
          <cell r="R25">
            <v>0.26931587603688245</v>
          </cell>
          <cell r="S25">
            <v>0</v>
          </cell>
          <cell r="T25">
            <v>0</v>
          </cell>
          <cell r="U25">
            <v>0.26980718547105786</v>
          </cell>
          <cell r="V25">
            <v>0</v>
          </cell>
          <cell r="W25">
            <v>0</v>
          </cell>
          <cell r="X25">
            <v>0.26822978845238682</v>
          </cell>
          <cell r="Y25">
            <v>0</v>
          </cell>
          <cell r="Z25">
            <v>0</v>
          </cell>
          <cell r="AA25">
            <v>0</v>
          </cell>
          <cell r="AB25">
            <v>0</v>
          </cell>
          <cell r="AC25">
            <v>0</v>
          </cell>
          <cell r="AD25">
            <v>0</v>
          </cell>
          <cell r="AE25">
            <v>0.2689124409854412</v>
          </cell>
          <cell r="AF25">
            <v>0.27387658154964445</v>
          </cell>
          <cell r="AG25">
            <v>0</v>
          </cell>
          <cell r="AH25">
            <v>0.27414935520291328</v>
          </cell>
          <cell r="AI25">
            <v>0</v>
          </cell>
          <cell r="AJ25">
            <v>0</v>
          </cell>
          <cell r="AK25">
            <v>0</v>
          </cell>
          <cell r="AL25">
            <v>0</v>
          </cell>
          <cell r="AM25">
            <v>0</v>
          </cell>
          <cell r="AN25">
            <v>0</v>
          </cell>
          <cell r="AO25">
            <v>0.27654252335429191</v>
          </cell>
          <cell r="AP25">
            <v>0</v>
          </cell>
          <cell r="AQ25">
            <v>0.26771776330471037</v>
          </cell>
          <cell r="AR25">
            <v>0</v>
          </cell>
          <cell r="AS25">
            <v>0.26718430343270305</v>
          </cell>
          <cell r="AT25">
            <v>0</v>
          </cell>
          <cell r="AU25">
            <v>0</v>
          </cell>
          <cell r="AV25">
            <v>0</v>
          </cell>
          <cell r="AW25">
            <v>0</v>
          </cell>
          <cell r="AX25">
            <v>0</v>
          </cell>
          <cell r="AY25">
            <v>0</v>
          </cell>
          <cell r="AZ25">
            <v>0.26895055264234541</v>
          </cell>
          <cell r="BA25">
            <v>0</v>
          </cell>
          <cell r="BB25">
            <v>0</v>
          </cell>
          <cell r="BC25">
            <v>0</v>
          </cell>
          <cell r="BD25">
            <v>0</v>
          </cell>
          <cell r="BE25">
            <v>0</v>
          </cell>
          <cell r="BF25">
            <v>0</v>
          </cell>
          <cell r="BG25">
            <v>0.26756072145700455</v>
          </cell>
          <cell r="BH25">
            <v>0</v>
          </cell>
          <cell r="BI25">
            <v>0.27425679332017899</v>
          </cell>
          <cell r="BJ25">
            <v>0</v>
          </cell>
          <cell r="BK25">
            <v>0</v>
          </cell>
          <cell r="BL25">
            <v>0</v>
          </cell>
          <cell r="BM25">
            <v>0</v>
          </cell>
          <cell r="BN25">
            <v>0</v>
          </cell>
          <cell r="BO25">
            <v>0</v>
          </cell>
        </row>
        <row r="26">
          <cell r="P26">
            <v>2005</v>
          </cell>
          <cell r="Q26">
            <v>0.29263156652450562</v>
          </cell>
          <cell r="R26">
            <v>0.2907555701583624</v>
          </cell>
          <cell r="S26">
            <v>0</v>
          </cell>
          <cell r="T26">
            <v>0</v>
          </cell>
          <cell r="U26">
            <v>0.29015383476018908</v>
          </cell>
          <cell r="V26">
            <v>0</v>
          </cell>
          <cell r="W26">
            <v>0</v>
          </cell>
          <cell r="X26">
            <v>0.28488224542140961</v>
          </cell>
          <cell r="Y26">
            <v>0</v>
          </cell>
          <cell r="Z26">
            <v>0</v>
          </cell>
          <cell r="AA26">
            <v>0</v>
          </cell>
          <cell r="AB26">
            <v>0</v>
          </cell>
          <cell r="AC26">
            <v>0</v>
          </cell>
          <cell r="AD26">
            <v>0</v>
          </cell>
          <cell r="AE26">
            <v>0.29186851136386394</v>
          </cell>
          <cell r="AF26">
            <v>0.29437749129533769</v>
          </cell>
          <cell r="AG26">
            <v>0</v>
          </cell>
          <cell r="AH26">
            <v>0.29608531862497328</v>
          </cell>
          <cell r="AI26">
            <v>0</v>
          </cell>
          <cell r="AJ26">
            <v>0</v>
          </cell>
          <cell r="AK26">
            <v>0</v>
          </cell>
          <cell r="AL26">
            <v>0</v>
          </cell>
          <cell r="AM26">
            <v>0</v>
          </cell>
          <cell r="AN26">
            <v>0</v>
          </cell>
          <cell r="AO26">
            <v>0.29181850656867026</v>
          </cell>
          <cell r="AP26">
            <v>0</v>
          </cell>
          <cell r="AQ26">
            <v>0.29036287979781628</v>
          </cell>
          <cell r="AR26">
            <v>0</v>
          </cell>
          <cell r="AS26">
            <v>0.2902636848688126</v>
          </cell>
          <cell r="AT26">
            <v>0</v>
          </cell>
          <cell r="AU26">
            <v>0</v>
          </cell>
          <cell r="AV26">
            <v>0</v>
          </cell>
          <cell r="AW26">
            <v>0</v>
          </cell>
          <cell r="AX26">
            <v>0</v>
          </cell>
          <cell r="AY26">
            <v>0</v>
          </cell>
          <cell r="AZ26">
            <v>0.29046873368322851</v>
          </cell>
          <cell r="BA26">
            <v>0</v>
          </cell>
          <cell r="BB26">
            <v>0</v>
          </cell>
          <cell r="BC26">
            <v>0</v>
          </cell>
          <cell r="BD26">
            <v>0</v>
          </cell>
          <cell r="BE26">
            <v>0</v>
          </cell>
          <cell r="BF26">
            <v>0</v>
          </cell>
          <cell r="BG26">
            <v>0.29009717562794685</v>
          </cell>
          <cell r="BH26">
            <v>0</v>
          </cell>
          <cell r="BI26">
            <v>0.30025251507759093</v>
          </cell>
          <cell r="BJ26">
            <v>0</v>
          </cell>
          <cell r="BK26">
            <v>0</v>
          </cell>
          <cell r="BL26">
            <v>0</v>
          </cell>
          <cell r="BM26">
            <v>0</v>
          </cell>
          <cell r="BN26">
            <v>0</v>
          </cell>
          <cell r="BO26">
            <v>0</v>
          </cell>
        </row>
        <row r="27">
          <cell r="P27">
            <v>2006</v>
          </cell>
          <cell r="Q27">
            <v>0.31662869453430176</v>
          </cell>
          <cell r="R27">
            <v>0.29707164429128174</v>
          </cell>
          <cell r="S27">
            <v>0</v>
          </cell>
          <cell r="T27">
            <v>0</v>
          </cell>
          <cell r="U27">
            <v>0.29852192917466164</v>
          </cell>
          <cell r="V27">
            <v>0</v>
          </cell>
          <cell r="W27">
            <v>0</v>
          </cell>
          <cell r="X27">
            <v>0.29412108424305916</v>
          </cell>
          <cell r="Y27">
            <v>0</v>
          </cell>
          <cell r="Z27">
            <v>0</v>
          </cell>
          <cell r="AA27">
            <v>0</v>
          </cell>
          <cell r="AB27">
            <v>0</v>
          </cell>
          <cell r="AC27">
            <v>0</v>
          </cell>
          <cell r="AD27">
            <v>0</v>
          </cell>
          <cell r="AE27">
            <v>0.29564120498299601</v>
          </cell>
          <cell r="AF27">
            <v>0.2972383660674095</v>
          </cell>
          <cell r="AG27">
            <v>0</v>
          </cell>
          <cell r="AH27">
            <v>0.3024555749297142</v>
          </cell>
          <cell r="AI27">
            <v>0</v>
          </cell>
          <cell r="AJ27">
            <v>0</v>
          </cell>
          <cell r="AK27">
            <v>0</v>
          </cell>
          <cell r="AL27">
            <v>0</v>
          </cell>
          <cell r="AM27">
            <v>0</v>
          </cell>
          <cell r="AN27">
            <v>0</v>
          </cell>
          <cell r="AO27">
            <v>0.30385385993123054</v>
          </cell>
          <cell r="AP27">
            <v>0</v>
          </cell>
          <cell r="AQ27">
            <v>0.29219805002212523</v>
          </cell>
          <cell r="AR27">
            <v>0</v>
          </cell>
          <cell r="AS27">
            <v>0.29753644278645514</v>
          </cell>
          <cell r="AT27">
            <v>0</v>
          </cell>
          <cell r="AU27">
            <v>0</v>
          </cell>
          <cell r="AV27">
            <v>0</v>
          </cell>
          <cell r="AW27">
            <v>0</v>
          </cell>
          <cell r="AX27">
            <v>0</v>
          </cell>
          <cell r="AY27">
            <v>0</v>
          </cell>
          <cell r="AZ27">
            <v>0.29652859669923781</v>
          </cell>
          <cell r="BA27">
            <v>0</v>
          </cell>
          <cell r="BB27">
            <v>0</v>
          </cell>
          <cell r="BC27">
            <v>0</v>
          </cell>
          <cell r="BD27">
            <v>0</v>
          </cell>
          <cell r="BE27">
            <v>0</v>
          </cell>
          <cell r="BF27">
            <v>0</v>
          </cell>
          <cell r="BG27">
            <v>0.29248087778687476</v>
          </cell>
          <cell r="BH27">
            <v>0</v>
          </cell>
          <cell r="BI27">
            <v>0.30796982732415201</v>
          </cell>
          <cell r="BJ27">
            <v>0</v>
          </cell>
          <cell r="BK27">
            <v>0</v>
          </cell>
          <cell r="BL27">
            <v>0</v>
          </cell>
          <cell r="BM27">
            <v>0</v>
          </cell>
          <cell r="BN27">
            <v>0</v>
          </cell>
          <cell r="BO27">
            <v>0</v>
          </cell>
        </row>
        <row r="28">
          <cell r="P28">
            <v>2007</v>
          </cell>
          <cell r="Q28">
            <v>0.32378855347633362</v>
          </cell>
          <cell r="R28">
            <v>0.2896358491182327</v>
          </cell>
          <cell r="S28">
            <v>0</v>
          </cell>
          <cell r="T28">
            <v>0</v>
          </cell>
          <cell r="U28">
            <v>0.28959689769148828</v>
          </cell>
          <cell r="V28">
            <v>0</v>
          </cell>
          <cell r="W28">
            <v>0</v>
          </cell>
          <cell r="X28">
            <v>0.28819570150971413</v>
          </cell>
          <cell r="Y28">
            <v>0</v>
          </cell>
          <cell r="Z28">
            <v>0</v>
          </cell>
          <cell r="AA28">
            <v>0</v>
          </cell>
          <cell r="AB28">
            <v>0</v>
          </cell>
          <cell r="AC28">
            <v>0</v>
          </cell>
          <cell r="AD28">
            <v>0</v>
          </cell>
          <cell r="AE28">
            <v>0.28973498643934731</v>
          </cell>
          <cell r="AF28">
            <v>0.29776921728253364</v>
          </cell>
          <cell r="AG28">
            <v>0</v>
          </cell>
          <cell r="AH28">
            <v>0.29339934670925139</v>
          </cell>
          <cell r="AI28">
            <v>0</v>
          </cell>
          <cell r="AJ28">
            <v>0</v>
          </cell>
          <cell r="AK28">
            <v>0</v>
          </cell>
          <cell r="AL28">
            <v>0</v>
          </cell>
          <cell r="AM28">
            <v>0</v>
          </cell>
          <cell r="AN28">
            <v>0</v>
          </cell>
          <cell r="AO28">
            <v>0.29124963921308511</v>
          </cell>
          <cell r="AP28">
            <v>0</v>
          </cell>
          <cell r="AQ28">
            <v>0.28988581256568435</v>
          </cell>
          <cell r="AR28">
            <v>0</v>
          </cell>
          <cell r="AS28">
            <v>0.28734770435094831</v>
          </cell>
          <cell r="AT28">
            <v>0</v>
          </cell>
          <cell r="AU28">
            <v>0</v>
          </cell>
          <cell r="AV28">
            <v>0</v>
          </cell>
          <cell r="AW28">
            <v>0</v>
          </cell>
          <cell r="AX28">
            <v>0</v>
          </cell>
          <cell r="AY28">
            <v>0</v>
          </cell>
          <cell r="AZ28">
            <v>0.28927364648878573</v>
          </cell>
          <cell r="BA28">
            <v>0</v>
          </cell>
          <cell r="BB28">
            <v>0</v>
          </cell>
          <cell r="BC28">
            <v>0</v>
          </cell>
          <cell r="BD28">
            <v>0</v>
          </cell>
          <cell r="BE28">
            <v>0</v>
          </cell>
          <cell r="BF28">
            <v>0</v>
          </cell>
          <cell r="BG28">
            <v>0.2920697595775128</v>
          </cell>
          <cell r="BH28">
            <v>0</v>
          </cell>
          <cell r="BI28">
            <v>0.29765460139513017</v>
          </cell>
          <cell r="BJ28">
            <v>0</v>
          </cell>
          <cell r="BK28">
            <v>0</v>
          </cell>
          <cell r="BL28">
            <v>0</v>
          </cell>
          <cell r="BM28">
            <v>0</v>
          </cell>
          <cell r="BN28">
            <v>0</v>
          </cell>
          <cell r="BO28">
            <v>0</v>
          </cell>
        </row>
        <row r="29">
          <cell r="P29">
            <v>2008</v>
          </cell>
          <cell r="Q29">
            <v>0.308270663022995</v>
          </cell>
          <cell r="R29">
            <v>0.29423166786134247</v>
          </cell>
          <cell r="S29">
            <v>0</v>
          </cell>
          <cell r="T29">
            <v>0</v>
          </cell>
          <cell r="U29">
            <v>0.29616109538078311</v>
          </cell>
          <cell r="V29">
            <v>0</v>
          </cell>
          <cell r="W29">
            <v>0</v>
          </cell>
          <cell r="X29">
            <v>0.29446810108423233</v>
          </cell>
          <cell r="Y29">
            <v>0</v>
          </cell>
          <cell r="Z29">
            <v>0</v>
          </cell>
          <cell r="AA29">
            <v>0</v>
          </cell>
          <cell r="AB29">
            <v>0</v>
          </cell>
          <cell r="AC29">
            <v>0</v>
          </cell>
          <cell r="AD29">
            <v>0</v>
          </cell>
          <cell r="AE29">
            <v>0.2928227150142193</v>
          </cell>
          <cell r="AF29">
            <v>0.29970100915431974</v>
          </cell>
          <cell r="AG29">
            <v>0</v>
          </cell>
          <cell r="AH29">
            <v>0.29118889379501345</v>
          </cell>
          <cell r="AI29">
            <v>0</v>
          </cell>
          <cell r="AJ29">
            <v>0</v>
          </cell>
          <cell r="AK29">
            <v>0</v>
          </cell>
          <cell r="AL29">
            <v>0</v>
          </cell>
          <cell r="AM29">
            <v>0</v>
          </cell>
          <cell r="AN29">
            <v>0</v>
          </cell>
          <cell r="AO29">
            <v>0.30347854013741016</v>
          </cell>
          <cell r="AP29">
            <v>0</v>
          </cell>
          <cell r="AQ29">
            <v>0.2913370213359594</v>
          </cell>
          <cell r="AR29">
            <v>0</v>
          </cell>
          <cell r="AS29">
            <v>0.29432931834459308</v>
          </cell>
          <cell r="AT29">
            <v>0</v>
          </cell>
          <cell r="AU29">
            <v>0</v>
          </cell>
          <cell r="AV29">
            <v>0</v>
          </cell>
          <cell r="AW29">
            <v>0</v>
          </cell>
          <cell r="AX29">
            <v>0</v>
          </cell>
          <cell r="AY29">
            <v>0</v>
          </cell>
          <cell r="AZ29">
            <v>0.29382665400207042</v>
          </cell>
          <cell r="BA29">
            <v>0</v>
          </cell>
          <cell r="BB29">
            <v>0</v>
          </cell>
          <cell r="BC29">
            <v>0</v>
          </cell>
          <cell r="BD29">
            <v>0</v>
          </cell>
          <cell r="BE29">
            <v>0</v>
          </cell>
          <cell r="BF29">
            <v>0</v>
          </cell>
          <cell r="BG29">
            <v>0.29099733372032643</v>
          </cell>
          <cell r="BH29">
            <v>0</v>
          </cell>
          <cell r="BI29">
            <v>0.29565750372409827</v>
          </cell>
          <cell r="BJ29">
            <v>0</v>
          </cell>
          <cell r="BK29">
            <v>0</v>
          </cell>
          <cell r="BL29">
            <v>0</v>
          </cell>
          <cell r="BM29">
            <v>0</v>
          </cell>
          <cell r="BN29">
            <v>0</v>
          </cell>
          <cell r="BO29">
            <v>0</v>
          </cell>
        </row>
        <row r="30">
          <cell r="P30">
            <v>2009</v>
          </cell>
          <cell r="Q30">
            <v>0.30421686172485352</v>
          </cell>
          <cell r="R30">
            <v>0.30471717099845408</v>
          </cell>
          <cell r="S30">
            <v>0</v>
          </cell>
          <cell r="T30">
            <v>0</v>
          </cell>
          <cell r="U30">
            <v>0.30676033559441568</v>
          </cell>
          <cell r="V30">
            <v>0</v>
          </cell>
          <cell r="W30">
            <v>0</v>
          </cell>
          <cell r="X30">
            <v>0.30149270400404926</v>
          </cell>
          <cell r="Y30">
            <v>0</v>
          </cell>
          <cell r="Z30">
            <v>0</v>
          </cell>
          <cell r="AA30">
            <v>0</v>
          </cell>
          <cell r="AB30">
            <v>0</v>
          </cell>
          <cell r="AC30">
            <v>0</v>
          </cell>
          <cell r="AD30">
            <v>0</v>
          </cell>
          <cell r="AE30">
            <v>0.30448944014310836</v>
          </cell>
          <cell r="AF30">
            <v>0.2980068810582161</v>
          </cell>
          <cell r="AG30">
            <v>0</v>
          </cell>
          <cell r="AH30">
            <v>0.30674064736068246</v>
          </cell>
          <cell r="AI30">
            <v>0</v>
          </cell>
          <cell r="AJ30">
            <v>0</v>
          </cell>
          <cell r="AK30">
            <v>0</v>
          </cell>
          <cell r="AL30">
            <v>0</v>
          </cell>
          <cell r="AM30">
            <v>0</v>
          </cell>
          <cell r="AN30">
            <v>0</v>
          </cell>
          <cell r="AO30">
            <v>0.31344537127017974</v>
          </cell>
          <cell r="AP30">
            <v>0</v>
          </cell>
          <cell r="AQ30">
            <v>0.29972022770345214</v>
          </cell>
          <cell r="AR30">
            <v>0</v>
          </cell>
          <cell r="AS30">
            <v>0.30648649676144124</v>
          </cell>
          <cell r="AT30">
            <v>0</v>
          </cell>
          <cell r="AU30">
            <v>0</v>
          </cell>
          <cell r="AV30">
            <v>0</v>
          </cell>
          <cell r="AW30">
            <v>0</v>
          </cell>
          <cell r="AX30">
            <v>0</v>
          </cell>
          <cell r="AY30">
            <v>0</v>
          </cell>
          <cell r="AZ30">
            <v>0.30375584372878073</v>
          </cell>
          <cell r="BA30">
            <v>0</v>
          </cell>
          <cell r="BB30">
            <v>0</v>
          </cell>
          <cell r="BC30">
            <v>0</v>
          </cell>
          <cell r="BD30">
            <v>0</v>
          </cell>
          <cell r="BE30">
            <v>0</v>
          </cell>
          <cell r="BF30">
            <v>0</v>
          </cell>
          <cell r="BG30">
            <v>0.29750792077183724</v>
          </cell>
          <cell r="BH30">
            <v>0</v>
          </cell>
          <cell r="BI30">
            <v>0.30879448714852331</v>
          </cell>
          <cell r="BJ30">
            <v>0</v>
          </cell>
          <cell r="BK30">
            <v>0</v>
          </cell>
          <cell r="BL30">
            <v>0</v>
          </cell>
          <cell r="BM30">
            <v>0</v>
          </cell>
          <cell r="BN30">
            <v>0</v>
          </cell>
          <cell r="BO30">
            <v>0</v>
          </cell>
        </row>
        <row r="31">
          <cell r="P31">
            <v>2010</v>
          </cell>
          <cell r="Q31">
            <v>0.22096318006515503</v>
          </cell>
          <cell r="R31">
            <v>0.28313239191472528</v>
          </cell>
          <cell r="S31">
            <v>0</v>
          </cell>
          <cell r="T31">
            <v>0</v>
          </cell>
          <cell r="U31">
            <v>0.28432005348801614</v>
          </cell>
          <cell r="V31">
            <v>0</v>
          </cell>
          <cell r="W31">
            <v>0</v>
          </cell>
          <cell r="X31">
            <v>0.28878513619303703</v>
          </cell>
          <cell r="Y31">
            <v>0</v>
          </cell>
          <cell r="Z31">
            <v>0</v>
          </cell>
          <cell r="AA31">
            <v>0</v>
          </cell>
          <cell r="AB31">
            <v>0</v>
          </cell>
          <cell r="AC31">
            <v>0</v>
          </cell>
          <cell r="AD31">
            <v>0</v>
          </cell>
          <cell r="AE31">
            <v>0.28130195051431656</v>
          </cell>
          <cell r="AF31">
            <v>0.28164023095369339</v>
          </cell>
          <cell r="AG31">
            <v>0</v>
          </cell>
          <cell r="AH31">
            <v>0.27973651841282843</v>
          </cell>
          <cell r="AI31">
            <v>0</v>
          </cell>
          <cell r="AJ31">
            <v>0</v>
          </cell>
          <cell r="AK31">
            <v>0</v>
          </cell>
          <cell r="AL31">
            <v>0</v>
          </cell>
          <cell r="AM31">
            <v>0</v>
          </cell>
          <cell r="AN31">
            <v>0</v>
          </cell>
          <cell r="AO31">
            <v>0.2788356606513262</v>
          </cell>
          <cell r="AP31">
            <v>0</v>
          </cell>
          <cell r="AQ31">
            <v>0.28313394327461722</v>
          </cell>
          <cell r="AR31">
            <v>0</v>
          </cell>
          <cell r="AS31">
            <v>0.281486845433712</v>
          </cell>
          <cell r="AT31">
            <v>0</v>
          </cell>
          <cell r="AU31">
            <v>0</v>
          </cell>
          <cell r="AV31">
            <v>0</v>
          </cell>
          <cell r="AW31">
            <v>0</v>
          </cell>
          <cell r="AX31">
            <v>0</v>
          </cell>
          <cell r="AY31">
            <v>0</v>
          </cell>
          <cell r="AZ31">
            <v>0.28268526746332645</v>
          </cell>
          <cell r="BA31">
            <v>0</v>
          </cell>
          <cell r="BB31">
            <v>0</v>
          </cell>
          <cell r="BC31">
            <v>0</v>
          </cell>
          <cell r="BD31">
            <v>0</v>
          </cell>
          <cell r="BE31">
            <v>0</v>
          </cell>
          <cell r="BF31">
            <v>0</v>
          </cell>
          <cell r="BG31">
            <v>0.28426914449036123</v>
          </cell>
          <cell r="BH31">
            <v>0</v>
          </cell>
          <cell r="BI31">
            <v>0.27576382547616957</v>
          </cell>
          <cell r="BJ31">
            <v>0</v>
          </cell>
          <cell r="BK31">
            <v>0</v>
          </cell>
          <cell r="BL31">
            <v>0</v>
          </cell>
          <cell r="BM31">
            <v>0</v>
          </cell>
          <cell r="BN31">
            <v>0</v>
          </cell>
          <cell r="BO31">
            <v>0</v>
          </cell>
        </row>
        <row r="32">
          <cell r="P32">
            <v>2011</v>
          </cell>
          <cell r="Q32">
            <v>0.25301206111907959</v>
          </cell>
          <cell r="R32">
            <v>0.29170720785856252</v>
          </cell>
          <cell r="S32">
            <v>0</v>
          </cell>
          <cell r="T32">
            <v>0</v>
          </cell>
          <cell r="U32">
            <v>0.29328636476397513</v>
          </cell>
          <cell r="V32">
            <v>0</v>
          </cell>
          <cell r="W32">
            <v>0</v>
          </cell>
          <cell r="X32">
            <v>0.28761237373948095</v>
          </cell>
          <cell r="Y32">
            <v>0</v>
          </cell>
          <cell r="Z32">
            <v>0</v>
          </cell>
          <cell r="AA32">
            <v>0</v>
          </cell>
          <cell r="AB32">
            <v>0</v>
          </cell>
          <cell r="AC32">
            <v>0</v>
          </cell>
          <cell r="AD32">
            <v>0</v>
          </cell>
          <cell r="AE32">
            <v>0.29155143342912204</v>
          </cell>
          <cell r="AF32">
            <v>0.2848100706934929</v>
          </cell>
          <cell r="AG32">
            <v>0</v>
          </cell>
          <cell r="AH32">
            <v>0.2945881928801537</v>
          </cell>
          <cell r="AI32">
            <v>0</v>
          </cell>
          <cell r="AJ32">
            <v>0</v>
          </cell>
          <cell r="AK32">
            <v>0</v>
          </cell>
          <cell r="AL32">
            <v>0</v>
          </cell>
          <cell r="AM32">
            <v>0</v>
          </cell>
          <cell r="AN32">
            <v>0</v>
          </cell>
          <cell r="AO32">
            <v>0.28450918830931182</v>
          </cell>
          <cell r="AP32">
            <v>0</v>
          </cell>
          <cell r="AQ32">
            <v>0.28611328935623165</v>
          </cell>
          <cell r="AR32">
            <v>0</v>
          </cell>
          <cell r="AS32">
            <v>0.29340657433867456</v>
          </cell>
          <cell r="AT32">
            <v>0</v>
          </cell>
          <cell r="AU32">
            <v>0</v>
          </cell>
          <cell r="AV32">
            <v>0</v>
          </cell>
          <cell r="AW32">
            <v>0</v>
          </cell>
          <cell r="AX32">
            <v>0</v>
          </cell>
          <cell r="AY32">
            <v>0</v>
          </cell>
          <cell r="AZ32">
            <v>0.29085767793655393</v>
          </cell>
          <cell r="BA32">
            <v>0</v>
          </cell>
          <cell r="BB32">
            <v>0</v>
          </cell>
          <cell r="BC32">
            <v>0</v>
          </cell>
          <cell r="BD32">
            <v>0</v>
          </cell>
          <cell r="BE32">
            <v>0</v>
          </cell>
          <cell r="BF32">
            <v>0</v>
          </cell>
          <cell r="BG32">
            <v>0.29390947888791563</v>
          </cell>
          <cell r="BH32">
            <v>0</v>
          </cell>
          <cell r="BI32">
            <v>0.29090321230888366</v>
          </cell>
          <cell r="BJ32">
            <v>0</v>
          </cell>
          <cell r="BK32">
            <v>0</v>
          </cell>
          <cell r="BL32">
            <v>0</v>
          </cell>
          <cell r="BM32">
            <v>0</v>
          </cell>
          <cell r="BN32">
            <v>0</v>
          </cell>
          <cell r="BO32">
            <v>0</v>
          </cell>
        </row>
        <row r="33">
          <cell r="P33">
            <v>2012</v>
          </cell>
          <cell r="Q33">
            <v>0.34337350726127625</v>
          </cell>
          <cell r="R33">
            <v>0.2906523864865303</v>
          </cell>
          <cell r="S33">
            <v>0</v>
          </cell>
          <cell r="T33">
            <v>0</v>
          </cell>
          <cell r="U33">
            <v>0.29228379136323929</v>
          </cell>
          <cell r="V33">
            <v>0</v>
          </cell>
          <cell r="W33">
            <v>0</v>
          </cell>
          <cell r="X33">
            <v>0.29147612658143041</v>
          </cell>
          <cell r="Y33">
            <v>0</v>
          </cell>
          <cell r="Z33">
            <v>0</v>
          </cell>
          <cell r="AA33">
            <v>0</v>
          </cell>
          <cell r="AB33">
            <v>0</v>
          </cell>
          <cell r="AC33">
            <v>0</v>
          </cell>
          <cell r="AD33">
            <v>0</v>
          </cell>
          <cell r="AE33">
            <v>0.29010133996605875</v>
          </cell>
          <cell r="AF33">
            <v>0.28954093766212463</v>
          </cell>
          <cell r="AG33">
            <v>0</v>
          </cell>
          <cell r="AH33">
            <v>0.29544637748599051</v>
          </cell>
          <cell r="AI33">
            <v>0</v>
          </cell>
          <cell r="AJ33">
            <v>0</v>
          </cell>
          <cell r="AK33">
            <v>0</v>
          </cell>
          <cell r="AL33">
            <v>0</v>
          </cell>
          <cell r="AM33">
            <v>0</v>
          </cell>
          <cell r="AN33">
            <v>0</v>
          </cell>
          <cell r="AO33">
            <v>0.28772409543395044</v>
          </cell>
          <cell r="AP33">
            <v>0</v>
          </cell>
          <cell r="AQ33">
            <v>0.2874350162446499</v>
          </cell>
          <cell r="AR33">
            <v>0</v>
          </cell>
          <cell r="AS33">
            <v>0.28838130190968514</v>
          </cell>
          <cell r="AT33">
            <v>0</v>
          </cell>
          <cell r="AU33">
            <v>0</v>
          </cell>
          <cell r="AV33">
            <v>0</v>
          </cell>
          <cell r="AW33">
            <v>0</v>
          </cell>
          <cell r="AX33">
            <v>0</v>
          </cell>
          <cell r="AY33">
            <v>0</v>
          </cell>
          <cell r="AZ33">
            <v>0.28982988223433492</v>
          </cell>
          <cell r="BA33">
            <v>0</v>
          </cell>
          <cell r="BB33">
            <v>0</v>
          </cell>
          <cell r="BC33">
            <v>0</v>
          </cell>
          <cell r="BD33">
            <v>0</v>
          </cell>
          <cell r="BE33">
            <v>0</v>
          </cell>
          <cell r="BF33">
            <v>0</v>
          </cell>
          <cell r="BG33">
            <v>0.28796550115942954</v>
          </cell>
          <cell r="BH33">
            <v>0</v>
          </cell>
          <cell r="BI33">
            <v>0.29318964663147934</v>
          </cell>
          <cell r="BJ33">
            <v>0</v>
          </cell>
          <cell r="BK33">
            <v>0</v>
          </cell>
          <cell r="BL33">
            <v>0</v>
          </cell>
          <cell r="BM33">
            <v>0</v>
          </cell>
          <cell r="BN33">
            <v>0</v>
          </cell>
          <cell r="BO33">
            <v>0</v>
          </cell>
        </row>
        <row r="34">
          <cell r="P34">
            <v>2013</v>
          </cell>
          <cell r="Q34">
            <v>0.29325512051582336</v>
          </cell>
          <cell r="R34">
            <v>0.27459983029961588</v>
          </cell>
          <cell r="S34">
            <v>0</v>
          </cell>
          <cell r="T34">
            <v>0</v>
          </cell>
          <cell r="U34">
            <v>0.27648280051350593</v>
          </cell>
          <cell r="V34">
            <v>0</v>
          </cell>
          <cell r="W34">
            <v>0</v>
          </cell>
          <cell r="X34">
            <v>0.27441078087687493</v>
          </cell>
          <cell r="Y34">
            <v>0</v>
          </cell>
          <cell r="Z34">
            <v>0</v>
          </cell>
          <cell r="AA34">
            <v>0</v>
          </cell>
          <cell r="AB34">
            <v>0</v>
          </cell>
          <cell r="AC34">
            <v>0</v>
          </cell>
          <cell r="AD34">
            <v>0</v>
          </cell>
          <cell r="AE34">
            <v>0.27435280685126784</v>
          </cell>
          <cell r="AF34">
            <v>0.27505666047334676</v>
          </cell>
          <cell r="AG34">
            <v>0</v>
          </cell>
          <cell r="AH34">
            <v>0.2733220569342375</v>
          </cell>
          <cell r="AI34">
            <v>0</v>
          </cell>
          <cell r="AJ34">
            <v>0</v>
          </cell>
          <cell r="AK34">
            <v>0</v>
          </cell>
          <cell r="AL34">
            <v>0</v>
          </cell>
          <cell r="AM34">
            <v>0</v>
          </cell>
          <cell r="AN34">
            <v>0</v>
          </cell>
          <cell r="AO34">
            <v>0.28177048748731615</v>
          </cell>
          <cell r="AP34">
            <v>0</v>
          </cell>
          <cell r="AQ34">
            <v>0.27166904750466347</v>
          </cell>
          <cell r="AR34">
            <v>0</v>
          </cell>
          <cell r="AS34">
            <v>0.27348950783908366</v>
          </cell>
          <cell r="AT34">
            <v>0</v>
          </cell>
          <cell r="AU34">
            <v>0</v>
          </cell>
          <cell r="AV34">
            <v>0</v>
          </cell>
          <cell r="AW34">
            <v>0</v>
          </cell>
          <cell r="AX34">
            <v>0</v>
          </cell>
          <cell r="AY34">
            <v>0</v>
          </cell>
          <cell r="AZ34">
            <v>0.2738849883526564</v>
          </cell>
          <cell r="BA34">
            <v>0</v>
          </cell>
          <cell r="BB34">
            <v>0</v>
          </cell>
          <cell r="BC34">
            <v>0</v>
          </cell>
          <cell r="BD34">
            <v>0</v>
          </cell>
          <cell r="BE34">
            <v>0</v>
          </cell>
          <cell r="BF34">
            <v>0</v>
          </cell>
          <cell r="BG34">
            <v>0.27310669931769366</v>
          </cell>
          <cell r="BH34">
            <v>0</v>
          </cell>
          <cell r="BI34">
            <v>0.27181442531943323</v>
          </cell>
          <cell r="BJ34">
            <v>0</v>
          </cell>
          <cell r="BK34">
            <v>0</v>
          </cell>
          <cell r="BL34">
            <v>0</v>
          </cell>
          <cell r="BM34">
            <v>0</v>
          </cell>
          <cell r="BN34">
            <v>0</v>
          </cell>
          <cell r="BO34">
            <v>0</v>
          </cell>
        </row>
        <row r="35">
          <cell r="P35">
            <v>2014</v>
          </cell>
          <cell r="Q35">
            <v>0.27272728085517883</v>
          </cell>
          <cell r="R35">
            <v>0.267066355407238</v>
          </cell>
          <cell r="S35">
            <v>0</v>
          </cell>
          <cell r="T35">
            <v>0</v>
          </cell>
          <cell r="U35">
            <v>0.26831128543615346</v>
          </cell>
          <cell r="V35">
            <v>0</v>
          </cell>
          <cell r="W35">
            <v>0</v>
          </cell>
          <cell r="X35">
            <v>0.26797984306514266</v>
          </cell>
          <cell r="Y35">
            <v>0</v>
          </cell>
          <cell r="Z35">
            <v>0</v>
          </cell>
          <cell r="AA35">
            <v>0</v>
          </cell>
          <cell r="AB35">
            <v>0</v>
          </cell>
          <cell r="AC35">
            <v>0</v>
          </cell>
          <cell r="AD35">
            <v>0</v>
          </cell>
          <cell r="AE35">
            <v>0.26665610523521904</v>
          </cell>
          <cell r="AF35">
            <v>0.27742595306038853</v>
          </cell>
          <cell r="AG35">
            <v>0</v>
          </cell>
          <cell r="AH35">
            <v>0.26659567369520665</v>
          </cell>
          <cell r="AI35">
            <v>0</v>
          </cell>
          <cell r="AJ35">
            <v>0</v>
          </cell>
          <cell r="AK35">
            <v>0</v>
          </cell>
          <cell r="AL35">
            <v>0</v>
          </cell>
          <cell r="AM35">
            <v>0</v>
          </cell>
          <cell r="AN35">
            <v>0</v>
          </cell>
          <cell r="AO35">
            <v>0.27182335065305235</v>
          </cell>
          <cell r="AP35">
            <v>0</v>
          </cell>
          <cell r="AQ35">
            <v>0.26881875383853915</v>
          </cell>
          <cell r="AR35">
            <v>0</v>
          </cell>
          <cell r="AS35">
            <v>0.26236926209926603</v>
          </cell>
          <cell r="AT35">
            <v>0</v>
          </cell>
          <cell r="AU35">
            <v>0</v>
          </cell>
          <cell r="AV35">
            <v>0</v>
          </cell>
          <cell r="AW35">
            <v>0</v>
          </cell>
          <cell r="AX35">
            <v>0</v>
          </cell>
          <cell r="AY35">
            <v>0</v>
          </cell>
          <cell r="AZ35">
            <v>0.266749452278018</v>
          </cell>
          <cell r="BA35">
            <v>0</v>
          </cell>
          <cell r="BB35">
            <v>0</v>
          </cell>
          <cell r="BC35">
            <v>0</v>
          </cell>
          <cell r="BD35">
            <v>0</v>
          </cell>
          <cell r="BE35">
            <v>0</v>
          </cell>
          <cell r="BF35">
            <v>0</v>
          </cell>
          <cell r="BG35">
            <v>0.26247819547355172</v>
          </cell>
          <cell r="BH35">
            <v>0</v>
          </cell>
          <cell r="BI35">
            <v>0.26248522253334522</v>
          </cell>
          <cell r="BJ35">
            <v>0</v>
          </cell>
          <cell r="BK35">
            <v>0</v>
          </cell>
          <cell r="BL35">
            <v>0</v>
          </cell>
          <cell r="BM35">
            <v>0</v>
          </cell>
          <cell r="BN35">
            <v>0</v>
          </cell>
          <cell r="BO35">
            <v>0</v>
          </cell>
        </row>
        <row r="36">
          <cell r="P36">
            <v>2015</v>
          </cell>
          <cell r="Q36">
            <v>0.28020566701889038</v>
          </cell>
          <cell r="R36">
            <v>0.24725626192986966</v>
          </cell>
          <cell r="S36">
            <v>0</v>
          </cell>
          <cell r="T36">
            <v>0</v>
          </cell>
          <cell r="U36">
            <v>0.24647634324431419</v>
          </cell>
          <cell r="V36">
            <v>0</v>
          </cell>
          <cell r="W36">
            <v>0</v>
          </cell>
          <cell r="X36">
            <v>0.24902011489868164</v>
          </cell>
          <cell r="Y36">
            <v>0</v>
          </cell>
          <cell r="Z36">
            <v>0</v>
          </cell>
          <cell r="AA36">
            <v>0</v>
          </cell>
          <cell r="AB36">
            <v>0</v>
          </cell>
          <cell r="AC36">
            <v>0</v>
          </cell>
          <cell r="AD36">
            <v>0</v>
          </cell>
          <cell r="AE36">
            <v>0.24665420734882354</v>
          </cell>
          <cell r="AF36">
            <v>0.25682459595799445</v>
          </cell>
          <cell r="AG36">
            <v>0</v>
          </cell>
          <cell r="AH36">
            <v>0.24759485925734045</v>
          </cell>
          <cell r="AI36">
            <v>0</v>
          </cell>
          <cell r="AJ36">
            <v>0</v>
          </cell>
          <cell r="AK36">
            <v>0</v>
          </cell>
          <cell r="AL36">
            <v>0</v>
          </cell>
          <cell r="AM36">
            <v>0</v>
          </cell>
          <cell r="AN36">
            <v>0</v>
          </cell>
          <cell r="AO36">
            <v>0.25206505656242373</v>
          </cell>
          <cell r="AP36">
            <v>0</v>
          </cell>
          <cell r="AQ36">
            <v>0.25201089046895508</v>
          </cell>
          <cell r="AR36">
            <v>0</v>
          </cell>
          <cell r="AS36">
            <v>0.24268597076833248</v>
          </cell>
          <cell r="AT36">
            <v>0</v>
          </cell>
          <cell r="AU36">
            <v>0</v>
          </cell>
          <cell r="AV36">
            <v>0</v>
          </cell>
          <cell r="AW36">
            <v>0</v>
          </cell>
          <cell r="AX36">
            <v>0</v>
          </cell>
          <cell r="AY36">
            <v>0</v>
          </cell>
          <cell r="AZ36">
            <v>0.24734605246782299</v>
          </cell>
          <cell r="BA36">
            <v>0</v>
          </cell>
          <cell r="BB36">
            <v>0</v>
          </cell>
          <cell r="BC36">
            <v>0</v>
          </cell>
          <cell r="BD36">
            <v>0</v>
          </cell>
          <cell r="BE36">
            <v>0</v>
          </cell>
          <cell r="BF36">
            <v>0</v>
          </cell>
          <cell r="BG36">
            <v>0.24463796404004098</v>
          </cell>
          <cell r="BH36">
            <v>0</v>
          </cell>
          <cell r="BI36">
            <v>0.24314293608069418</v>
          </cell>
          <cell r="BJ36">
            <v>0</v>
          </cell>
          <cell r="BK36">
            <v>0</v>
          </cell>
          <cell r="BL36">
            <v>0</v>
          </cell>
          <cell r="BM36">
            <v>0</v>
          </cell>
          <cell r="BN36">
            <v>0</v>
          </cell>
          <cell r="BO36">
            <v>0</v>
          </cell>
        </row>
      </sheetData>
      <sheetData sheetId="8"/>
    </sheetDataSet>
  </externalBook>
</externalLink>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10" sqref="B10"/>
    </sheetView>
  </sheetViews>
  <sheetFormatPr defaultColWidth="8.85546875" defaultRowHeight="15" x14ac:dyDescent="0.25"/>
  <cols>
    <col min="1" max="1" width="47" customWidth="1"/>
    <col min="2" max="2" width="100.7109375" customWidth="1"/>
  </cols>
  <sheetData>
    <row r="1" spans="1:8" x14ac:dyDescent="0.25">
      <c r="A1" s="8" t="s">
        <v>136</v>
      </c>
    </row>
    <row r="2" spans="1:8" x14ac:dyDescent="0.25">
      <c r="A2" t="s">
        <v>137</v>
      </c>
      <c r="B2" t="s">
        <v>200</v>
      </c>
    </row>
    <row r="3" spans="1:8" x14ac:dyDescent="0.25">
      <c r="A3" t="s">
        <v>138</v>
      </c>
      <c r="B3" s="7" t="s">
        <v>201</v>
      </c>
    </row>
    <row r="6" spans="1:8" ht="31.5" customHeight="1" x14ac:dyDescent="0.25">
      <c r="A6" s="18" t="s">
        <v>176</v>
      </c>
      <c r="B6" s="18"/>
    </row>
    <row r="8" spans="1:8" x14ac:dyDescent="0.25">
      <c r="A8" s="8" t="s">
        <v>139</v>
      </c>
      <c r="B8" s="8" t="s">
        <v>141</v>
      </c>
    </row>
    <row r="9" spans="1:8" x14ac:dyDescent="0.25">
      <c r="A9" t="s">
        <v>175</v>
      </c>
      <c r="B9" s="9" t="s">
        <v>184</v>
      </c>
      <c r="H9" s="9"/>
    </row>
    <row r="10" spans="1:8" ht="30" x14ac:dyDescent="0.25">
      <c r="A10" t="s">
        <v>177</v>
      </c>
      <c r="B10" s="9" t="s">
        <v>185</v>
      </c>
    </row>
    <row r="11" spans="1:8" ht="30" x14ac:dyDescent="0.25">
      <c r="A11" t="s">
        <v>178</v>
      </c>
      <c r="B11" s="9" t="s">
        <v>180</v>
      </c>
    </row>
    <row r="12" spans="1:8" ht="45" x14ac:dyDescent="0.25">
      <c r="A12" t="s">
        <v>179</v>
      </c>
      <c r="B12" s="9" t="s">
        <v>192</v>
      </c>
      <c r="H12" s="9"/>
    </row>
    <row r="13" spans="1:8" ht="45" x14ac:dyDescent="0.25">
      <c r="A13" t="s">
        <v>191</v>
      </c>
      <c r="B13" s="9" t="s">
        <v>193</v>
      </c>
      <c r="H13" s="9"/>
    </row>
    <row r="14" spans="1:8" ht="45" x14ac:dyDescent="0.25">
      <c r="A14" t="s">
        <v>181</v>
      </c>
      <c r="B14" s="9" t="s">
        <v>188</v>
      </c>
      <c r="H14" s="9"/>
    </row>
    <row r="15" spans="1:8" ht="30" x14ac:dyDescent="0.25">
      <c r="A15" t="s">
        <v>182</v>
      </c>
      <c r="B15" s="10" t="s">
        <v>186</v>
      </c>
    </row>
    <row r="16" spans="1:8" ht="45" x14ac:dyDescent="0.25">
      <c r="A16" t="s">
        <v>183</v>
      </c>
      <c r="B16" s="9" t="s">
        <v>187</v>
      </c>
    </row>
    <row r="17" spans="1:7" x14ac:dyDescent="0.25">
      <c r="A17" t="s">
        <v>140</v>
      </c>
      <c r="B17" s="9" t="s">
        <v>142</v>
      </c>
    </row>
    <row r="18" spans="1:7" x14ac:dyDescent="0.25">
      <c r="G18" s="8"/>
    </row>
    <row r="19" spans="1:7" x14ac:dyDescent="0.25">
      <c r="G19" s="9"/>
    </row>
    <row r="20" spans="1:7" x14ac:dyDescent="0.25">
      <c r="G20" s="9"/>
    </row>
    <row r="21" spans="1:7" x14ac:dyDescent="0.25">
      <c r="G21" s="9"/>
    </row>
    <row r="22" spans="1:7" x14ac:dyDescent="0.25">
      <c r="G22" s="9"/>
    </row>
  </sheetData>
  <mergeCells count="1">
    <mergeCell ref="A6:B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D2" sqref="D2:D52"/>
    </sheetView>
  </sheetViews>
  <sheetFormatPr defaultColWidth="8.85546875" defaultRowHeight="15" x14ac:dyDescent="0.25"/>
  <sheetData>
    <row r="1" spans="1:4" x14ac:dyDescent="0.25">
      <c r="A1" t="s">
        <v>29</v>
      </c>
      <c r="B1" t="s">
        <v>30</v>
      </c>
      <c r="C1" t="s">
        <v>28</v>
      </c>
      <c r="D1" t="s">
        <v>198</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21" sqref="C21:D35"/>
    </sheetView>
  </sheetViews>
  <sheetFormatPr defaultRowHeight="15" x14ac:dyDescent="0.25"/>
  <sheetData>
    <row r="1" spans="1:5" x14ac:dyDescent="0.25">
      <c r="A1" t="s">
        <v>143</v>
      </c>
      <c r="B1" t="s">
        <v>144</v>
      </c>
      <c r="C1" t="s">
        <v>133</v>
      </c>
      <c r="D1" t="s">
        <v>145</v>
      </c>
      <c r="E1" t="s">
        <v>0</v>
      </c>
    </row>
    <row r="2" spans="1:5" x14ac:dyDescent="0.25">
      <c r="A2">
        <v>4</v>
      </c>
      <c r="B2">
        <v>0</v>
      </c>
      <c r="C2">
        <v>0.46242773532867432</v>
      </c>
      <c r="D2">
        <v>0.47436066162586216</v>
      </c>
      <c r="E2">
        <v>1982</v>
      </c>
    </row>
    <row r="3" spans="1:5" x14ac:dyDescent="0.25">
      <c r="A3">
        <v>5</v>
      </c>
      <c r="B3">
        <v>0</v>
      </c>
      <c r="C3">
        <v>0.45858585834503174</v>
      </c>
      <c r="D3">
        <v>0.47274015182256701</v>
      </c>
      <c r="E3">
        <v>1983</v>
      </c>
    </row>
    <row r="4" spans="1:5" x14ac:dyDescent="0.25">
      <c r="A4">
        <v>8</v>
      </c>
      <c r="B4">
        <v>0.20999999344348907</v>
      </c>
      <c r="C4">
        <v>0.41060903668403625</v>
      </c>
      <c r="D4">
        <v>0.42843650335073469</v>
      </c>
      <c r="E4">
        <v>1984</v>
      </c>
    </row>
    <row r="5" spans="1:5" x14ac:dyDescent="0.25">
      <c r="A5">
        <v>13</v>
      </c>
      <c r="B5">
        <v>0</v>
      </c>
      <c r="C5">
        <v>0.39177489280700684</v>
      </c>
      <c r="D5">
        <v>0.39380529531836511</v>
      </c>
      <c r="E5">
        <v>1985</v>
      </c>
    </row>
    <row r="6" spans="1:5" x14ac:dyDescent="0.25">
      <c r="A6">
        <v>16</v>
      </c>
      <c r="B6">
        <v>0</v>
      </c>
      <c r="C6">
        <v>0.42994242906570435</v>
      </c>
      <c r="D6">
        <v>0.42891024675965311</v>
      </c>
      <c r="E6">
        <v>1986</v>
      </c>
    </row>
    <row r="7" spans="1:5" x14ac:dyDescent="0.25">
      <c r="A7">
        <v>18</v>
      </c>
      <c r="B7">
        <v>7.1000002324581146E-2</v>
      </c>
      <c r="C7">
        <v>0.38387715816497803</v>
      </c>
      <c r="D7">
        <v>0.38294093814492225</v>
      </c>
      <c r="E7">
        <v>1987</v>
      </c>
    </row>
    <row r="8" spans="1:5" x14ac:dyDescent="0.25">
      <c r="A8">
        <v>20</v>
      </c>
      <c r="B8">
        <v>0</v>
      </c>
      <c r="C8">
        <v>0.38562092185020447</v>
      </c>
      <c r="D8">
        <v>0.38073227649927144</v>
      </c>
      <c r="E8">
        <v>1988</v>
      </c>
    </row>
    <row r="9" spans="1:5" x14ac:dyDescent="0.25">
      <c r="A9">
        <v>21</v>
      </c>
      <c r="B9">
        <v>0</v>
      </c>
      <c r="C9">
        <v>0.3767605721950531</v>
      </c>
      <c r="D9">
        <v>0.38689066892862317</v>
      </c>
      <c r="E9">
        <v>1989</v>
      </c>
    </row>
    <row r="10" spans="1:5" x14ac:dyDescent="0.25">
      <c r="A10">
        <v>22</v>
      </c>
      <c r="B10">
        <v>0</v>
      </c>
      <c r="C10">
        <v>0.37627813220024109</v>
      </c>
      <c r="D10">
        <v>0.37823986026644713</v>
      </c>
      <c r="E10">
        <v>1990</v>
      </c>
    </row>
    <row r="11" spans="1:5" x14ac:dyDescent="0.25">
      <c r="A11">
        <v>24</v>
      </c>
      <c r="B11">
        <v>0</v>
      </c>
      <c r="C11">
        <v>0.3919999897480011</v>
      </c>
      <c r="D11">
        <v>0.3832176481485367</v>
      </c>
      <c r="E11">
        <v>1991</v>
      </c>
    </row>
    <row r="12" spans="1:5" x14ac:dyDescent="0.25">
      <c r="A12">
        <v>25</v>
      </c>
      <c r="B12">
        <v>0</v>
      </c>
      <c r="C12">
        <v>0.35546037554740906</v>
      </c>
      <c r="D12">
        <v>0.35644443374872209</v>
      </c>
      <c r="E12">
        <v>1992</v>
      </c>
    </row>
    <row r="13" spans="1:5" x14ac:dyDescent="0.25">
      <c r="A13">
        <v>27</v>
      </c>
      <c r="B13">
        <v>0.27500000596046448</v>
      </c>
      <c r="C13">
        <v>0.32978722453117371</v>
      </c>
      <c r="D13">
        <v>0.33376408934593199</v>
      </c>
      <c r="E13">
        <v>1993</v>
      </c>
    </row>
    <row r="14" spans="1:5" x14ac:dyDescent="0.25">
      <c r="A14">
        <v>29</v>
      </c>
      <c r="B14">
        <v>0.20999999344348907</v>
      </c>
      <c r="C14">
        <v>0.33273056149482727</v>
      </c>
      <c r="D14">
        <v>0.32921536388993267</v>
      </c>
      <c r="E14">
        <v>1994</v>
      </c>
    </row>
    <row r="15" spans="1:5" x14ac:dyDescent="0.25">
      <c r="A15">
        <v>31</v>
      </c>
      <c r="B15">
        <v>0</v>
      </c>
      <c r="C15">
        <v>0.35067436099052429</v>
      </c>
      <c r="D15">
        <v>0.33785485091805456</v>
      </c>
      <c r="E15">
        <v>1995</v>
      </c>
    </row>
    <row r="16" spans="1:5" x14ac:dyDescent="0.25">
      <c r="A16">
        <v>38</v>
      </c>
      <c r="B16">
        <v>0</v>
      </c>
      <c r="C16">
        <v>0.30434781312942505</v>
      </c>
      <c r="D16">
        <v>0.32500013431906699</v>
      </c>
      <c r="E16">
        <v>1996</v>
      </c>
    </row>
    <row r="17" spans="1:5" x14ac:dyDescent="0.25">
      <c r="A17">
        <v>45</v>
      </c>
      <c r="B17">
        <v>0.13400000333786011</v>
      </c>
      <c r="C17">
        <v>0.26956522464752197</v>
      </c>
      <c r="D17">
        <v>0.28108831882476804</v>
      </c>
      <c r="E17">
        <v>1997</v>
      </c>
    </row>
    <row r="18" spans="1:5" x14ac:dyDescent="0.25">
      <c r="A18">
        <v>46</v>
      </c>
      <c r="B18">
        <v>0</v>
      </c>
      <c r="C18">
        <v>0.3430493175983429</v>
      </c>
      <c r="D18">
        <v>0.29775865945219998</v>
      </c>
      <c r="E18">
        <v>1998</v>
      </c>
    </row>
    <row r="19" spans="1:5" x14ac:dyDescent="0.25">
      <c r="A19">
        <v>47</v>
      </c>
      <c r="B19">
        <v>0</v>
      </c>
      <c r="C19">
        <v>0.25872689485549927</v>
      </c>
      <c r="D19">
        <v>0.27370506316423421</v>
      </c>
      <c r="E19">
        <v>1999</v>
      </c>
    </row>
    <row r="20" spans="1:5" x14ac:dyDescent="0.25">
      <c r="A20">
        <v>48</v>
      </c>
      <c r="B20">
        <v>0.10100000351667404</v>
      </c>
      <c r="C20">
        <v>0.30885529518127441</v>
      </c>
      <c r="D20">
        <v>0.30797936686873439</v>
      </c>
      <c r="E20">
        <v>2000</v>
      </c>
    </row>
    <row r="21" spans="1:5" x14ac:dyDescent="0.25">
      <c r="A21">
        <v>55</v>
      </c>
      <c r="B21">
        <v>0</v>
      </c>
      <c r="C21">
        <v>0.2932790219783783</v>
      </c>
      <c r="D21">
        <v>0.32499383518099789</v>
      </c>
      <c r="E21">
        <v>2001</v>
      </c>
    </row>
    <row r="22" spans="1:5" x14ac:dyDescent="0.25">
      <c r="C22">
        <v>0.33266532421112061</v>
      </c>
      <c r="D22">
        <v>0.31700367736816409</v>
      </c>
      <c r="E22">
        <v>2002</v>
      </c>
    </row>
    <row r="23" spans="1:5" x14ac:dyDescent="0.25">
      <c r="C23">
        <v>0.29126214981079102</v>
      </c>
      <c r="D23">
        <v>0.30900892323255541</v>
      </c>
      <c r="E23">
        <v>2003</v>
      </c>
    </row>
    <row r="24" spans="1:5" x14ac:dyDescent="0.25">
      <c r="C24">
        <v>0.30158731341362</v>
      </c>
      <c r="D24">
        <v>0.28644622364640232</v>
      </c>
      <c r="E24">
        <v>2004</v>
      </c>
    </row>
    <row r="25" spans="1:5" x14ac:dyDescent="0.25">
      <c r="C25">
        <v>0.29263156652450562</v>
      </c>
      <c r="D25">
        <v>0.31166779051721094</v>
      </c>
      <c r="E25">
        <v>2005</v>
      </c>
    </row>
    <row r="26" spans="1:5" x14ac:dyDescent="0.25">
      <c r="C26">
        <v>0.31662869453430176</v>
      </c>
      <c r="D26">
        <v>0.31294123905897142</v>
      </c>
      <c r="E26">
        <v>2006</v>
      </c>
    </row>
    <row r="27" spans="1:5" x14ac:dyDescent="0.25">
      <c r="C27">
        <v>0.32378855347633362</v>
      </c>
      <c r="D27">
        <v>0.31416487701237206</v>
      </c>
      <c r="E27">
        <v>2007</v>
      </c>
    </row>
    <row r="28" spans="1:5" x14ac:dyDescent="0.25">
      <c r="C28">
        <v>0.308270663022995</v>
      </c>
      <c r="D28">
        <v>0.31057550923526284</v>
      </c>
      <c r="E28">
        <v>2008</v>
      </c>
    </row>
    <row r="29" spans="1:5" x14ac:dyDescent="0.25">
      <c r="C29">
        <v>0.30421686172485352</v>
      </c>
      <c r="D29">
        <v>0.31056266434490681</v>
      </c>
      <c r="E29">
        <v>2009</v>
      </c>
    </row>
    <row r="30" spans="1:5" x14ac:dyDescent="0.25">
      <c r="C30">
        <v>0.22096318006515503</v>
      </c>
      <c r="D30">
        <v>0.29614301435649393</v>
      </c>
      <c r="E30">
        <v>2010</v>
      </c>
    </row>
    <row r="31" spans="1:5" x14ac:dyDescent="0.25">
      <c r="C31">
        <v>0.25301206111907959</v>
      </c>
      <c r="D31">
        <v>0.31106162220239642</v>
      </c>
      <c r="E31">
        <v>2011</v>
      </c>
    </row>
    <row r="32" spans="1:5" x14ac:dyDescent="0.25">
      <c r="C32">
        <v>0.34337350726127625</v>
      </c>
      <c r="D32">
        <v>0.30132948082685468</v>
      </c>
      <c r="E32">
        <v>2012</v>
      </c>
    </row>
    <row r="33" spans="3:5" x14ac:dyDescent="0.25">
      <c r="C33">
        <v>0.29325512051582336</v>
      </c>
      <c r="D33">
        <v>0.28684169018268585</v>
      </c>
      <c r="E33">
        <v>2013</v>
      </c>
    </row>
    <row r="34" spans="3:5" x14ac:dyDescent="0.25">
      <c r="C34">
        <v>0.27272728085517883</v>
      </c>
      <c r="D34">
        <v>0.27991875994205478</v>
      </c>
      <c r="E34">
        <v>2014</v>
      </c>
    </row>
    <row r="35" spans="3:5" x14ac:dyDescent="0.25">
      <c r="C35">
        <v>0.28020566701889038</v>
      </c>
      <c r="D35">
        <v>0.24588384978473185</v>
      </c>
      <c r="E35">
        <v>2015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opLeftCell="B1" workbookViewId="0">
      <selection activeCell="K25" sqref="K25"/>
    </sheetView>
  </sheetViews>
  <sheetFormatPr defaultColWidth="8.85546875" defaultRowHeight="15" x14ac:dyDescent="0.25"/>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v>1.455491129308939E-2</v>
      </c>
      <c r="C2">
        <v>-6.2012840062379837E-3</v>
      </c>
      <c r="D2">
        <v>-6.6698323935270309E-3</v>
      </c>
      <c r="E2">
        <v>-3.662443533539772E-2</v>
      </c>
      <c r="F2">
        <v>5.2084837108850479E-2</v>
      </c>
      <c r="G2">
        <v>4.3790001422166824E-2</v>
      </c>
      <c r="H2">
        <v>4.4985424727201462E-2</v>
      </c>
      <c r="I2">
        <v>1.6951693221926689E-2</v>
      </c>
      <c r="J2">
        <v>6.3970096409320831E-2</v>
      </c>
      <c r="K2">
        <v>-9.0710744261741638E-3</v>
      </c>
      <c r="L2">
        <v>-2.3461716249585152E-2</v>
      </c>
      <c r="M2">
        <v>2.0948159508407116E-3</v>
      </c>
      <c r="N2">
        <v>2.8191240504384041E-2</v>
      </c>
      <c r="O2">
        <v>5.5333983153104782E-2</v>
      </c>
      <c r="P2">
        <v>-6.0656361281871796E-2</v>
      </c>
      <c r="Q2">
        <v>1.0670658200979233E-2</v>
      </c>
      <c r="R2">
        <v>-3.6634642630815506E-2</v>
      </c>
      <c r="S2">
        <v>-1.6750415787100792E-2</v>
      </c>
      <c r="T2">
        <v>-1.3771051540970802E-2</v>
      </c>
      <c r="U2">
        <v>-1.6414754092693329E-2</v>
      </c>
      <c r="V2">
        <v>1.1932926252484322E-2</v>
      </c>
    </row>
    <row r="3" spans="1:22" x14ac:dyDescent="0.25">
      <c r="A3">
        <v>1983</v>
      </c>
      <c r="B3">
        <v>2.2106073796749115E-2</v>
      </c>
      <c r="C3">
        <v>2.072077477350831E-3</v>
      </c>
      <c r="D3">
        <v>-6.7973020486533642E-3</v>
      </c>
      <c r="E3">
        <v>3.13909612596035E-2</v>
      </c>
      <c r="F3">
        <v>6.7500090226531029E-3</v>
      </c>
      <c r="G3">
        <v>2.0686579868197441E-2</v>
      </c>
      <c r="H3">
        <v>-5.4286462254822254E-3</v>
      </c>
      <c r="I3">
        <v>-3.8532540202140808E-2</v>
      </c>
      <c r="J3">
        <v>3.6649018526077271E-2</v>
      </c>
      <c r="K3">
        <v>-2.8761262074112892E-2</v>
      </c>
      <c r="L3">
        <v>-2.7741789817810059E-2</v>
      </c>
      <c r="M3">
        <v>-3.2319349702447653E-3</v>
      </c>
      <c r="N3">
        <v>1.46353580057621E-2</v>
      </c>
      <c r="O3">
        <v>3.4307476133108139E-2</v>
      </c>
      <c r="P3">
        <v>-2.7345774695277214E-2</v>
      </c>
      <c r="Q3">
        <v>2.7340149506926537E-2</v>
      </c>
      <c r="R3">
        <v>3.6667615175247192E-2</v>
      </c>
      <c r="S3">
        <v>-6.8976897746324539E-3</v>
      </c>
      <c r="T3">
        <v>-4.3242577463388443E-2</v>
      </c>
      <c r="U3">
        <v>-1.0646388866007328E-2</v>
      </c>
      <c r="V3">
        <v>1.4154293574392796E-2</v>
      </c>
    </row>
    <row r="4" spans="1:22" x14ac:dyDescent="0.25">
      <c r="A4">
        <v>1984</v>
      </c>
      <c r="B4">
        <v>6.4284433610737324E-3</v>
      </c>
      <c r="C4">
        <v>-3.1547911465167999E-2</v>
      </c>
      <c r="D4">
        <v>-1.2074451660737395E-3</v>
      </c>
      <c r="E4">
        <v>-7.0379567332565784E-3</v>
      </c>
      <c r="F4">
        <v>5.1022917032241821E-2</v>
      </c>
      <c r="G4">
        <v>-1.4159549959003925E-2</v>
      </c>
      <c r="H4">
        <v>2.8336329385638237E-2</v>
      </c>
      <c r="I4">
        <v>1.0515669360756874E-2</v>
      </c>
      <c r="J4">
        <v>-3.2092336565256119E-2</v>
      </c>
      <c r="K4">
        <v>-7.1358885616064072E-3</v>
      </c>
      <c r="L4">
        <v>-1.0314273647964001E-2</v>
      </c>
      <c r="M4">
        <v>-2.2490540519356728E-2</v>
      </c>
      <c r="N4">
        <v>5.8437008410692215E-2</v>
      </c>
      <c r="O4">
        <v>8.0815628170967102E-2</v>
      </c>
      <c r="P4">
        <v>4.2927160859107971E-2</v>
      </c>
      <c r="Q4">
        <v>1.4305496588349342E-2</v>
      </c>
      <c r="R4">
        <v>2.1912440657615662E-2</v>
      </c>
      <c r="S4">
        <v>-5.0237635150551796E-3</v>
      </c>
      <c r="T4">
        <v>-4.9918249249458313E-2</v>
      </c>
      <c r="U4">
        <v>-1.4573550783097744E-2</v>
      </c>
      <c r="V4">
        <v>1.7827466130256653E-2</v>
      </c>
    </row>
    <row r="5" spans="1:22" x14ac:dyDescent="0.25">
      <c r="A5">
        <v>1985</v>
      </c>
      <c r="B5">
        <v>-1.6339780762791634E-2</v>
      </c>
      <c r="C5">
        <v>-5.9027161449193954E-2</v>
      </c>
      <c r="D5">
        <v>-2.7934880927205086E-2</v>
      </c>
      <c r="E5">
        <v>1.3996374793350697E-2</v>
      </c>
      <c r="F5">
        <v>-2.3016408085823059E-2</v>
      </c>
      <c r="G5">
        <v>3.558126837015152E-2</v>
      </c>
      <c r="H5">
        <v>2.670014463365078E-2</v>
      </c>
      <c r="I5">
        <v>-1.7358366400003433E-2</v>
      </c>
      <c r="J5">
        <v>5.4074827581644058E-2</v>
      </c>
      <c r="K5">
        <v>-2.0481608808040619E-2</v>
      </c>
      <c r="L5">
        <v>1.1857425794005394E-2</v>
      </c>
      <c r="M5">
        <v>3.6057852208614349E-2</v>
      </c>
      <c r="N5">
        <v>5.519254133105278E-2</v>
      </c>
      <c r="O5">
        <v>3.537338599562645E-2</v>
      </c>
      <c r="P5">
        <v>-2.4825559929013252E-2</v>
      </c>
      <c r="Q5">
        <v>-2.7450220659375191E-2</v>
      </c>
      <c r="R5">
        <v>-0.11042575538158417</v>
      </c>
      <c r="S5">
        <v>1.9746605306863785E-2</v>
      </c>
      <c r="T5">
        <v>-1.6680004075169563E-2</v>
      </c>
      <c r="U5">
        <v>-3.6381524987518787E-3</v>
      </c>
      <c r="V5">
        <v>2.0304024219512939E-3</v>
      </c>
    </row>
    <row r="6" spans="1:22" x14ac:dyDescent="0.25">
      <c r="A6">
        <v>1986</v>
      </c>
      <c r="B6">
        <v>-6.3740452751517296E-3</v>
      </c>
      <c r="C6">
        <v>-6.4521394670009613E-2</v>
      </c>
      <c r="D6">
        <v>-3.9557632058858871E-2</v>
      </c>
      <c r="E6">
        <v>4.9342350102961063E-3</v>
      </c>
      <c r="F6">
        <v>-8.9769661426544189E-3</v>
      </c>
      <c r="G6">
        <v>-9.090229868888855E-3</v>
      </c>
      <c r="H6">
        <v>-5.8110896497964859E-3</v>
      </c>
      <c r="I6">
        <v>1.9607661291956902E-2</v>
      </c>
      <c r="J6">
        <v>2.2433647885918617E-2</v>
      </c>
      <c r="K6">
        <v>-3.2106817234307528E-3</v>
      </c>
      <c r="L6">
        <v>3.4197449684143066E-2</v>
      </c>
      <c r="M6">
        <v>1.2114784680306911E-2</v>
      </c>
      <c r="N6">
        <v>3.0499640852212906E-3</v>
      </c>
      <c r="O6">
        <v>1.215911190956831E-2</v>
      </c>
      <c r="P6">
        <v>8.4116328507661819E-3</v>
      </c>
      <c r="Q6">
        <v>-1.5491681173443794E-2</v>
      </c>
      <c r="R6">
        <v>2.1027320995926857E-2</v>
      </c>
      <c r="S6">
        <v>-3.0382789555005729E-4</v>
      </c>
      <c r="T6">
        <v>-1.2760956771671772E-2</v>
      </c>
      <c r="U6">
        <v>-2.2233063355088234E-2</v>
      </c>
      <c r="V6">
        <v>-1.0321822483092546E-3</v>
      </c>
    </row>
    <row r="7" spans="1:22" x14ac:dyDescent="0.25">
      <c r="A7">
        <v>1987</v>
      </c>
      <c r="B7">
        <v>-3.3041350543498993E-2</v>
      </c>
      <c r="C7">
        <v>-4.4194038957357407E-2</v>
      </c>
      <c r="D7">
        <v>3.5018611699342728E-2</v>
      </c>
      <c r="E7">
        <v>-7.8908167779445648E-3</v>
      </c>
      <c r="F7">
        <v>-3.0184032395482063E-2</v>
      </c>
      <c r="G7">
        <v>2.51280777156353E-2</v>
      </c>
      <c r="H7">
        <v>-3.5014045424759388E-3</v>
      </c>
      <c r="I7">
        <v>-2.1073382813483477E-3</v>
      </c>
      <c r="J7">
        <v>1.7117949202656746E-2</v>
      </c>
      <c r="K7">
        <v>1.5671323984861374E-2</v>
      </c>
      <c r="L7">
        <v>-1.0398727841675282E-2</v>
      </c>
      <c r="M7">
        <v>1.6270169289782643E-3</v>
      </c>
      <c r="N7">
        <v>9.5885368064045906E-3</v>
      </c>
      <c r="O7">
        <v>3.5697046667337418E-2</v>
      </c>
      <c r="P7">
        <v>-3.6658536642789841E-2</v>
      </c>
      <c r="Q7">
        <v>9.2424644390121102E-4</v>
      </c>
      <c r="R7">
        <v>3.4169822465628386E-3</v>
      </c>
      <c r="S7">
        <v>9.3717817217111588E-3</v>
      </c>
      <c r="T7">
        <v>1.0937471874058247E-2</v>
      </c>
      <c r="U7">
        <v>-2.7288498356938362E-2</v>
      </c>
      <c r="V7">
        <v>-9.3621999258175492E-4</v>
      </c>
    </row>
    <row r="8" spans="1:22" x14ac:dyDescent="0.25">
      <c r="A8">
        <v>1988</v>
      </c>
      <c r="B8">
        <v>2.3841627407819033E-3</v>
      </c>
      <c r="C8">
        <v>-0.10706119984388351</v>
      </c>
      <c r="D8">
        <v>4.0208414196968079E-2</v>
      </c>
      <c r="E8">
        <v>1.8290130421519279E-2</v>
      </c>
      <c r="F8">
        <v>2.5380881503224373E-2</v>
      </c>
      <c r="G8">
        <v>-1.9314970122650266E-3</v>
      </c>
      <c r="H8">
        <v>3.4350545611232519E-3</v>
      </c>
      <c r="I8">
        <v>-9.0060634538531303E-3</v>
      </c>
      <c r="J8">
        <v>-1.3497147301677614E-4</v>
      </c>
      <c r="K8">
        <v>5.2688613533973694E-2</v>
      </c>
      <c r="L8">
        <v>-9.8530035465955734E-3</v>
      </c>
      <c r="M8">
        <v>1.7718425020575523E-2</v>
      </c>
      <c r="N8">
        <v>-2.5051392614841461E-2</v>
      </c>
      <c r="O8">
        <v>-4.6096738427877426E-2</v>
      </c>
      <c r="P8">
        <v>2.7055015787482262E-2</v>
      </c>
      <c r="Q8">
        <v>1.1681466363370419E-2</v>
      </c>
      <c r="R8">
        <v>2.4663869291543961E-2</v>
      </c>
      <c r="S8">
        <v>7.5603378936648369E-3</v>
      </c>
      <c r="T8">
        <v>-5.7767266407608986E-3</v>
      </c>
      <c r="U8">
        <v>-3.6374416202306747E-2</v>
      </c>
      <c r="V8">
        <v>-4.8886453732848167E-3</v>
      </c>
    </row>
    <row r="9" spans="1:22" x14ac:dyDescent="0.25">
      <c r="A9">
        <v>1989</v>
      </c>
      <c r="B9">
        <v>1.9775008782744408E-2</v>
      </c>
      <c r="C9">
        <v>-0.11533393710851669</v>
      </c>
      <c r="D9">
        <v>3.909592516720295E-3</v>
      </c>
      <c r="E9">
        <v>-2.4979636073112488E-2</v>
      </c>
      <c r="F9">
        <v>-1.2898570857942104E-3</v>
      </c>
      <c r="G9">
        <v>1.9224280491471291E-2</v>
      </c>
      <c r="H9">
        <v>2.5138035416603088E-2</v>
      </c>
      <c r="I9">
        <v>1.762036420404911E-2</v>
      </c>
      <c r="J9">
        <v>1.7350930720567703E-2</v>
      </c>
      <c r="K9">
        <v>6.8165205419063568E-2</v>
      </c>
      <c r="L9">
        <v>-3.0125726014375687E-2</v>
      </c>
      <c r="M9">
        <v>-3.304995596408844E-2</v>
      </c>
      <c r="N9">
        <v>-3.9560176432132721E-2</v>
      </c>
      <c r="O9">
        <v>3.0795036582276225E-4</v>
      </c>
      <c r="P9">
        <v>8.3775810897350311E-2</v>
      </c>
      <c r="Q9">
        <v>-1.8257776275277138E-2</v>
      </c>
      <c r="R9">
        <v>-6.8981140851974487E-2</v>
      </c>
      <c r="S9">
        <v>-2.7023700997233391E-2</v>
      </c>
      <c r="T9">
        <v>-4.1027821600437164E-2</v>
      </c>
      <c r="U9">
        <v>2.5287223979830742E-2</v>
      </c>
      <c r="V9">
        <v>1.0130097158253193E-2</v>
      </c>
    </row>
    <row r="10" spans="1:22" x14ac:dyDescent="0.25">
      <c r="A10">
        <v>1990</v>
      </c>
      <c r="B10">
        <v>5.5441930890083313E-3</v>
      </c>
      <c r="C10">
        <v>-4.8469331115484238E-2</v>
      </c>
      <c r="D10">
        <v>5.4487790912389755E-2</v>
      </c>
      <c r="E10">
        <v>-4.806232638657093E-3</v>
      </c>
      <c r="F10">
        <v>-3.8484420627355576E-2</v>
      </c>
      <c r="G10">
        <v>-1.4071042649447918E-2</v>
      </c>
      <c r="H10">
        <v>-1.9012778997421265E-2</v>
      </c>
      <c r="I10">
        <v>2.3391745984554291E-2</v>
      </c>
      <c r="J10">
        <v>-1.0826000943779945E-2</v>
      </c>
      <c r="K10">
        <v>3.809288889169693E-2</v>
      </c>
      <c r="L10">
        <v>-4.2091332376003265E-2</v>
      </c>
      <c r="M10">
        <v>2.0596703514456749E-2</v>
      </c>
      <c r="N10">
        <v>-1.0856360197067261E-2</v>
      </c>
      <c r="O10">
        <v>2.6656655594706535E-2</v>
      </c>
      <c r="P10">
        <v>-2.5818366557359695E-2</v>
      </c>
      <c r="Q10">
        <v>-1.5010962262749672E-2</v>
      </c>
      <c r="R10">
        <v>2.3448320105671883E-2</v>
      </c>
      <c r="S10">
        <v>1.3184859417378902E-2</v>
      </c>
      <c r="T10">
        <v>-1.8699061125516891E-2</v>
      </c>
      <c r="U10">
        <v>4.5705661177635193E-2</v>
      </c>
      <c r="V10">
        <v>1.9617280922830105E-3</v>
      </c>
    </row>
    <row r="11" spans="1:22" x14ac:dyDescent="0.25">
      <c r="A11">
        <v>1991</v>
      </c>
      <c r="B11">
        <v>-1.0163069702684879E-2</v>
      </c>
      <c r="C11">
        <v>-6.944931298494339E-2</v>
      </c>
      <c r="D11">
        <v>-2.6456410065293312E-2</v>
      </c>
      <c r="E11">
        <v>-4.8965001478791237E-3</v>
      </c>
      <c r="F11">
        <v>1.5045609325170517E-2</v>
      </c>
      <c r="G11">
        <v>-2.7318324893712997E-2</v>
      </c>
      <c r="H11">
        <v>-2.1734965965151787E-2</v>
      </c>
      <c r="I11">
        <v>-5.5803783470764756E-4</v>
      </c>
      <c r="J11">
        <v>-1.3686036691069603E-2</v>
      </c>
      <c r="K11">
        <v>8.9426636695861816E-2</v>
      </c>
      <c r="L11">
        <v>1.8838619813323021E-2</v>
      </c>
      <c r="M11">
        <v>1.9909404218196869E-2</v>
      </c>
      <c r="N11">
        <v>-1.6873108223080635E-2</v>
      </c>
      <c r="O11">
        <v>1.0090644471347332E-2</v>
      </c>
      <c r="P11">
        <v>6.3710110262036324E-3</v>
      </c>
      <c r="Q11">
        <v>-5.14964759349823E-3</v>
      </c>
      <c r="R11">
        <v>-2.0388880744576454E-2</v>
      </c>
      <c r="S11">
        <v>-9.8332930356264114E-3</v>
      </c>
      <c r="T11">
        <v>-1.3167161494493484E-2</v>
      </c>
      <c r="U11">
        <v>3.0286794528365135E-2</v>
      </c>
      <c r="V11">
        <v>-8.7823411449790001E-3</v>
      </c>
    </row>
    <row r="12" spans="1:22" x14ac:dyDescent="0.25">
      <c r="A12">
        <v>1992</v>
      </c>
      <c r="B12">
        <v>-3.6717553157359362E-3</v>
      </c>
      <c r="C12">
        <v>2.3198014125227928E-2</v>
      </c>
      <c r="D12">
        <v>-2.9407579451799393E-2</v>
      </c>
      <c r="E12">
        <v>1.359929982572794E-2</v>
      </c>
      <c r="F12">
        <v>-4.7310013324022293E-2</v>
      </c>
      <c r="G12">
        <v>1.7991678789258003E-2</v>
      </c>
      <c r="H12">
        <v>-2.6048293337225914E-2</v>
      </c>
      <c r="I12">
        <v>-2.5525916367769241E-2</v>
      </c>
      <c r="J12">
        <v>-2.5356598198413849E-2</v>
      </c>
      <c r="K12">
        <v>1.5361341647803783E-2</v>
      </c>
      <c r="L12">
        <v>-2.5774789974093437E-2</v>
      </c>
      <c r="M12">
        <v>-1.1839977465569973E-2</v>
      </c>
      <c r="N12">
        <v>3.1530922278761864E-3</v>
      </c>
      <c r="O12">
        <v>5.0116907805204391E-2</v>
      </c>
      <c r="P12">
        <v>2.8181953355669975E-2</v>
      </c>
      <c r="Q12">
        <v>4.4792603701353073E-2</v>
      </c>
      <c r="R12">
        <v>-5.8849602937698364E-3</v>
      </c>
      <c r="S12">
        <v>-3.273690864443779E-2</v>
      </c>
      <c r="T12">
        <v>-5.0823681056499481E-2</v>
      </c>
      <c r="U12">
        <v>2.7235350571572781E-3</v>
      </c>
      <c r="V12">
        <v>9.8405824974179268E-4</v>
      </c>
    </row>
    <row r="13" spans="1:22" x14ac:dyDescent="0.25">
      <c r="A13">
        <v>1993</v>
      </c>
      <c r="B13">
        <v>-2.0331710577011108E-2</v>
      </c>
      <c r="C13">
        <v>5.4468598216772079E-2</v>
      </c>
      <c r="D13">
        <v>-3.7161416839808226E-3</v>
      </c>
      <c r="E13">
        <v>5.7480260729789734E-3</v>
      </c>
      <c r="F13">
        <v>-5.2404690533876419E-2</v>
      </c>
      <c r="G13">
        <v>1.0121149010956287E-2</v>
      </c>
      <c r="H13">
        <v>4.9625124782323837E-2</v>
      </c>
      <c r="I13">
        <v>-1.7886403948068619E-2</v>
      </c>
      <c r="J13">
        <v>-3.4207060933113098E-2</v>
      </c>
      <c r="K13">
        <v>5.9387568384408951E-2</v>
      </c>
      <c r="L13">
        <v>1.1555205099284649E-2</v>
      </c>
      <c r="M13">
        <v>-1.321526151150465E-2</v>
      </c>
      <c r="N13">
        <v>-4.3183784000575542E-3</v>
      </c>
      <c r="O13">
        <v>4.7804671339690685E-3</v>
      </c>
      <c r="P13">
        <v>-6.2579573132097721E-3</v>
      </c>
      <c r="Q13">
        <v>5.4274801164865494E-2</v>
      </c>
      <c r="R13">
        <v>5.7742640376091003E-2</v>
      </c>
      <c r="S13">
        <v>-1.5659447759389877E-2</v>
      </c>
      <c r="T13">
        <v>-4.6687029302120209E-2</v>
      </c>
      <c r="U13">
        <v>-1.3265957124531269E-2</v>
      </c>
      <c r="V13">
        <v>3.9768647402524948E-3</v>
      </c>
    </row>
    <row r="14" spans="1:22" x14ac:dyDescent="0.25">
      <c r="A14">
        <v>1994</v>
      </c>
      <c r="B14">
        <v>1.3888943009078503E-2</v>
      </c>
      <c r="C14">
        <v>7.6623938977718353E-2</v>
      </c>
      <c r="D14">
        <v>-2.5051912292838097E-2</v>
      </c>
      <c r="E14">
        <v>7.8680766746401787E-3</v>
      </c>
      <c r="F14">
        <v>-4.7581670805811882E-3</v>
      </c>
      <c r="G14">
        <v>6.7688613198697567E-3</v>
      </c>
      <c r="H14">
        <v>1.8526396015658975E-3</v>
      </c>
      <c r="I14">
        <v>-1.3117041438817978E-2</v>
      </c>
      <c r="J14">
        <v>-2.6023138780146837E-3</v>
      </c>
      <c r="K14">
        <v>6.1823628842830658E-2</v>
      </c>
      <c r="L14">
        <v>-2.437211386859417E-2</v>
      </c>
      <c r="M14">
        <v>-9.2736249789595604E-3</v>
      </c>
      <c r="N14">
        <v>-4.0782034397125244E-2</v>
      </c>
      <c r="O14">
        <v>-2.3231826722621918E-2</v>
      </c>
      <c r="P14">
        <v>-3.6721009761095047E-2</v>
      </c>
      <c r="Q14">
        <v>0.10119978338479996</v>
      </c>
      <c r="R14">
        <v>-3.240528330206871E-2</v>
      </c>
      <c r="S14">
        <v>2.7886562049388885E-2</v>
      </c>
      <c r="T14">
        <v>-4.4716786593198776E-2</v>
      </c>
      <c r="U14">
        <v>-7.2138039395213127E-3</v>
      </c>
      <c r="V14">
        <v>-3.5151976626366377E-3</v>
      </c>
    </row>
    <row r="15" spans="1:22" x14ac:dyDescent="0.25">
      <c r="A15">
        <v>1995</v>
      </c>
      <c r="B15">
        <v>-1.688034157268703E-3</v>
      </c>
      <c r="C15">
        <v>8.7267950177192688E-2</v>
      </c>
      <c r="D15">
        <v>-7.664030883461237E-3</v>
      </c>
      <c r="E15">
        <v>1.7915550619363785E-2</v>
      </c>
      <c r="F15">
        <v>1.5328872017562389E-2</v>
      </c>
      <c r="G15">
        <v>4.8410226590931416E-3</v>
      </c>
      <c r="H15">
        <v>-5.6117203086614609E-2</v>
      </c>
      <c r="I15">
        <v>-1.0499673895537853E-2</v>
      </c>
      <c r="J15">
        <v>-2.3933170363306999E-2</v>
      </c>
      <c r="K15">
        <v>1.4542357996106148E-2</v>
      </c>
      <c r="L15">
        <v>2.4765560403466225E-2</v>
      </c>
      <c r="M15">
        <v>-3.1887073069810867E-2</v>
      </c>
      <c r="N15">
        <v>-2.4506721645593643E-2</v>
      </c>
      <c r="O15">
        <v>1.6903713345527649E-2</v>
      </c>
      <c r="P15">
        <v>-2.3522298783063889E-2</v>
      </c>
      <c r="Q15">
        <v>7.5238332152366638E-2</v>
      </c>
      <c r="R15">
        <v>-2.7184059843420982E-2</v>
      </c>
      <c r="S15">
        <v>6.5866432851180434E-4</v>
      </c>
      <c r="T15">
        <v>-4.7180838882923126E-2</v>
      </c>
      <c r="U15">
        <v>2.7692059520632029E-3</v>
      </c>
      <c r="V15">
        <v>-1.2819509953260422E-2</v>
      </c>
    </row>
    <row r="16" spans="1:22" x14ac:dyDescent="0.25">
      <c r="A16">
        <v>1996</v>
      </c>
      <c r="B16">
        <v>9.6443871734663844E-4</v>
      </c>
      <c r="C16">
        <v>5.600019171833992E-2</v>
      </c>
      <c r="D16">
        <v>2.7834055945277214E-3</v>
      </c>
      <c r="E16">
        <v>-1.1170849204063416E-2</v>
      </c>
      <c r="F16">
        <v>4.1293226182460785E-2</v>
      </c>
      <c r="G16">
        <v>2.1600034087896347E-2</v>
      </c>
      <c r="H16">
        <v>1.3764739036560059E-2</v>
      </c>
      <c r="I16">
        <v>-1.6967756673693657E-2</v>
      </c>
      <c r="J16">
        <v>2.7657546103000641E-2</v>
      </c>
      <c r="K16">
        <v>6.3560202717781067E-2</v>
      </c>
      <c r="L16">
        <v>1.1474526487290859E-2</v>
      </c>
      <c r="M16">
        <v>-3.2352774869650602E-3</v>
      </c>
      <c r="N16">
        <v>-3.77374067902565E-2</v>
      </c>
      <c r="O16">
        <v>2.9961424879729748E-3</v>
      </c>
      <c r="P16">
        <v>-0.1344047486782074</v>
      </c>
      <c r="Q16">
        <v>-1.904837042093277E-2</v>
      </c>
      <c r="R16">
        <v>2.4184742942452431E-2</v>
      </c>
      <c r="S16">
        <v>2.723027253523469E-3</v>
      </c>
      <c r="T16">
        <v>8.8059287518262863E-3</v>
      </c>
      <c r="U16">
        <v>2.2829227149486542E-2</v>
      </c>
      <c r="V16">
        <v>2.0652322098612785E-2</v>
      </c>
    </row>
    <row r="17" spans="1:22" x14ac:dyDescent="0.25">
      <c r="A17">
        <v>1997</v>
      </c>
      <c r="B17">
        <v>-5.8329358696937561E-2</v>
      </c>
      <c r="C17">
        <v>8.101249486207962E-2</v>
      </c>
      <c r="D17">
        <v>3.1349681317806244E-2</v>
      </c>
      <c r="E17">
        <v>1.8749929964542389E-2</v>
      </c>
      <c r="F17">
        <v>-7.3131206445395947E-3</v>
      </c>
      <c r="G17">
        <v>-3.392776707187295E-3</v>
      </c>
      <c r="H17">
        <v>4.9496617168188095E-2</v>
      </c>
      <c r="I17">
        <v>-4.9562822096049786E-3</v>
      </c>
      <c r="J17">
        <v>-1.7480002716183662E-3</v>
      </c>
      <c r="K17">
        <v>-1.9096831092610955E-3</v>
      </c>
      <c r="L17">
        <v>-1.0547990910708904E-2</v>
      </c>
      <c r="M17">
        <v>2.7772009372711182E-2</v>
      </c>
      <c r="N17">
        <v>3.3872760832309723E-2</v>
      </c>
      <c r="O17">
        <v>1.7655650153756142E-2</v>
      </c>
      <c r="P17">
        <v>-6.0462888330221176E-2</v>
      </c>
      <c r="Q17">
        <v>1.6672715544700623E-2</v>
      </c>
      <c r="R17">
        <v>-6.7945732735097408E-3</v>
      </c>
      <c r="S17">
        <v>9.2728604795411229E-4</v>
      </c>
      <c r="T17">
        <v>-1.0353502817451954E-2</v>
      </c>
      <c r="U17">
        <v>-1.8136817961931229E-2</v>
      </c>
      <c r="V17">
        <v>1.1523094028234482E-2</v>
      </c>
    </row>
    <row r="18" spans="1:22" x14ac:dyDescent="0.25">
      <c r="A18">
        <v>1998</v>
      </c>
      <c r="B18">
        <v>-1.6199927777051926E-2</v>
      </c>
      <c r="C18">
        <v>5.2256859838962555E-2</v>
      </c>
      <c r="D18">
        <v>1.2445002794265747E-2</v>
      </c>
      <c r="E18">
        <v>4.1727058589458466E-2</v>
      </c>
      <c r="F18">
        <v>-2.5008583441376686E-2</v>
      </c>
      <c r="G18">
        <v>-4.8979960381984711E-2</v>
      </c>
      <c r="H18">
        <v>1.5512386336922646E-2</v>
      </c>
      <c r="I18">
        <v>-2.9586129821836948E-3</v>
      </c>
      <c r="J18">
        <v>6.0593001544475555E-3</v>
      </c>
      <c r="K18">
        <v>2.889147587120533E-2</v>
      </c>
      <c r="L18">
        <v>2.2604955360293388E-2</v>
      </c>
      <c r="M18">
        <v>-3.4719537943601608E-2</v>
      </c>
      <c r="N18">
        <v>2.6530066505074501E-2</v>
      </c>
      <c r="O18">
        <v>-1.8521212041378021E-2</v>
      </c>
      <c r="P18">
        <v>-5.186896026134491E-2</v>
      </c>
      <c r="Q18">
        <v>3.1499113887548447E-2</v>
      </c>
      <c r="R18">
        <v>-1.9007392227649689E-2</v>
      </c>
      <c r="S18">
        <v>7.2928145527839661E-3</v>
      </c>
      <c r="T18">
        <v>-2.0023351535201073E-2</v>
      </c>
      <c r="U18">
        <v>7.7391099184751511E-3</v>
      </c>
      <c r="V18">
        <v>-4.5290656387805939E-2</v>
      </c>
    </row>
    <row r="19" spans="1:22" x14ac:dyDescent="0.25">
      <c r="A19">
        <v>1999</v>
      </c>
      <c r="B19">
        <v>1.5217295847833157E-2</v>
      </c>
      <c r="C19">
        <v>3.1335789710283279E-2</v>
      </c>
      <c r="D19">
        <v>1.9777225330471992E-2</v>
      </c>
      <c r="E19">
        <v>2.9777945950627327E-2</v>
      </c>
      <c r="F19">
        <v>1.7042012885212898E-2</v>
      </c>
      <c r="G19">
        <v>-3.560537239536643E-3</v>
      </c>
      <c r="H19">
        <v>1.2014247477054596E-2</v>
      </c>
      <c r="I19">
        <v>-2.4366116151213646E-2</v>
      </c>
      <c r="J19">
        <v>-1.5314929187297821E-2</v>
      </c>
      <c r="K19">
        <v>4.4223252683877945E-2</v>
      </c>
      <c r="L19">
        <v>-2.6151253841817379E-3</v>
      </c>
      <c r="M19">
        <v>3.1412407755851746E-2</v>
      </c>
      <c r="N19">
        <v>2.1743528544902802E-2</v>
      </c>
      <c r="O19">
        <v>-3.7125106900930405E-2</v>
      </c>
      <c r="P19">
        <v>-8.0785997211933136E-2</v>
      </c>
      <c r="Q19">
        <v>3.6715611815452576E-2</v>
      </c>
      <c r="R19">
        <v>-2.1881492808461189E-2</v>
      </c>
      <c r="S19">
        <v>-1.2461499311029911E-2</v>
      </c>
      <c r="T19">
        <v>1.6078421846032143E-2</v>
      </c>
      <c r="U19">
        <v>-2.4199370294809341E-2</v>
      </c>
      <c r="V19">
        <v>1.4978168532252312E-2</v>
      </c>
    </row>
    <row r="20" spans="1:22" x14ac:dyDescent="0.25">
      <c r="A20">
        <v>2000</v>
      </c>
      <c r="B20">
        <v>-3.0555488541722298E-2</v>
      </c>
      <c r="C20">
        <v>9.2689275741577148E-2</v>
      </c>
      <c r="D20">
        <v>6.1001226305961609E-2</v>
      </c>
      <c r="E20">
        <v>-6.2057985924184322E-3</v>
      </c>
      <c r="F20">
        <v>-1.1633869260549545E-2</v>
      </c>
      <c r="G20">
        <v>2.5285189971327782E-2</v>
      </c>
      <c r="H20">
        <v>3.7481773644685745E-2</v>
      </c>
      <c r="I20">
        <v>1.8934234976768494E-3</v>
      </c>
      <c r="J20">
        <v>-1.1528622359037399E-2</v>
      </c>
      <c r="K20">
        <v>2.4850007146596909E-2</v>
      </c>
      <c r="L20">
        <v>-8.1762811169028282E-3</v>
      </c>
      <c r="M20">
        <v>-3.9174642413854599E-2</v>
      </c>
      <c r="N20">
        <v>2.3823607712984085E-2</v>
      </c>
      <c r="O20">
        <v>6.839139387011528E-3</v>
      </c>
      <c r="P20">
        <v>-6.5613947808742523E-2</v>
      </c>
      <c r="Q20">
        <v>-3.2591905444860458E-2</v>
      </c>
      <c r="R20">
        <v>-8.0311466008424759E-3</v>
      </c>
      <c r="S20">
        <v>1.4393575489521027E-2</v>
      </c>
      <c r="T20">
        <v>-1.5538708306849003E-2</v>
      </c>
      <c r="U20">
        <v>1.1542236432433128E-2</v>
      </c>
      <c r="V20">
        <v>-8.7592832278460264E-4</v>
      </c>
    </row>
    <row r="21" spans="1:22" x14ac:dyDescent="0.25">
      <c r="A21">
        <v>2001</v>
      </c>
      <c r="B21">
        <v>-2.985081821680069E-2</v>
      </c>
      <c r="C21">
        <v>0.10912019014358521</v>
      </c>
      <c r="D21">
        <v>3.8829545956104994E-3</v>
      </c>
      <c r="E21">
        <v>9.6257254481315613E-3</v>
      </c>
      <c r="F21">
        <v>3.7338897585868835E-2</v>
      </c>
      <c r="G21">
        <v>5.7512829080224037E-3</v>
      </c>
      <c r="H21">
        <v>4.0536525193601847E-4</v>
      </c>
      <c r="I21">
        <v>3.414488211274147E-2</v>
      </c>
      <c r="J21">
        <v>2.0501580089330673E-2</v>
      </c>
      <c r="K21">
        <v>-4.3689836747944355E-3</v>
      </c>
      <c r="L21">
        <v>-3.3763319253921509E-2</v>
      </c>
      <c r="M21">
        <v>1.22801773250103E-2</v>
      </c>
      <c r="N21">
        <v>-4.2151720263063908E-3</v>
      </c>
      <c r="O21">
        <v>-2.1027654409408569E-2</v>
      </c>
      <c r="P21">
        <v>-6.5453462302684784E-2</v>
      </c>
      <c r="Q21">
        <v>-9.0020157396793365E-2</v>
      </c>
      <c r="R21">
        <v>-4.6035792678594589E-2</v>
      </c>
      <c r="S21">
        <v>-3.1130943447351456E-2</v>
      </c>
      <c r="T21">
        <v>-8.5446954471990466E-4</v>
      </c>
      <c r="U21">
        <v>-1.4228139072656631E-2</v>
      </c>
      <c r="V21">
        <v>3.171481192111969E-2</v>
      </c>
    </row>
    <row r="22" spans="1:22" x14ac:dyDescent="0.25">
      <c r="A22">
        <v>2002</v>
      </c>
      <c r="B22">
        <v>-2.1218441426753998E-2</v>
      </c>
      <c r="C22">
        <v>2.1228447556495667E-2</v>
      </c>
      <c r="D22">
        <v>5.5350419133901596E-3</v>
      </c>
      <c r="E22">
        <v>1.2346304953098297E-2</v>
      </c>
      <c r="F22">
        <v>6.0869861394166946E-2</v>
      </c>
      <c r="G22">
        <v>1.4091108925640583E-2</v>
      </c>
      <c r="H22">
        <v>-5.6225262582302094E-2</v>
      </c>
      <c r="I22">
        <v>7.4518448673188686E-3</v>
      </c>
      <c r="J22">
        <v>1.8820999190211296E-2</v>
      </c>
      <c r="K22">
        <v>1.7019476508721709E-3</v>
      </c>
      <c r="L22">
        <v>-4.4705621898174286E-2</v>
      </c>
      <c r="M22">
        <v>5.3365086205303669E-3</v>
      </c>
      <c r="N22">
        <v>2.4056009948253632E-2</v>
      </c>
      <c r="O22">
        <v>-4.3620290234684944E-3</v>
      </c>
      <c r="P22">
        <v>-6.915302574634552E-2</v>
      </c>
      <c r="Q22">
        <v>-6.7330725491046906E-2</v>
      </c>
      <c r="R22">
        <v>-6.8093538284301758E-2</v>
      </c>
      <c r="S22">
        <v>1.6094399616122246E-2</v>
      </c>
      <c r="T22">
        <v>1.0744804516434669E-2</v>
      </c>
      <c r="U22">
        <v>3.0694101005792618E-3</v>
      </c>
      <c r="V22">
        <v>-1.5661647543311119E-2</v>
      </c>
    </row>
    <row r="23" spans="1:22" x14ac:dyDescent="0.25">
      <c r="A23">
        <v>2003</v>
      </c>
      <c r="B23">
        <v>-1.4629884622991085E-2</v>
      </c>
      <c r="C23">
        <v>2.320779487490654E-3</v>
      </c>
      <c r="D23">
        <v>3.3265685196965933E-3</v>
      </c>
      <c r="E23">
        <v>2.9514184221625328E-2</v>
      </c>
      <c r="F23">
        <v>1.6939446330070496E-2</v>
      </c>
      <c r="G23">
        <v>1.8831446766853333E-2</v>
      </c>
      <c r="H23">
        <v>-3.4476812928915024E-2</v>
      </c>
      <c r="I23">
        <v>9.0397456660866737E-3</v>
      </c>
      <c r="J23">
        <v>-1.0302864946424961E-2</v>
      </c>
      <c r="K23">
        <v>4.2085191234946251E-3</v>
      </c>
      <c r="L23">
        <v>-7.0846891030669212E-3</v>
      </c>
      <c r="M23">
        <v>-2.1723467856645584E-2</v>
      </c>
      <c r="N23">
        <v>1.4534324407577515E-2</v>
      </c>
      <c r="O23">
        <v>-3.9719533175230026E-2</v>
      </c>
      <c r="P23">
        <v>-8.0405332148075104E-2</v>
      </c>
      <c r="Q23">
        <v>-3.9715960621833801E-2</v>
      </c>
      <c r="R23">
        <v>-3.4972142428159714E-2</v>
      </c>
      <c r="S23">
        <v>7.2492798790335655E-3</v>
      </c>
      <c r="T23">
        <v>3.4943636506795883E-2</v>
      </c>
      <c r="U23">
        <v>-2.8075186535716057E-2</v>
      </c>
      <c r="V23">
        <v>1.7746772617101669E-2</v>
      </c>
    </row>
    <row r="24" spans="1:22" x14ac:dyDescent="0.25">
      <c r="A24">
        <v>2004</v>
      </c>
      <c r="B24">
        <v>7.1411146782338619E-3</v>
      </c>
      <c r="C24">
        <v>1.1309332214295864E-2</v>
      </c>
      <c r="D24">
        <v>1.8420293927192688E-2</v>
      </c>
      <c r="E24">
        <v>2.8823025524616241E-2</v>
      </c>
      <c r="F24">
        <v>1.478681992739439E-2</v>
      </c>
      <c r="G24">
        <v>1.9088206812739372E-2</v>
      </c>
      <c r="H24">
        <v>6.1923887580633163E-2</v>
      </c>
      <c r="I24">
        <v>5.8304467238485813E-3</v>
      </c>
      <c r="J24">
        <v>-2.1091291680932045E-2</v>
      </c>
      <c r="K24">
        <v>-5.2538115531206131E-2</v>
      </c>
      <c r="L24">
        <v>-1.299549825489521E-2</v>
      </c>
      <c r="M24">
        <v>2.9305798932909966E-2</v>
      </c>
      <c r="N24">
        <v>-4.4007273390889168E-3</v>
      </c>
      <c r="O24">
        <v>4.833658691495657E-3</v>
      </c>
      <c r="P24">
        <v>-2.1769925951957703E-2</v>
      </c>
      <c r="Q24">
        <v>-5.7753290981054306E-2</v>
      </c>
      <c r="R24">
        <v>-1.5592302661389112E-3</v>
      </c>
      <c r="S24">
        <v>-1.6838710755109787E-2</v>
      </c>
      <c r="T24">
        <v>1.7003474058583379E-3</v>
      </c>
      <c r="U24">
        <v>-1.6393346711993217E-2</v>
      </c>
      <c r="V24">
        <v>-1.514108944684267E-2</v>
      </c>
    </row>
    <row r="25" spans="1:22" x14ac:dyDescent="0.25">
      <c r="A25">
        <v>2005</v>
      </c>
      <c r="B25">
        <v>-3.301200270652771E-2</v>
      </c>
      <c r="C25">
        <v>4.3004706501960754E-2</v>
      </c>
      <c r="D25">
        <v>-3.6516599357128143E-2</v>
      </c>
      <c r="E25">
        <v>2.1474946290254593E-2</v>
      </c>
      <c r="F25">
        <v>2.9559798538684845E-2</v>
      </c>
      <c r="G25">
        <v>-3.4682953264564276E-3</v>
      </c>
      <c r="H25">
        <v>6.0238681733608246E-2</v>
      </c>
      <c r="I25">
        <v>3.2957049552351236E-3</v>
      </c>
      <c r="J25">
        <v>3.3303254749625921E-3</v>
      </c>
      <c r="K25">
        <v>3.3089020289480686E-3</v>
      </c>
      <c r="L25">
        <v>-3.3014563377946615E-3</v>
      </c>
      <c r="M25">
        <v>3.1177729833871126E-3</v>
      </c>
      <c r="N25">
        <v>2.1532153710722923E-2</v>
      </c>
      <c r="O25">
        <v>-4.4359369203448296E-3</v>
      </c>
      <c r="P25">
        <v>-7.4616603553295135E-2</v>
      </c>
      <c r="Q25">
        <v>-7.1126565337181091E-2</v>
      </c>
      <c r="R25">
        <v>-3.1510043889284134E-2</v>
      </c>
      <c r="S25">
        <v>3.4117594361305237E-2</v>
      </c>
      <c r="T25">
        <v>1.5057197771966457E-2</v>
      </c>
      <c r="U25">
        <v>-2.9513783752918243E-2</v>
      </c>
      <c r="V25">
        <v>1.9036224111914635E-2</v>
      </c>
    </row>
    <row r="26" spans="1:22" x14ac:dyDescent="0.25">
      <c r="A26">
        <v>2006</v>
      </c>
      <c r="B26">
        <v>1.8725106492638588E-2</v>
      </c>
      <c r="C26">
        <v>2.4144336581230164E-2</v>
      </c>
      <c r="D26">
        <v>-2.298550121486187E-2</v>
      </c>
      <c r="E26">
        <v>1.5559575520455837E-2</v>
      </c>
      <c r="F26">
        <v>-2.7617037296295166E-2</v>
      </c>
      <c r="G26">
        <v>-1.1809397488832474E-2</v>
      </c>
      <c r="H26">
        <v>3.6099456250667572E-2</v>
      </c>
      <c r="I26">
        <v>3.5465795546770096E-2</v>
      </c>
      <c r="J26">
        <v>-3.0664112418889999E-2</v>
      </c>
      <c r="K26">
        <v>-8.6401738226413727E-3</v>
      </c>
      <c r="L26">
        <v>2.7988294139504433E-2</v>
      </c>
      <c r="M26">
        <v>6.1133201234042645E-3</v>
      </c>
      <c r="N26">
        <v>-1.9872914999723434E-2</v>
      </c>
      <c r="O26">
        <v>5.3719067946076393E-3</v>
      </c>
      <c r="P26">
        <v>-6.9734007120132446E-3</v>
      </c>
      <c r="Q26">
        <v>-2.9767571017146111E-2</v>
      </c>
      <c r="R26">
        <v>-2.9728041961789131E-2</v>
      </c>
      <c r="S26">
        <v>1.7016512574627995E-3</v>
      </c>
      <c r="T26">
        <v>-3.2888858113437891E-3</v>
      </c>
      <c r="U26">
        <v>-5.7268604636192322E-2</v>
      </c>
      <c r="V26">
        <v>-3.6874555516988039E-3</v>
      </c>
    </row>
    <row r="27" spans="1:22" x14ac:dyDescent="0.25">
      <c r="A27">
        <v>2007</v>
      </c>
      <c r="B27">
        <v>-1.909506693482399E-2</v>
      </c>
      <c r="C27">
        <v>2.6305142790079117E-2</v>
      </c>
      <c r="D27">
        <v>1.2082810513675213E-2</v>
      </c>
      <c r="E27">
        <v>2.4649819824844599E-3</v>
      </c>
      <c r="F27">
        <v>1.3450750149786472E-2</v>
      </c>
      <c r="G27">
        <v>2.4749364703893661E-2</v>
      </c>
      <c r="H27">
        <v>5.7596601545810699E-2</v>
      </c>
      <c r="I27">
        <v>2.1337170153856277E-2</v>
      </c>
      <c r="J27">
        <v>6.6587477922439575E-3</v>
      </c>
      <c r="K27">
        <v>1.1392690241336823E-2</v>
      </c>
      <c r="L27">
        <v>1.5460401773452759E-2</v>
      </c>
      <c r="M27">
        <v>-2.0620040595531464E-2</v>
      </c>
      <c r="N27">
        <v>1.0376846417784691E-2</v>
      </c>
      <c r="O27">
        <v>-2.7942078188061714E-2</v>
      </c>
      <c r="P27">
        <v>-0.12733167409896851</v>
      </c>
      <c r="Q27">
        <v>-7.2626873850822449E-2</v>
      </c>
      <c r="R27">
        <v>4.0319927036762238E-2</v>
      </c>
      <c r="S27">
        <v>3.9569912478327751E-3</v>
      </c>
      <c r="T27">
        <v>4.5223560184240341E-2</v>
      </c>
      <c r="U27">
        <v>-2.9213076457381248E-2</v>
      </c>
      <c r="V27">
        <v>-9.6236765384674072E-3</v>
      </c>
    </row>
    <row r="28" spans="1:22" x14ac:dyDescent="0.25">
      <c r="A28">
        <v>2008</v>
      </c>
      <c r="B28">
        <v>2.9114894568920135E-2</v>
      </c>
      <c r="C28">
        <v>3.0277974903583527E-2</v>
      </c>
      <c r="D28">
        <v>-7.7761891297996044E-3</v>
      </c>
      <c r="E28">
        <v>-1.2640845961868763E-2</v>
      </c>
      <c r="F28">
        <v>-4.8724468797445297E-2</v>
      </c>
      <c r="G28">
        <v>8.7495008483529091E-3</v>
      </c>
      <c r="H28">
        <v>-3.2508142292499542E-2</v>
      </c>
      <c r="I28">
        <v>3.8185823708772659E-2</v>
      </c>
      <c r="J28">
        <v>-2.3089565336704254E-2</v>
      </c>
      <c r="K28">
        <v>3.1404796987771988E-2</v>
      </c>
      <c r="L28">
        <v>1.33473239839077E-3</v>
      </c>
      <c r="M28">
        <v>8.2956617698073387E-3</v>
      </c>
      <c r="N28">
        <v>-1.3320433907210827E-2</v>
      </c>
      <c r="O28">
        <v>-6.5554333850741386E-3</v>
      </c>
      <c r="P28">
        <v>-9.4549790024757385E-2</v>
      </c>
      <c r="Q28">
        <v>-9.7225263714790344E-2</v>
      </c>
      <c r="R28">
        <v>2.5293344631791115E-2</v>
      </c>
      <c r="S28">
        <v>1.8327862024307251E-2</v>
      </c>
      <c r="T28">
        <v>1.5752818435430527E-2</v>
      </c>
      <c r="U28">
        <v>3.6468300968408585E-2</v>
      </c>
      <c r="V28">
        <v>2.3048461880534887E-3</v>
      </c>
    </row>
    <row r="29" spans="1:22" x14ac:dyDescent="0.25">
      <c r="A29">
        <v>2009</v>
      </c>
      <c r="B29">
        <v>3.0208507552742958E-2</v>
      </c>
      <c r="C29">
        <v>3.2524581998586655E-2</v>
      </c>
      <c r="D29">
        <v>-2.2732466459274292E-2</v>
      </c>
      <c r="E29">
        <v>2.4775682017207146E-2</v>
      </c>
      <c r="F29">
        <v>2.3635346442461014E-2</v>
      </c>
      <c r="G29">
        <v>-4.6193007379770279E-2</v>
      </c>
      <c r="H29">
        <v>1.5910765156149864E-2</v>
      </c>
      <c r="I29">
        <v>3.2971493899822235E-2</v>
      </c>
      <c r="J29">
        <v>-4.6470202505588531E-3</v>
      </c>
      <c r="K29">
        <v>-4.8063881695270538E-3</v>
      </c>
      <c r="L29">
        <v>2.985265851020813E-2</v>
      </c>
      <c r="M29">
        <v>4.6990577131509781E-2</v>
      </c>
      <c r="N29">
        <v>-2.1235832944512367E-2</v>
      </c>
      <c r="O29">
        <v>-3.1094555743038654E-3</v>
      </c>
      <c r="P29">
        <v>-2.2529078647494316E-2</v>
      </c>
      <c r="Q29">
        <v>-6.2816619873046875E-2</v>
      </c>
      <c r="R29">
        <v>-5.5487107485532761E-2</v>
      </c>
      <c r="S29">
        <v>2.6542846113443375E-2</v>
      </c>
      <c r="T29">
        <v>-2.2899862378835678E-2</v>
      </c>
      <c r="U29">
        <v>2.3788509424775839E-3</v>
      </c>
      <c r="V29">
        <v>6.3458024524152279E-3</v>
      </c>
    </row>
    <row r="30" spans="1:22" x14ac:dyDescent="0.25">
      <c r="A30">
        <v>2010</v>
      </c>
      <c r="B30">
        <v>2.0998662337660789E-2</v>
      </c>
      <c r="C30">
        <v>-1.3146786950528622E-2</v>
      </c>
      <c r="D30">
        <v>6.2176857143640518E-2</v>
      </c>
      <c r="E30">
        <v>2.3601667955517769E-2</v>
      </c>
      <c r="F30">
        <v>-3.555670753121376E-2</v>
      </c>
      <c r="G30">
        <v>-9.9522843956947327E-3</v>
      </c>
      <c r="H30">
        <v>-1.2202301062643528E-2</v>
      </c>
      <c r="I30">
        <v>3.0405677855014801E-2</v>
      </c>
      <c r="J30">
        <v>1.7098570242524147E-2</v>
      </c>
      <c r="K30">
        <v>-3.2853923738002777E-2</v>
      </c>
      <c r="L30">
        <v>3.0686052050441504E-3</v>
      </c>
      <c r="M30">
        <v>-1.2982888147234917E-2</v>
      </c>
      <c r="N30">
        <v>-2.3051660973578691E-3</v>
      </c>
      <c r="O30">
        <v>3.6661112681031227E-3</v>
      </c>
      <c r="P30">
        <v>-5.6120343506336212E-2</v>
      </c>
      <c r="Q30">
        <v>-7.4089765548706055E-2</v>
      </c>
      <c r="R30">
        <v>6.5364845097064972E-2</v>
      </c>
      <c r="S30">
        <v>3.0678309500217438E-2</v>
      </c>
      <c r="T30">
        <v>-2.3672923445701599E-2</v>
      </c>
      <c r="U30">
        <v>3.2844286412000656E-2</v>
      </c>
      <c r="V30">
        <v>7.5179837644100189E-2</v>
      </c>
    </row>
    <row r="31" spans="1:22" x14ac:dyDescent="0.25">
      <c r="A31">
        <v>2011</v>
      </c>
      <c r="B31">
        <v>2.6505453512072563E-2</v>
      </c>
      <c r="C31">
        <v>7.5938664376735687E-3</v>
      </c>
      <c r="D31">
        <v>-3.1899787485599518E-2</v>
      </c>
      <c r="E31">
        <v>5.1792871206998825E-2</v>
      </c>
      <c r="F31">
        <v>-4.7537935897707939E-3</v>
      </c>
      <c r="G31">
        <v>-5.1659677177667618E-2</v>
      </c>
      <c r="H31">
        <v>1.6807787120342255E-2</v>
      </c>
      <c r="I31">
        <v>1.3765934854745865E-2</v>
      </c>
      <c r="J31">
        <v>1.3064153492450714E-2</v>
      </c>
      <c r="K31">
        <v>-5.6920178234577179E-2</v>
      </c>
      <c r="L31">
        <v>5.4843602702021599E-3</v>
      </c>
      <c r="M31">
        <v>-3.868642495945096E-3</v>
      </c>
      <c r="N31">
        <v>-2.7479350566864014E-2</v>
      </c>
      <c r="O31">
        <v>2.0860221236944199E-2</v>
      </c>
      <c r="P31">
        <v>-4.1347861289978027E-2</v>
      </c>
      <c r="Q31">
        <v>-4.288824275135994E-2</v>
      </c>
      <c r="R31">
        <v>4.3870750814676285E-2</v>
      </c>
      <c r="S31">
        <v>6.1371617019176483E-2</v>
      </c>
      <c r="T31">
        <v>-3.67237888276577E-2</v>
      </c>
      <c r="U31">
        <v>3.8583088666200638E-2</v>
      </c>
      <c r="V31">
        <v>5.8049559593200684E-2</v>
      </c>
    </row>
    <row r="32" spans="1:22" x14ac:dyDescent="0.25">
      <c r="A32">
        <v>2012</v>
      </c>
      <c r="B32">
        <v>1.068675983697176E-2</v>
      </c>
      <c r="C32">
        <v>2.7925038710236549E-2</v>
      </c>
      <c r="D32">
        <v>3.3259626477956772E-2</v>
      </c>
      <c r="E32">
        <v>2.32239980250597E-2</v>
      </c>
      <c r="F32">
        <v>1.525210402905941E-2</v>
      </c>
      <c r="G32">
        <v>-2.925780788064003E-2</v>
      </c>
      <c r="H32">
        <v>4.280819371342659E-2</v>
      </c>
      <c r="I32">
        <v>5.3801536560058594E-2</v>
      </c>
      <c r="J32">
        <v>3.8439132273197174E-2</v>
      </c>
      <c r="K32">
        <v>6.8901199847459793E-3</v>
      </c>
      <c r="L32">
        <v>5.4252468049526215E-2</v>
      </c>
      <c r="M32">
        <v>-2.4923540651798248E-2</v>
      </c>
      <c r="N32">
        <v>-4.372144490480423E-2</v>
      </c>
      <c r="O32">
        <v>-8.2613654434680939E-2</v>
      </c>
      <c r="P32">
        <v>-9.9288500845432281E-2</v>
      </c>
      <c r="Q32">
        <v>-7.1446925401687622E-2</v>
      </c>
      <c r="R32">
        <v>-1.8717553466558456E-2</v>
      </c>
      <c r="S32">
        <v>3.0139416456222534E-2</v>
      </c>
      <c r="T32">
        <v>1.4971421100199223E-2</v>
      </c>
      <c r="U32">
        <v>2.0232848823070526E-2</v>
      </c>
      <c r="V32">
        <v>-4.2044024914503098E-2</v>
      </c>
    </row>
    <row r="33" spans="1:22" x14ac:dyDescent="0.25">
      <c r="A33">
        <v>2013</v>
      </c>
      <c r="B33">
        <v>3.2537184655666351E-2</v>
      </c>
      <c r="C33">
        <v>3.6956124007701874E-2</v>
      </c>
      <c r="D33">
        <v>1.4834069646894932E-2</v>
      </c>
      <c r="E33">
        <v>3.9355218410491943E-2</v>
      </c>
      <c r="F33">
        <v>-7.7193714678287506E-3</v>
      </c>
      <c r="G33">
        <v>-6.3693048432469368E-3</v>
      </c>
      <c r="H33">
        <v>1.4770317357033491E-3</v>
      </c>
      <c r="I33">
        <v>-1.1076688766479492E-2</v>
      </c>
      <c r="J33">
        <v>4.9185999669134617E-3</v>
      </c>
      <c r="K33">
        <v>-9.8518282175064087E-3</v>
      </c>
      <c r="L33">
        <v>-2.3804977536201477E-2</v>
      </c>
      <c r="M33">
        <v>4.4907137751579285E-2</v>
      </c>
      <c r="N33">
        <v>-1.9556855782866478E-2</v>
      </c>
      <c r="O33">
        <v>-2.2238193079829216E-2</v>
      </c>
      <c r="P33">
        <v>-7.6737843453884125E-2</v>
      </c>
      <c r="Q33">
        <v>-9.2562116682529449E-2</v>
      </c>
      <c r="R33">
        <v>2.646748349070549E-2</v>
      </c>
      <c r="S33">
        <v>3.2691355794668198E-2</v>
      </c>
      <c r="T33">
        <v>-1.2436621822416782E-2</v>
      </c>
      <c r="U33">
        <v>4.2810495942831039E-2</v>
      </c>
      <c r="V33">
        <v>-6.4134304411709309E-3</v>
      </c>
    </row>
    <row r="34" spans="1:22" x14ac:dyDescent="0.25">
      <c r="A34">
        <v>2014</v>
      </c>
      <c r="B34">
        <v>2.5405488908290863E-2</v>
      </c>
      <c r="C34">
        <v>-1.3461526483297348E-2</v>
      </c>
      <c r="D34">
        <v>-1.0707330657169223E-3</v>
      </c>
      <c r="E34">
        <v>1.8262946978211403E-2</v>
      </c>
      <c r="F34">
        <v>-1.8554834648966789E-2</v>
      </c>
      <c r="G34">
        <v>4.5737266540527344E-2</v>
      </c>
      <c r="H34">
        <v>1.727568544447422E-2</v>
      </c>
      <c r="I34">
        <v>-6.6642118617892265E-3</v>
      </c>
      <c r="J34">
        <v>1.2453236617147923E-2</v>
      </c>
      <c r="K34">
        <v>-3.6594731500372291E-4</v>
      </c>
      <c r="L34">
        <v>-7.05580934882164E-2</v>
      </c>
      <c r="M34">
        <v>1.9753837957978249E-2</v>
      </c>
      <c r="N34">
        <v>2.8130725026130676E-2</v>
      </c>
      <c r="O34">
        <v>-3.3217817544937134E-2</v>
      </c>
      <c r="P34">
        <v>-5.274663120508194E-2</v>
      </c>
      <c r="Q34">
        <v>-8.6199730634689331E-2</v>
      </c>
      <c r="R34">
        <v>-3.3029180020093918E-2</v>
      </c>
      <c r="S34">
        <v>2.7098342776298523E-2</v>
      </c>
      <c r="T34">
        <v>-1.2429970316588879E-2</v>
      </c>
      <c r="U34">
        <v>3.7100311368703842E-2</v>
      </c>
      <c r="V34">
        <v>7.1914792060852051E-3</v>
      </c>
    </row>
    <row r="35" spans="1:22" x14ac:dyDescent="0.25">
      <c r="A35">
        <v>2015</v>
      </c>
      <c r="B35">
        <v>-3.5233315080404282E-2</v>
      </c>
      <c r="C35">
        <v>4.1114218533039093E-2</v>
      </c>
      <c r="D35">
        <v>2.2242587059736252E-2</v>
      </c>
      <c r="E35">
        <v>1.7374087125062943E-2</v>
      </c>
      <c r="F35">
        <v>-3.9855118840932846E-2</v>
      </c>
      <c r="G35">
        <v>5.2207440137863159E-2</v>
      </c>
      <c r="H35">
        <v>2.8087496757507324E-2</v>
      </c>
      <c r="I35">
        <v>-1.9442319869995117E-2</v>
      </c>
      <c r="J35">
        <v>-2.0009260624647141E-2</v>
      </c>
      <c r="K35">
        <v>-2.3234110325574875E-2</v>
      </c>
      <c r="L35">
        <v>4.4102746993303299E-2</v>
      </c>
      <c r="M35">
        <v>2.0836584270000458E-2</v>
      </c>
      <c r="N35">
        <v>5.8125492185354233E-2</v>
      </c>
      <c r="O35">
        <v>3.5636441316455603E-3</v>
      </c>
      <c r="P35">
        <v>-6.1304092407226563E-2</v>
      </c>
      <c r="Q35">
        <v>-1.3159178197383881E-2</v>
      </c>
      <c r="R35">
        <v>-3.6659449338912964E-2</v>
      </c>
      <c r="S35">
        <v>1.9050616770982742E-2</v>
      </c>
      <c r="T35">
        <v>-6.5350644290447235E-3</v>
      </c>
      <c r="U35">
        <v>6.3524264842271805E-3</v>
      </c>
      <c r="V35">
        <v>-3.4321818500757217E-2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heetViews>
  <sheetFormatPr defaultRowHeight="15" x14ac:dyDescent="0.25"/>
  <sheetData>
    <row r="1" spans="1:6" x14ac:dyDescent="0.25">
      <c r="A1" t="s">
        <v>0</v>
      </c>
      <c r="B1" t="s">
        <v>133</v>
      </c>
      <c r="C1" t="s">
        <v>202</v>
      </c>
      <c r="D1" t="s">
        <v>203</v>
      </c>
      <c r="E1" t="s">
        <v>204</v>
      </c>
      <c r="F1" t="s">
        <v>205</v>
      </c>
    </row>
    <row r="2" spans="1:6" x14ac:dyDescent="0.25">
      <c r="A2">
        <v>1982</v>
      </c>
      <c r="B2">
        <v>0.46242773532867432</v>
      </c>
      <c r="C2">
        <v>0.47436066162586216</v>
      </c>
      <c r="D2">
        <v>0.47736861467361452</v>
      </c>
      <c r="E2">
        <v>0.48819273740053182</v>
      </c>
      <c r="F2">
        <v>0.4849532111287117</v>
      </c>
    </row>
    <row r="3" spans="1:6" x14ac:dyDescent="0.25">
      <c r="A3">
        <v>1983</v>
      </c>
      <c r="B3">
        <v>0.45858585834503174</v>
      </c>
      <c r="C3">
        <v>0.47274015182256701</v>
      </c>
      <c r="D3">
        <v>0.47258155393600471</v>
      </c>
      <c r="E3">
        <v>0.48564427679777145</v>
      </c>
      <c r="F3">
        <v>0.4848161087036133</v>
      </c>
    </row>
    <row r="4" spans="1:6" x14ac:dyDescent="0.25">
      <c r="A4">
        <v>1984</v>
      </c>
      <c r="B4">
        <v>0.41060903668403625</v>
      </c>
      <c r="C4">
        <v>0.42843650335073469</v>
      </c>
      <c r="D4">
        <v>0.44632065322995185</v>
      </c>
      <c r="E4">
        <v>0.45334359839558602</v>
      </c>
      <c r="F4">
        <v>0.44851857846975329</v>
      </c>
    </row>
    <row r="5" spans="1:6" x14ac:dyDescent="0.25">
      <c r="A5">
        <v>1985</v>
      </c>
      <c r="B5">
        <v>0.39177489280700684</v>
      </c>
      <c r="C5">
        <v>0.39380529531836511</v>
      </c>
      <c r="D5">
        <v>0.39983570265769958</v>
      </c>
      <c r="E5">
        <v>0.40015339717268938</v>
      </c>
      <c r="F5">
        <v>0.39623956370353697</v>
      </c>
    </row>
    <row r="6" spans="1:6" x14ac:dyDescent="0.25">
      <c r="A6">
        <v>1986</v>
      </c>
      <c r="B6">
        <v>0.42994242906570435</v>
      </c>
      <c r="C6">
        <v>0.42891024675965311</v>
      </c>
      <c r="D6">
        <v>0.42729846394062043</v>
      </c>
      <c r="E6">
        <v>0.42766351625323296</v>
      </c>
      <c r="F6">
        <v>0.42259551760554315</v>
      </c>
    </row>
    <row r="7" spans="1:6" x14ac:dyDescent="0.25">
      <c r="A7">
        <v>1987</v>
      </c>
      <c r="B7">
        <v>0.38387715816497803</v>
      </c>
      <c r="C7">
        <v>0.38294093814492225</v>
      </c>
      <c r="D7">
        <v>0.38322012230753899</v>
      </c>
      <c r="E7">
        <v>0.38324727073311809</v>
      </c>
      <c r="F7">
        <v>0.38349099281430249</v>
      </c>
    </row>
    <row r="8" spans="1:6" x14ac:dyDescent="0.25">
      <c r="A8">
        <v>1988</v>
      </c>
      <c r="B8">
        <v>0.38562092185020447</v>
      </c>
      <c r="C8">
        <v>0.38073227649927144</v>
      </c>
      <c r="D8">
        <v>0.37787947237491604</v>
      </c>
      <c r="E8">
        <v>0.37693634706735613</v>
      </c>
      <c r="F8">
        <v>0.36810818243026733</v>
      </c>
    </row>
    <row r="9" spans="1:6" x14ac:dyDescent="0.25">
      <c r="A9">
        <v>1989</v>
      </c>
      <c r="B9">
        <v>0.3767605721950531</v>
      </c>
      <c r="C9">
        <v>0.38689066892862317</v>
      </c>
      <c r="D9">
        <v>0.38364217719435695</v>
      </c>
      <c r="E9">
        <v>0.39133860981464386</v>
      </c>
      <c r="F9">
        <v>0.38613117179274559</v>
      </c>
    </row>
    <row r="10" spans="1:6" x14ac:dyDescent="0.25">
      <c r="A10">
        <v>1990</v>
      </c>
      <c r="B10">
        <v>0.37627813220024109</v>
      </c>
      <c r="C10">
        <v>0.37823986026644713</v>
      </c>
      <c r="D10">
        <v>0.38118804839253428</v>
      </c>
      <c r="E10">
        <v>0.37678462791442868</v>
      </c>
      <c r="F10">
        <v>0.37274377205967901</v>
      </c>
    </row>
    <row r="11" spans="1:6" x14ac:dyDescent="0.25">
      <c r="A11">
        <v>1991</v>
      </c>
      <c r="B11">
        <v>0.3919999897480011</v>
      </c>
      <c r="C11">
        <v>0.3832176481485367</v>
      </c>
      <c r="D11">
        <v>0.38745500460267068</v>
      </c>
      <c r="E11">
        <v>0.3748447119295597</v>
      </c>
      <c r="F11">
        <v>0.36501355388760559</v>
      </c>
    </row>
    <row r="12" spans="1:6" x14ac:dyDescent="0.25">
      <c r="A12">
        <v>1992</v>
      </c>
      <c r="B12">
        <v>0.35546037554740906</v>
      </c>
      <c r="C12">
        <v>0.35644443374872209</v>
      </c>
      <c r="D12">
        <v>0.36243906199932097</v>
      </c>
      <c r="E12">
        <v>0.36321739000082015</v>
      </c>
      <c r="F12">
        <v>0.36905507147312161</v>
      </c>
    </row>
    <row r="13" spans="1:6" x14ac:dyDescent="0.25">
      <c r="A13">
        <v>1993</v>
      </c>
      <c r="B13">
        <v>0.32978722453117371</v>
      </c>
      <c r="C13">
        <v>0.33376408934593199</v>
      </c>
      <c r="D13">
        <v>0.3292349685132504</v>
      </c>
      <c r="E13">
        <v>0.33477877610921858</v>
      </c>
      <c r="F13">
        <v>0.34422701853513721</v>
      </c>
    </row>
    <row r="14" spans="1:6" x14ac:dyDescent="0.25">
      <c r="A14">
        <v>1994</v>
      </c>
      <c r="B14">
        <v>0.33273056149482727</v>
      </c>
      <c r="C14">
        <v>0.32921536388993267</v>
      </c>
      <c r="D14">
        <v>0.32619959126412879</v>
      </c>
      <c r="E14">
        <v>0.32632131947577003</v>
      </c>
      <c r="F14">
        <v>0.33266681602597237</v>
      </c>
    </row>
    <row r="15" spans="1:6" x14ac:dyDescent="0.25">
      <c r="A15">
        <v>1995</v>
      </c>
      <c r="B15">
        <v>0.35067436099052429</v>
      </c>
      <c r="C15">
        <v>0.33785485091805456</v>
      </c>
      <c r="D15">
        <v>0.33745587939023974</v>
      </c>
      <c r="E15">
        <v>0.33947553203999992</v>
      </c>
      <c r="F15">
        <v>0.34339273428916922</v>
      </c>
    </row>
    <row r="16" spans="1:6" x14ac:dyDescent="0.25">
      <c r="A16">
        <v>1996</v>
      </c>
      <c r="B16">
        <v>0.30434781312942505</v>
      </c>
      <c r="C16">
        <v>0.32500013431906699</v>
      </c>
      <c r="D16">
        <v>0.31326835566759115</v>
      </c>
      <c r="E16">
        <v>0.3132241690158844</v>
      </c>
      <c r="F16">
        <v>0.31098909080028531</v>
      </c>
    </row>
    <row r="17" spans="1:6" x14ac:dyDescent="0.25">
      <c r="A17">
        <v>1997</v>
      </c>
      <c r="B17">
        <v>0.26956522464752197</v>
      </c>
      <c r="C17">
        <v>0.28108831882476804</v>
      </c>
      <c r="D17">
        <v>0.27267419821023947</v>
      </c>
      <c r="E17">
        <v>0.27586144182085992</v>
      </c>
      <c r="F17">
        <v>0.27985450407862661</v>
      </c>
    </row>
    <row r="18" spans="1:6" x14ac:dyDescent="0.25">
      <c r="A18">
        <v>1998</v>
      </c>
      <c r="B18">
        <v>0.3430493175983429</v>
      </c>
      <c r="C18">
        <v>0.29775865945219998</v>
      </c>
      <c r="D18">
        <v>0.29694655720889568</v>
      </c>
      <c r="E18">
        <v>0.30596257001161575</v>
      </c>
      <c r="F18">
        <v>0.30928311732411384</v>
      </c>
    </row>
    <row r="19" spans="1:6" x14ac:dyDescent="0.25">
      <c r="A19">
        <v>1999</v>
      </c>
      <c r="B19">
        <v>0.25872689485549927</v>
      </c>
      <c r="C19">
        <v>0.27370506316423421</v>
      </c>
      <c r="D19">
        <v>0.28326495143771169</v>
      </c>
      <c r="E19">
        <v>0.27504197147488596</v>
      </c>
      <c r="F19">
        <v>0.27401457700133319</v>
      </c>
    </row>
    <row r="20" spans="1:6" x14ac:dyDescent="0.25">
      <c r="A20">
        <v>2000</v>
      </c>
      <c r="B20">
        <v>0.30885529518127441</v>
      </c>
      <c r="C20">
        <v>0.30797936686873439</v>
      </c>
      <c r="D20">
        <v>0.30166753056645396</v>
      </c>
      <c r="E20">
        <v>0.31284878394007681</v>
      </c>
      <c r="F20">
        <v>0.31963533553481105</v>
      </c>
    </row>
    <row r="21" spans="1:6" x14ac:dyDescent="0.25">
      <c r="A21">
        <v>2001</v>
      </c>
      <c r="B21">
        <v>0.2932790219783783</v>
      </c>
      <c r="C21">
        <v>0.32499383518099789</v>
      </c>
      <c r="D21">
        <v>0.30341557228565219</v>
      </c>
      <c r="E21">
        <v>0.30877662868797778</v>
      </c>
      <c r="F21">
        <v>0.30765976718068122</v>
      </c>
    </row>
    <row r="22" spans="1:6" x14ac:dyDescent="0.25">
      <c r="A22">
        <v>2002</v>
      </c>
      <c r="B22">
        <v>0.33266532421112061</v>
      </c>
      <c r="C22">
        <v>0.31700367736816409</v>
      </c>
      <c r="D22">
        <v>0.31984868600964544</v>
      </c>
      <c r="E22">
        <v>0.3152017596065998</v>
      </c>
      <c r="F22">
        <v>0.30714269079267975</v>
      </c>
    </row>
    <row r="23" spans="1:6" x14ac:dyDescent="0.25">
      <c r="A23">
        <v>2003</v>
      </c>
      <c r="B23">
        <v>0.29126214981079102</v>
      </c>
      <c r="C23">
        <v>0.30900892323255541</v>
      </c>
      <c r="D23">
        <v>0.31780865442752848</v>
      </c>
      <c r="E23">
        <v>0.31061195981502532</v>
      </c>
      <c r="F23">
        <v>0.30947277611494062</v>
      </c>
    </row>
    <row r="24" spans="1:6" x14ac:dyDescent="0.25">
      <c r="A24">
        <v>2004</v>
      </c>
      <c r="B24">
        <v>0.30158731341362</v>
      </c>
      <c r="C24">
        <v>0.28644622364640232</v>
      </c>
      <c r="D24">
        <v>0.27903586021065713</v>
      </c>
      <c r="E24">
        <v>0.27918164640665055</v>
      </c>
      <c r="F24">
        <v>0.27887416481971744</v>
      </c>
    </row>
    <row r="25" spans="1:6" x14ac:dyDescent="0.25">
      <c r="A25">
        <v>2005</v>
      </c>
      <c r="B25">
        <v>0.29263156652450562</v>
      </c>
      <c r="C25">
        <v>0.31166779051721094</v>
      </c>
      <c r="D25">
        <v>0.30582368555665018</v>
      </c>
      <c r="E25">
        <v>0.30330981650948524</v>
      </c>
      <c r="F25">
        <v>0.30258230447769163</v>
      </c>
    </row>
    <row r="26" spans="1:6" x14ac:dyDescent="0.25">
      <c r="A26">
        <v>2006</v>
      </c>
      <c r="B26">
        <v>0.31662869453430176</v>
      </c>
      <c r="C26">
        <v>0.31294123905897142</v>
      </c>
      <c r="D26">
        <v>0.30671917988359931</v>
      </c>
      <c r="E26">
        <v>0.30334509827196598</v>
      </c>
      <c r="F26">
        <v>0.307408120572567</v>
      </c>
    </row>
    <row r="27" spans="1:6" x14ac:dyDescent="0.25">
      <c r="A27">
        <v>2007</v>
      </c>
      <c r="B27">
        <v>0.32378855347633362</v>
      </c>
      <c r="C27">
        <v>0.31416487701237206</v>
      </c>
      <c r="D27">
        <v>0.31014135871827603</v>
      </c>
      <c r="E27">
        <v>0.31138845251500602</v>
      </c>
      <c r="F27">
        <v>0.31319745826721196</v>
      </c>
    </row>
    <row r="28" spans="1:6" x14ac:dyDescent="0.25">
      <c r="A28">
        <v>2008</v>
      </c>
      <c r="B28">
        <v>0.308270663022995</v>
      </c>
      <c r="C28">
        <v>0.31057550923526284</v>
      </c>
      <c r="D28">
        <v>0.31359815618395809</v>
      </c>
      <c r="E28">
        <v>0.30156886363029478</v>
      </c>
      <c r="F28">
        <v>0.30230758601427077</v>
      </c>
    </row>
    <row r="29" spans="1:6" x14ac:dyDescent="0.25">
      <c r="A29">
        <v>2009</v>
      </c>
      <c r="B29">
        <v>0.30421686172485352</v>
      </c>
      <c r="C29">
        <v>0.31056266434490681</v>
      </c>
      <c r="D29">
        <v>0.2979885934144258</v>
      </c>
      <c r="E29">
        <v>0.29302490174770357</v>
      </c>
      <c r="F29">
        <v>0.28613259154558179</v>
      </c>
    </row>
    <row r="30" spans="1:6" x14ac:dyDescent="0.25">
      <c r="A30">
        <v>2010</v>
      </c>
      <c r="B30">
        <v>0.22096318006515503</v>
      </c>
      <c r="C30">
        <v>0.29614301435649393</v>
      </c>
      <c r="D30">
        <v>0.28772434538602831</v>
      </c>
      <c r="E30">
        <v>0.29987946727871895</v>
      </c>
      <c r="F30">
        <v>0.29755082404613492</v>
      </c>
    </row>
    <row r="31" spans="1:6" x14ac:dyDescent="0.25">
      <c r="A31">
        <v>2011</v>
      </c>
      <c r="B31">
        <v>0.25301206111907959</v>
      </c>
      <c r="C31">
        <v>0.31106162220239642</v>
      </c>
      <c r="D31">
        <v>0.30031251946091658</v>
      </c>
      <c r="E31">
        <v>0.30600820207595825</v>
      </c>
      <c r="F31">
        <v>0.30292906036973</v>
      </c>
    </row>
    <row r="32" spans="1:6" x14ac:dyDescent="0.25">
      <c r="A32">
        <v>2012</v>
      </c>
      <c r="B32">
        <v>0.34337350726127625</v>
      </c>
      <c r="C32">
        <v>0.30132948082685468</v>
      </c>
      <c r="D32">
        <v>0.27838861232995987</v>
      </c>
      <c r="E32">
        <v>0.2882864941507578</v>
      </c>
      <c r="F32">
        <v>0.28561137083172794</v>
      </c>
    </row>
    <row r="33" spans="1:6" x14ac:dyDescent="0.25">
      <c r="A33">
        <v>2013</v>
      </c>
      <c r="B33">
        <v>0.29325512051582336</v>
      </c>
      <c r="C33">
        <v>0.28684169018268585</v>
      </c>
      <c r="D33">
        <v>0.27453614400327209</v>
      </c>
      <c r="E33">
        <v>0.27223490250110627</v>
      </c>
      <c r="F33">
        <v>0.26784675499796862</v>
      </c>
    </row>
    <row r="34" spans="1:6" x14ac:dyDescent="0.25">
      <c r="A34">
        <v>2014</v>
      </c>
      <c r="B34">
        <v>0.27272728085517883</v>
      </c>
      <c r="C34">
        <v>0.27991875994205478</v>
      </c>
      <c r="D34">
        <v>0.28738423016667369</v>
      </c>
      <c r="E34">
        <v>0.28567739051580432</v>
      </c>
      <c r="F34">
        <v>0.28386318784952164</v>
      </c>
    </row>
    <row r="35" spans="1:6" x14ac:dyDescent="0.25">
      <c r="A35">
        <v>2015</v>
      </c>
      <c r="B35">
        <v>0.28020566701889038</v>
      </c>
      <c r="C35">
        <v>0.24588384978473185</v>
      </c>
      <c r="D35">
        <v>0.25407683907449247</v>
      </c>
      <c r="E35">
        <v>0.2508771827071905</v>
      </c>
      <c r="F35">
        <v>0.25619556117057796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heetViews>
  <sheetFormatPr defaultRowHeight="15" x14ac:dyDescent="0.25"/>
  <sheetData>
    <row r="1" spans="1:9" x14ac:dyDescent="0.25">
      <c r="A1" t="s">
        <v>0</v>
      </c>
      <c r="B1" t="s">
        <v>133</v>
      </c>
      <c r="C1" t="s">
        <v>206</v>
      </c>
      <c r="D1" t="s">
        <v>207</v>
      </c>
      <c r="E1" t="s">
        <v>208</v>
      </c>
      <c r="F1" t="s">
        <v>209</v>
      </c>
      <c r="G1" t="s">
        <v>210</v>
      </c>
      <c r="H1" t="s">
        <v>211</v>
      </c>
      <c r="I1" t="s">
        <v>212</v>
      </c>
    </row>
    <row r="2" spans="1:9" x14ac:dyDescent="0.25">
      <c r="A2">
        <v>1982</v>
      </c>
      <c r="B2">
        <v>0.46242773532867432</v>
      </c>
      <c r="C2">
        <v>0.47436066162586216</v>
      </c>
      <c r="D2">
        <v>0.47305722442269327</v>
      </c>
      <c r="E2">
        <v>0.4672444498836994</v>
      </c>
      <c r="F2">
        <v>0.46210844543576246</v>
      </c>
      <c r="G2">
        <v>0.47153042790293698</v>
      </c>
      <c r="H2">
        <v>0.46948155662417412</v>
      </c>
      <c r="I2">
        <v>0.46319194370508199</v>
      </c>
    </row>
    <row r="3" spans="1:9" x14ac:dyDescent="0.25">
      <c r="A3">
        <v>1983</v>
      </c>
      <c r="B3">
        <v>0.45858585834503174</v>
      </c>
      <c r="C3">
        <v>0.47274015182256701</v>
      </c>
      <c r="D3">
        <v>0.47165022054314609</v>
      </c>
      <c r="E3">
        <v>0.4661025585532188</v>
      </c>
      <c r="F3">
        <v>0.4611106145381928</v>
      </c>
      <c r="G3">
        <v>0.46921092510223383</v>
      </c>
      <c r="H3">
        <v>0.4667926609814167</v>
      </c>
      <c r="I3">
        <v>0.46230781567096713</v>
      </c>
    </row>
    <row r="4" spans="1:9" x14ac:dyDescent="0.25">
      <c r="A4">
        <v>1984</v>
      </c>
      <c r="B4">
        <v>0.41060903668403625</v>
      </c>
      <c r="C4">
        <v>0.42843650335073469</v>
      </c>
      <c r="D4">
        <v>0.43379384246468539</v>
      </c>
      <c r="E4">
        <v>0.41758682399988173</v>
      </c>
      <c r="F4">
        <v>0.41333140954375275</v>
      </c>
      <c r="G4">
        <v>0.43078716376423837</v>
      </c>
      <c r="H4">
        <v>0.42178406256437301</v>
      </c>
      <c r="I4">
        <v>0.41472926464676851</v>
      </c>
    </row>
    <row r="5" spans="1:9" x14ac:dyDescent="0.25">
      <c r="A5">
        <v>1985</v>
      </c>
      <c r="B5">
        <v>0.39177489280700684</v>
      </c>
      <c r="C5">
        <v>0.39380529531836511</v>
      </c>
      <c r="D5">
        <v>0.38896496468782427</v>
      </c>
      <c r="E5">
        <v>0.39303511372208594</v>
      </c>
      <c r="F5">
        <v>0.39852537697553642</v>
      </c>
      <c r="G5">
        <v>0.40201271900534624</v>
      </c>
      <c r="H5">
        <v>0.3974244381487369</v>
      </c>
      <c r="I5">
        <v>0.39135912147164348</v>
      </c>
    </row>
    <row r="6" spans="1:9" x14ac:dyDescent="0.25">
      <c r="A6">
        <v>1986</v>
      </c>
      <c r="B6">
        <v>0.42994242906570435</v>
      </c>
      <c r="C6">
        <v>0.42891024675965311</v>
      </c>
      <c r="D6">
        <v>0.41997703105211248</v>
      </c>
      <c r="E6">
        <v>0.42019785594940184</v>
      </c>
      <c r="F6">
        <v>0.42389818030595783</v>
      </c>
      <c r="G6">
        <v>0.42369332662224768</v>
      </c>
      <c r="H6">
        <v>0.4217290975749492</v>
      </c>
      <c r="I6">
        <v>0.42202648407220844</v>
      </c>
    </row>
    <row r="7" spans="1:9" x14ac:dyDescent="0.25">
      <c r="A7">
        <v>1987</v>
      </c>
      <c r="B7">
        <v>0.38387715816497803</v>
      </c>
      <c r="C7">
        <v>0.38294093814492225</v>
      </c>
      <c r="D7">
        <v>0.38734826919436455</v>
      </c>
      <c r="E7">
        <v>0.38157885318994522</v>
      </c>
      <c r="F7">
        <v>0.38165120124816898</v>
      </c>
      <c r="G7">
        <v>0.38291566193103788</v>
      </c>
      <c r="H7">
        <v>0.38824119663238521</v>
      </c>
      <c r="I7">
        <v>0.38980344751477242</v>
      </c>
    </row>
    <row r="8" spans="1:9" x14ac:dyDescent="0.25">
      <c r="A8">
        <v>1988</v>
      </c>
      <c r="B8">
        <v>0.38562092185020447</v>
      </c>
      <c r="C8">
        <v>0.38073227649927144</v>
      </c>
      <c r="D8">
        <v>0.3872070033848285</v>
      </c>
      <c r="E8">
        <v>0.3795602512061596</v>
      </c>
      <c r="F8">
        <v>0.38138187482953068</v>
      </c>
      <c r="G8">
        <v>0.37820539018511767</v>
      </c>
      <c r="H8">
        <v>0.38009891176223759</v>
      </c>
      <c r="I8">
        <v>0.37893195205926894</v>
      </c>
    </row>
    <row r="9" spans="1:9" x14ac:dyDescent="0.25">
      <c r="A9">
        <v>1989</v>
      </c>
      <c r="B9">
        <v>0.3767605721950531</v>
      </c>
      <c r="C9">
        <v>0.38689066892862317</v>
      </c>
      <c r="D9">
        <v>0.38699816220998767</v>
      </c>
      <c r="E9">
        <v>0.38600769922137257</v>
      </c>
      <c r="F9">
        <v>0.37507295003533364</v>
      </c>
      <c r="G9">
        <v>0.37323651069402691</v>
      </c>
      <c r="H9">
        <v>0.3827952557206154</v>
      </c>
      <c r="I9">
        <v>0.38444009399414059</v>
      </c>
    </row>
    <row r="10" spans="1:9" x14ac:dyDescent="0.25">
      <c r="A10">
        <v>1990</v>
      </c>
      <c r="B10">
        <v>0.37627813220024109</v>
      </c>
      <c r="C10">
        <v>0.37823986026644713</v>
      </c>
      <c r="D10">
        <v>0.3879985503554344</v>
      </c>
      <c r="E10">
        <v>0.3765764710009098</v>
      </c>
      <c r="F10">
        <v>0.38646540671586982</v>
      </c>
      <c r="G10">
        <v>0.37894803085923195</v>
      </c>
      <c r="H10">
        <v>0.38344495037198068</v>
      </c>
      <c r="I10">
        <v>0.37927270153164871</v>
      </c>
    </row>
    <row r="11" spans="1:9" x14ac:dyDescent="0.25">
      <c r="A11">
        <v>1991</v>
      </c>
      <c r="B11">
        <v>0.3919999897480011</v>
      </c>
      <c r="C11">
        <v>0.3832176481485367</v>
      </c>
      <c r="D11">
        <v>0.37706904628872873</v>
      </c>
      <c r="E11">
        <v>0.37643809971213343</v>
      </c>
      <c r="F11">
        <v>0.38666563838720319</v>
      </c>
      <c r="G11">
        <v>0.37962240207195286</v>
      </c>
      <c r="H11">
        <v>0.38266542422771455</v>
      </c>
      <c r="I11">
        <v>0.37646998661756514</v>
      </c>
    </row>
    <row r="12" spans="1:9" x14ac:dyDescent="0.25">
      <c r="A12">
        <v>1992</v>
      </c>
      <c r="B12">
        <v>0.35546037554740906</v>
      </c>
      <c r="C12">
        <v>0.35644443374872209</v>
      </c>
      <c r="D12">
        <v>0.34987877401709561</v>
      </c>
      <c r="E12">
        <v>0.35512869271636005</v>
      </c>
      <c r="F12">
        <v>0.35469526359438897</v>
      </c>
      <c r="G12">
        <v>0.35455912576615806</v>
      </c>
      <c r="H12">
        <v>0.36024243980646142</v>
      </c>
      <c r="I12">
        <v>0.36054304739832882</v>
      </c>
    </row>
    <row r="13" spans="1:9" x14ac:dyDescent="0.25">
      <c r="A13">
        <v>1993</v>
      </c>
      <c r="B13">
        <v>0.32978722453117371</v>
      </c>
      <c r="C13">
        <v>0.33376408934593199</v>
      </c>
      <c r="D13">
        <v>0.3318136609196663</v>
      </c>
      <c r="E13">
        <v>0.33184464696049698</v>
      </c>
      <c r="F13">
        <v>0.33675130465626713</v>
      </c>
      <c r="G13">
        <v>0.32635899239778515</v>
      </c>
      <c r="H13">
        <v>0.33100258056819437</v>
      </c>
      <c r="I13">
        <v>0.34271961526572708</v>
      </c>
    </row>
    <row r="14" spans="1:9" x14ac:dyDescent="0.25">
      <c r="A14">
        <v>1994</v>
      </c>
      <c r="B14">
        <v>0.33273056149482727</v>
      </c>
      <c r="C14">
        <v>0.32921536388993267</v>
      </c>
      <c r="D14">
        <v>0.3220072764605284</v>
      </c>
      <c r="E14">
        <v>0.33334071391820902</v>
      </c>
      <c r="F14">
        <v>0.3368167949318886</v>
      </c>
      <c r="G14">
        <v>0.32403977410495277</v>
      </c>
      <c r="H14">
        <v>0.33547358325123788</v>
      </c>
      <c r="I14">
        <v>0.33496147623658179</v>
      </c>
    </row>
    <row r="15" spans="1:9" x14ac:dyDescent="0.25">
      <c r="A15">
        <v>1995</v>
      </c>
      <c r="B15">
        <v>0.35067436099052429</v>
      </c>
      <c r="C15">
        <v>0.33785485091805456</v>
      </c>
      <c r="D15">
        <v>0.33479179424047473</v>
      </c>
      <c r="E15">
        <v>0.33923768290877337</v>
      </c>
      <c r="F15">
        <v>0.33355462619662285</v>
      </c>
      <c r="G15">
        <v>0.33693613569438452</v>
      </c>
      <c r="H15">
        <v>0.34356981389224528</v>
      </c>
      <c r="I15">
        <v>0.33497793935239323</v>
      </c>
    </row>
    <row r="16" spans="1:9" x14ac:dyDescent="0.25">
      <c r="A16">
        <v>1996</v>
      </c>
      <c r="B16">
        <v>0.30434781312942505</v>
      </c>
      <c r="C16">
        <v>0.32500013431906699</v>
      </c>
      <c r="D16">
        <v>0.32122285473346712</v>
      </c>
      <c r="E16">
        <v>0.31712684667110447</v>
      </c>
      <c r="F16">
        <v>0.31224699598550798</v>
      </c>
      <c r="G16">
        <v>0.31546610240638256</v>
      </c>
      <c r="H16">
        <v>0.31362781824171543</v>
      </c>
      <c r="I16">
        <v>0.31131730805337432</v>
      </c>
    </row>
    <row r="17" spans="1:9" x14ac:dyDescent="0.25">
      <c r="A17">
        <v>1997</v>
      </c>
      <c r="B17">
        <v>0.26956522464752197</v>
      </c>
      <c r="C17">
        <v>0.28108831882476804</v>
      </c>
      <c r="D17">
        <v>0.2876835643649101</v>
      </c>
      <c r="E17">
        <v>0.27945078924298283</v>
      </c>
      <c r="F17">
        <v>0.29116942471265794</v>
      </c>
      <c r="G17">
        <v>0.28473065581917767</v>
      </c>
      <c r="H17">
        <v>0.28227767507731916</v>
      </c>
      <c r="I17">
        <v>0.2848228020519018</v>
      </c>
    </row>
    <row r="18" spans="1:9" x14ac:dyDescent="0.25">
      <c r="A18">
        <v>1998</v>
      </c>
      <c r="B18">
        <v>0.3430493175983429</v>
      </c>
      <c r="C18">
        <v>0.29775865945219998</v>
      </c>
      <c r="D18">
        <v>0.30607119326293469</v>
      </c>
      <c r="E18">
        <v>0.29900434786081315</v>
      </c>
      <c r="F18">
        <v>0.29629190096259117</v>
      </c>
      <c r="G18">
        <v>0.29925514426827426</v>
      </c>
      <c r="H18">
        <v>0.30070915071666238</v>
      </c>
      <c r="I18">
        <v>0.29927549658715724</v>
      </c>
    </row>
    <row r="19" spans="1:9" x14ac:dyDescent="0.25">
      <c r="A19">
        <v>1999</v>
      </c>
      <c r="B19">
        <v>0.25872689485549927</v>
      </c>
      <c r="C19">
        <v>0.27370506316423421</v>
      </c>
      <c r="D19">
        <v>0.2802541352510452</v>
      </c>
      <c r="E19">
        <v>0.27799628889560701</v>
      </c>
      <c r="F19">
        <v>0.28369764798879626</v>
      </c>
      <c r="G19">
        <v>0.2865998372733593</v>
      </c>
      <c r="H19">
        <v>0.28208413261175153</v>
      </c>
      <c r="I19">
        <v>0.27514072740077972</v>
      </c>
    </row>
    <row r="20" spans="1:9" x14ac:dyDescent="0.25">
      <c r="A20">
        <v>2000</v>
      </c>
      <c r="B20">
        <v>0.30885529518127441</v>
      </c>
      <c r="C20">
        <v>0.30797936686873439</v>
      </c>
      <c r="D20">
        <v>0.32105361548066141</v>
      </c>
      <c r="E20">
        <v>0.30961769622564317</v>
      </c>
      <c r="F20">
        <v>0.29437973544001583</v>
      </c>
      <c r="G20">
        <v>0.31096398410201076</v>
      </c>
      <c r="H20">
        <v>0.30497380180656908</v>
      </c>
      <c r="I20">
        <v>0.30669901992380622</v>
      </c>
    </row>
    <row r="21" spans="1:9" x14ac:dyDescent="0.25">
      <c r="A21">
        <v>2001</v>
      </c>
      <c r="B21">
        <v>0.2932790219783783</v>
      </c>
      <c r="C21">
        <v>0.32499383518099789</v>
      </c>
      <c r="D21">
        <v>0.32458189433813089</v>
      </c>
      <c r="E21">
        <v>0.31851276993751521</v>
      </c>
      <c r="F21">
        <v>0.30613541108369829</v>
      </c>
      <c r="G21">
        <v>0.32477352027595041</v>
      </c>
      <c r="H21">
        <v>0.31128014665842058</v>
      </c>
      <c r="I21">
        <v>0.30678678101301193</v>
      </c>
    </row>
    <row r="22" spans="1:9" x14ac:dyDescent="0.25">
      <c r="A22">
        <v>2002</v>
      </c>
      <c r="B22">
        <v>0.33266532421112061</v>
      </c>
      <c r="C22">
        <v>0.31700367736816409</v>
      </c>
      <c r="D22">
        <v>0.31825653500854967</v>
      </c>
      <c r="E22">
        <v>0.31458295921981339</v>
      </c>
      <c r="F22">
        <v>0.29771813049912454</v>
      </c>
      <c r="G22">
        <v>0.32933718888461594</v>
      </c>
      <c r="H22">
        <v>0.31393328292667866</v>
      </c>
      <c r="I22">
        <v>0.29651250208914282</v>
      </c>
    </row>
    <row r="23" spans="1:9" x14ac:dyDescent="0.25">
      <c r="A23">
        <v>2003</v>
      </c>
      <c r="B23">
        <v>0.29126214981079102</v>
      </c>
      <c r="C23">
        <v>0.30900892323255541</v>
      </c>
      <c r="D23">
        <v>0.31031120413541796</v>
      </c>
      <c r="E23">
        <v>0.31270004567503923</v>
      </c>
      <c r="F23">
        <v>0.29058617368340495</v>
      </c>
      <c r="G23">
        <v>0.32160128855705261</v>
      </c>
      <c r="H23">
        <v>0.30769294263422486</v>
      </c>
      <c r="I23">
        <v>0.3004860394746065</v>
      </c>
    </row>
    <row r="24" spans="1:9" x14ac:dyDescent="0.25">
      <c r="A24">
        <v>2004</v>
      </c>
      <c r="B24">
        <v>0.30158731341362</v>
      </c>
      <c r="C24">
        <v>0.28644622364640232</v>
      </c>
      <c r="D24">
        <v>0.28947620350122449</v>
      </c>
      <c r="E24">
        <v>0.28293981933593748</v>
      </c>
      <c r="F24">
        <v>0.283927128970623</v>
      </c>
      <c r="G24">
        <v>0.28624327975511554</v>
      </c>
      <c r="H24">
        <v>0.27381988215446473</v>
      </c>
      <c r="I24">
        <v>0.27830605107545858</v>
      </c>
    </row>
    <row r="25" spans="1:9" x14ac:dyDescent="0.25">
      <c r="A25">
        <v>2005</v>
      </c>
      <c r="B25">
        <v>0.29263156652450562</v>
      </c>
      <c r="C25">
        <v>0.31166779051721094</v>
      </c>
      <c r="D25">
        <v>0.30545347727835181</v>
      </c>
      <c r="E25">
        <v>0.30377521243691447</v>
      </c>
      <c r="F25">
        <v>0.29668227988481521</v>
      </c>
      <c r="G25">
        <v>0.31204970607161531</v>
      </c>
      <c r="H25">
        <v>0.29511089342832564</v>
      </c>
      <c r="I25">
        <v>0.29793512569367891</v>
      </c>
    </row>
    <row r="26" spans="1:9" x14ac:dyDescent="0.25">
      <c r="A26">
        <v>2006</v>
      </c>
      <c r="B26">
        <v>0.31662869453430176</v>
      </c>
      <c r="C26">
        <v>0.31294123905897142</v>
      </c>
      <c r="D26">
        <v>0.30842880867421629</v>
      </c>
      <c r="E26">
        <v>0.30889346432685855</v>
      </c>
      <c r="F26">
        <v>0.310739367455244</v>
      </c>
      <c r="G26">
        <v>0.30915816982090472</v>
      </c>
      <c r="H26">
        <v>0.30733795821666721</v>
      </c>
      <c r="I26">
        <v>0.31405844089388857</v>
      </c>
    </row>
    <row r="27" spans="1:9" x14ac:dyDescent="0.25">
      <c r="A27">
        <v>2007</v>
      </c>
      <c r="B27">
        <v>0.32378855347633362</v>
      </c>
      <c r="C27">
        <v>0.31416487701237206</v>
      </c>
      <c r="D27">
        <v>0.31599809446930888</v>
      </c>
      <c r="E27">
        <v>0.30980372765660286</v>
      </c>
      <c r="F27">
        <v>0.29204185822606088</v>
      </c>
      <c r="G27">
        <v>0.31455733577907086</v>
      </c>
      <c r="H27">
        <v>0.297825458213687</v>
      </c>
      <c r="I27">
        <v>0.30403882271051408</v>
      </c>
    </row>
    <row r="28" spans="1:9" x14ac:dyDescent="0.25">
      <c r="A28">
        <v>2008</v>
      </c>
      <c r="B28">
        <v>0.308270663022995</v>
      </c>
      <c r="C28">
        <v>0.31057550923526284</v>
      </c>
      <c r="D28">
        <v>0.3067855166643858</v>
      </c>
      <c r="E28">
        <v>0.30775445374846461</v>
      </c>
      <c r="F28">
        <v>0.30121478790044787</v>
      </c>
      <c r="G28">
        <v>0.31594270895421506</v>
      </c>
      <c r="H28">
        <v>0.30443101201951506</v>
      </c>
      <c r="I28">
        <v>0.30198935282230377</v>
      </c>
    </row>
    <row r="29" spans="1:9" x14ac:dyDescent="0.25">
      <c r="A29">
        <v>2009</v>
      </c>
      <c r="B29">
        <v>0.30421686172485352</v>
      </c>
      <c r="C29">
        <v>0.31056266434490681</v>
      </c>
      <c r="D29">
        <v>0.30687592947483067</v>
      </c>
      <c r="E29">
        <v>0.30168556420505044</v>
      </c>
      <c r="F29">
        <v>0.3151669677197933</v>
      </c>
      <c r="G29">
        <v>0.30837512165308001</v>
      </c>
      <c r="H29">
        <v>0.30147517763078213</v>
      </c>
      <c r="I29">
        <v>0.29519801044464111</v>
      </c>
    </row>
    <row r="30" spans="1:9" x14ac:dyDescent="0.25">
      <c r="A30">
        <v>2010</v>
      </c>
      <c r="B30">
        <v>0.22096318006515503</v>
      </c>
      <c r="C30">
        <v>0.29614301435649393</v>
      </c>
      <c r="D30">
        <v>0.30873279018700123</v>
      </c>
      <c r="E30">
        <v>0.29121151381731036</v>
      </c>
      <c r="F30">
        <v>0.28306184133887291</v>
      </c>
      <c r="G30">
        <v>0.2947662128061056</v>
      </c>
      <c r="H30">
        <v>0.28697691048681734</v>
      </c>
      <c r="I30">
        <v>0.28413531512022022</v>
      </c>
    </row>
    <row r="31" spans="1:9" x14ac:dyDescent="0.25">
      <c r="A31">
        <v>2011</v>
      </c>
      <c r="B31">
        <v>0.25301206111907959</v>
      </c>
      <c r="C31">
        <v>0.31106162220239642</v>
      </c>
      <c r="D31">
        <v>0.30553778731822967</v>
      </c>
      <c r="E31">
        <v>0.29941326370835297</v>
      </c>
      <c r="F31">
        <v>0.30349182039499284</v>
      </c>
      <c r="G31">
        <v>0.29899860413372514</v>
      </c>
      <c r="H31">
        <v>0.29189285442233087</v>
      </c>
      <c r="I31">
        <v>0.29274745413661002</v>
      </c>
    </row>
    <row r="32" spans="1:9" x14ac:dyDescent="0.25">
      <c r="A32">
        <v>2012</v>
      </c>
      <c r="B32">
        <v>0.34337350726127625</v>
      </c>
      <c r="C32">
        <v>0.30132948082685468</v>
      </c>
      <c r="D32">
        <v>0.30834959232807158</v>
      </c>
      <c r="E32">
        <v>0.30069242686033248</v>
      </c>
      <c r="F32">
        <v>0.28970148086547853</v>
      </c>
      <c r="G32">
        <v>0.29308172057569026</v>
      </c>
      <c r="H32">
        <v>0.28704194149374962</v>
      </c>
      <c r="I32">
        <v>0.28879495450854303</v>
      </c>
    </row>
    <row r="33" spans="1:9" x14ac:dyDescent="0.25">
      <c r="A33">
        <v>2013</v>
      </c>
      <c r="B33">
        <v>0.29325512051582336</v>
      </c>
      <c r="C33">
        <v>0.28684169018268585</v>
      </c>
      <c r="D33">
        <v>0.28824928005039696</v>
      </c>
      <c r="E33">
        <v>0.281187112942338</v>
      </c>
      <c r="F33">
        <v>0.28524734976887706</v>
      </c>
      <c r="G33">
        <v>0.28785464242100722</v>
      </c>
      <c r="H33">
        <v>0.27401650005578992</v>
      </c>
      <c r="I33">
        <v>0.27004635906219482</v>
      </c>
    </row>
    <row r="34" spans="1:9" x14ac:dyDescent="0.25">
      <c r="A34">
        <v>2014</v>
      </c>
      <c r="B34">
        <v>0.27272728085517883</v>
      </c>
      <c r="C34">
        <v>0.27991875994205478</v>
      </c>
      <c r="D34">
        <v>0.2802356508672238</v>
      </c>
      <c r="E34">
        <v>0.28291420543193818</v>
      </c>
      <c r="F34">
        <v>0.27018027003109457</v>
      </c>
      <c r="G34">
        <v>0.29217710253596307</v>
      </c>
      <c r="H34">
        <v>0.27247293108701709</v>
      </c>
      <c r="I34">
        <v>0.26728474070131775</v>
      </c>
    </row>
    <row r="35" spans="1:9" x14ac:dyDescent="0.25">
      <c r="A35">
        <v>2015</v>
      </c>
      <c r="B35">
        <v>0.28020566701889038</v>
      </c>
      <c r="C35">
        <v>0.24588384978473185</v>
      </c>
      <c r="D35">
        <v>0.24995438107848167</v>
      </c>
      <c r="E35">
        <v>0.25311279858648777</v>
      </c>
      <c r="F35">
        <v>0.25484989216923709</v>
      </c>
      <c r="G35">
        <v>0.2633163727670908</v>
      </c>
      <c r="H35">
        <v>0.25179949276149277</v>
      </c>
      <c r="I35">
        <v>0.25058469024300573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topLeftCell="I1" zoomScale="110" zoomScaleNormal="110" workbookViewId="0">
      <selection activeCell="AA22" sqref="AA22"/>
    </sheetView>
  </sheetViews>
  <sheetFormatPr defaultColWidth="8.85546875" defaultRowHeight="15" x14ac:dyDescent="0.25"/>
  <cols>
    <col min="2" max="2" width="12" bestFit="1" customWidth="1"/>
    <col min="26" max="26" width="34.140625" customWidth="1"/>
    <col min="27" max="27" width="37.85546875" customWidth="1"/>
  </cols>
  <sheetData>
    <row r="1" spans="1:27" x14ac:dyDescent="0.25">
      <c r="A1" t="s">
        <v>172</v>
      </c>
      <c r="B1" t="s">
        <v>173</v>
      </c>
      <c r="C1" t="s">
        <v>174</v>
      </c>
      <c r="D1" t="s">
        <v>189</v>
      </c>
      <c r="F1" t="s">
        <v>30</v>
      </c>
      <c r="G1" t="s">
        <v>28</v>
      </c>
      <c r="H1" t="s">
        <v>146</v>
      </c>
    </row>
    <row r="2" spans="1:27" x14ac:dyDescent="0.25">
      <c r="A2">
        <v>1982</v>
      </c>
      <c r="B2">
        <f>INDEX('All Lags - Data'!$C:$C,MATCH($A2,'All Lags - Data'!$E:$E,0))</f>
        <v>0.46242773532867432</v>
      </c>
      <c r="C2">
        <f>INDEX('All Lags - Data'!$D:$D,MATCH($A2,'All Lags - Data'!$E:$E,0))</f>
        <v>0.47436066162586216</v>
      </c>
      <c r="D2" s="11">
        <f>(C2-B2)/C2</f>
        <v>2.5155809202828838E-2</v>
      </c>
      <c r="F2" t="s">
        <v>46</v>
      </c>
      <c r="G2">
        <v>27</v>
      </c>
      <c r="H2">
        <f>IFERROR(INDEX('All Lags - Data'!$B:$B,MATCH($G2,'All Lags - Data'!$A:$A,0)),0)</f>
        <v>0.27500000596046448</v>
      </c>
      <c r="Z2" s="13"/>
      <c r="AA2" s="13"/>
    </row>
    <row r="3" spans="1:27" x14ac:dyDescent="0.25">
      <c r="A3">
        <v>1983</v>
      </c>
      <c r="B3">
        <f>INDEX('All Lags - Data'!$C:$C,MATCH($A3,'All Lags - Data'!$E:$E,0))</f>
        <v>0.45858585834503174</v>
      </c>
      <c r="C3">
        <f>INDEX('All Lags - Data'!$D:$D,MATCH($A3,'All Lags - Data'!$E:$E,0))</f>
        <v>0.47274015182256701</v>
      </c>
      <c r="D3" s="11">
        <f t="shared" ref="D3:D35" si="0">(C3-B3)/C3</f>
        <v>2.9940958945344223E-2</v>
      </c>
      <c r="F3" t="s">
        <v>47</v>
      </c>
      <c r="G3">
        <v>29</v>
      </c>
      <c r="H3">
        <f>IFERROR(INDEX('All Lags - Data'!$B:$B,MATCH($G3,'All Lags - Data'!$A:$A,0)),0)</f>
        <v>0.20999999344348907</v>
      </c>
      <c r="Z3" s="13"/>
      <c r="AA3" s="13"/>
    </row>
    <row r="4" spans="1:27" x14ac:dyDescent="0.25">
      <c r="A4">
        <v>1984</v>
      </c>
      <c r="B4">
        <f>INDEX('All Lags - Data'!$C:$C,MATCH($A4,'All Lags - Data'!$E:$E,0))</f>
        <v>0.41060903668403625</v>
      </c>
      <c r="C4">
        <f>INDEX('All Lags - Data'!$D:$D,MATCH($A4,'All Lags - Data'!$E:$E,0))</f>
        <v>0.42843650335073469</v>
      </c>
      <c r="D4" s="11">
        <f t="shared" si="0"/>
        <v>4.1610522276399449E-2</v>
      </c>
      <c r="F4" t="s">
        <v>33</v>
      </c>
      <c r="G4">
        <v>8</v>
      </c>
      <c r="H4">
        <f>IFERROR(INDEX('All Lags - Data'!$B:$B,MATCH($G4,'All Lags - Data'!$A:$A,0)),0)</f>
        <v>0.20999999344348907</v>
      </c>
      <c r="Z4" s="13"/>
      <c r="AA4" s="13"/>
    </row>
    <row r="5" spans="1:27" x14ac:dyDescent="0.25">
      <c r="A5">
        <v>1985</v>
      </c>
      <c r="B5">
        <f>INDEX('All Lags - Data'!$C:$C,MATCH($A5,'All Lags - Data'!$E:$E,0))</f>
        <v>0.39177489280700684</v>
      </c>
      <c r="C5">
        <f>INDEX('All Lags - Data'!$D:$D,MATCH($A5,'All Lags - Data'!$E:$E,0))</f>
        <v>0.39380529531836511</v>
      </c>
      <c r="D5" s="11">
        <f t="shared" si="0"/>
        <v>5.1558537569100791E-3</v>
      </c>
      <c r="F5" t="s">
        <v>53</v>
      </c>
      <c r="G5">
        <v>45</v>
      </c>
      <c r="H5">
        <f>IFERROR(INDEX('All Lags - Data'!$B:$B,MATCH($G5,'All Lags - Data'!$A:$A,0)),0)</f>
        <v>0.13400000333786011</v>
      </c>
      <c r="Z5" s="13"/>
      <c r="AA5" s="13"/>
    </row>
    <row r="6" spans="1:27" ht="15.75" x14ac:dyDescent="0.25">
      <c r="A6">
        <v>1986</v>
      </c>
      <c r="B6">
        <f>INDEX('All Lags - Data'!$C:$C,MATCH($A6,'All Lags - Data'!$E:$E,0))</f>
        <v>0.42994242906570435</v>
      </c>
      <c r="C6">
        <f>INDEX('All Lags - Data'!$D:$D,MATCH($A6,'All Lags - Data'!$E:$E,0))</f>
        <v>0.42891024675965311</v>
      </c>
      <c r="D6" s="11">
        <f t="shared" si="0"/>
        <v>-2.406522842131195E-3</v>
      </c>
      <c r="F6" t="s">
        <v>56</v>
      </c>
      <c r="G6">
        <v>48</v>
      </c>
      <c r="H6">
        <f>IFERROR(INDEX('All Lags - Data'!$B:$B,MATCH($G6,'All Lags - Data'!$A:$A,0)),0)</f>
        <v>0.10100000351667404</v>
      </c>
      <c r="Z6" s="14" t="s">
        <v>140</v>
      </c>
      <c r="AA6" s="15" t="s">
        <v>199</v>
      </c>
    </row>
    <row r="7" spans="1:27" x14ac:dyDescent="0.25">
      <c r="A7">
        <v>1987</v>
      </c>
      <c r="B7">
        <f>INDEX('All Lags - Data'!$C:$C,MATCH($A7,'All Lags - Data'!$E:$E,0))</f>
        <v>0.38387715816497803</v>
      </c>
      <c r="C7">
        <f>INDEX('All Lags - Data'!$D:$D,MATCH($A7,'All Lags - Data'!$E:$E,0))</f>
        <v>0.38294093814492225</v>
      </c>
      <c r="D7" s="11">
        <f t="shared" si="0"/>
        <v>-2.4448157060227124E-3</v>
      </c>
      <c r="F7" t="s">
        <v>40</v>
      </c>
      <c r="G7">
        <v>18</v>
      </c>
      <c r="H7">
        <f>IFERROR(INDEX('All Lags - Data'!$B:$B,MATCH($G7,'All Lags - Data'!$A:$A,0)),0)</f>
        <v>7.1000002324581146E-2</v>
      </c>
      <c r="Z7" s="16" t="str">
        <f>INDEX(States!$D$2:$D$52,MATCH($F2,States!$B$2:$B$52,0))</f>
        <v>Minnesota</v>
      </c>
      <c r="AA7" s="17">
        <f>H2</f>
        <v>0.27500000596046448</v>
      </c>
    </row>
    <row r="8" spans="1:27" x14ac:dyDescent="0.25">
      <c r="A8">
        <v>1988</v>
      </c>
      <c r="B8">
        <f>INDEX('All Lags - Data'!$C:$C,MATCH($A8,'All Lags - Data'!$E:$E,0))</f>
        <v>0.38562092185020447</v>
      </c>
      <c r="C8">
        <f>INDEX('All Lags - Data'!$D:$D,MATCH($A8,'All Lags - Data'!$E:$E,0))</f>
        <v>0.38073227649927144</v>
      </c>
      <c r="D8" s="11">
        <f t="shared" si="0"/>
        <v>-1.2840112731924855E-2</v>
      </c>
      <c r="F8" t="s">
        <v>43</v>
      </c>
      <c r="G8">
        <v>22</v>
      </c>
      <c r="H8">
        <f>IFERROR(INDEX('All Lags - Data'!$B:$B,MATCH($G8,'All Lags - Data'!$A:$A,0)),0)</f>
        <v>0</v>
      </c>
      <c r="Z8" s="16" t="str">
        <f>INDEX(States!$D$2:$D$52,MATCH($F3,States!$B$2:$B$52,0))</f>
        <v>Missouri</v>
      </c>
      <c r="AA8" s="17">
        <f t="shared" ref="AA8:AA12" si="1">H3</f>
        <v>0.20999999344348907</v>
      </c>
    </row>
    <row r="9" spans="1:27" x14ac:dyDescent="0.25">
      <c r="A9">
        <v>1989</v>
      </c>
      <c r="B9">
        <f>INDEX('All Lags - Data'!$C:$C,MATCH($A9,'All Lags - Data'!$E:$E,0))</f>
        <v>0.3767605721950531</v>
      </c>
      <c r="C9">
        <f>INDEX('All Lags - Data'!$D:$D,MATCH($A9,'All Lags - Data'!$E:$E,0))</f>
        <v>0.38689066892862317</v>
      </c>
      <c r="D9" s="11">
        <f t="shared" si="0"/>
        <v>2.6183357592009942E-2</v>
      </c>
      <c r="F9" t="s">
        <v>42</v>
      </c>
      <c r="G9">
        <v>21</v>
      </c>
      <c r="H9">
        <f>IFERROR(INDEX('All Lags - Data'!$B:$B,MATCH($G9,'All Lags - Data'!$A:$A,0)),0)</f>
        <v>0</v>
      </c>
      <c r="Z9" s="16" t="str">
        <f>INDEX(States!$D$2:$D$52,MATCH($F4,States!$B$2:$B$52,0))</f>
        <v>Colorado</v>
      </c>
      <c r="AA9" s="17">
        <f t="shared" si="1"/>
        <v>0.20999999344348907</v>
      </c>
    </row>
    <row r="10" spans="1:27" x14ac:dyDescent="0.25">
      <c r="A10">
        <v>1990</v>
      </c>
      <c r="B10">
        <f>INDEX('All Lags - Data'!$C:$C,MATCH($A10,'All Lags - Data'!$E:$E,0))</f>
        <v>0.37627813220024109</v>
      </c>
      <c r="C10">
        <f>INDEX('All Lags - Data'!$D:$D,MATCH($A10,'All Lags - Data'!$E:$E,0))</f>
        <v>0.37823986026644713</v>
      </c>
      <c r="D10" s="11">
        <f t="shared" si="0"/>
        <v>5.1864657120593207E-3</v>
      </c>
      <c r="F10" t="s">
        <v>54</v>
      </c>
      <c r="G10">
        <v>46</v>
      </c>
      <c r="H10">
        <f>IFERROR(INDEX('All Lags - Data'!$B:$B,MATCH($G10,'All Lags - Data'!$A:$A,0)),0)</f>
        <v>0</v>
      </c>
      <c r="Z10" s="16" t="str">
        <f>INDEX(States!$D$2:$D$52,MATCH($F5,States!$B$2:$B$52,0))</f>
        <v>South Carolina</v>
      </c>
      <c r="AA10" s="17">
        <f t="shared" si="1"/>
        <v>0.13400000333786011</v>
      </c>
    </row>
    <row r="11" spans="1:27" x14ac:dyDescent="0.25">
      <c r="A11">
        <v>1991</v>
      </c>
      <c r="B11">
        <f>INDEX('All Lags - Data'!$C:$C,MATCH($A11,'All Lags - Data'!$E:$E,0))</f>
        <v>0.3919999897480011</v>
      </c>
      <c r="C11">
        <f>INDEX('All Lags - Data'!$D:$D,MATCH($A11,'All Lags - Data'!$E:$E,0))</f>
        <v>0.3832176481485367</v>
      </c>
      <c r="D11" s="11">
        <f t="shared" si="0"/>
        <v>-2.2917372521581582E-2</v>
      </c>
      <c r="F11" t="s">
        <v>51</v>
      </c>
      <c r="G11">
        <v>38</v>
      </c>
      <c r="H11">
        <f>IFERROR(INDEX('All Lags - Data'!$B:$B,MATCH($G11,'All Lags - Data'!$A:$A,0)),0)</f>
        <v>0</v>
      </c>
      <c r="Z11" s="16" t="str">
        <f>INDEX(States!$D$2:$D$52,MATCH($F6,States!$B$2:$B$52,0))</f>
        <v>Texas</v>
      </c>
      <c r="AA11" s="17">
        <f t="shared" si="1"/>
        <v>0.10100000351667404</v>
      </c>
    </row>
    <row r="12" spans="1:27" x14ac:dyDescent="0.25">
      <c r="A12">
        <v>1992</v>
      </c>
      <c r="B12">
        <f>INDEX('All Lags - Data'!$C:$C,MATCH($A12,'All Lags - Data'!$E:$E,0))</f>
        <v>0.35546037554740906</v>
      </c>
      <c r="C12">
        <f>INDEX('All Lags - Data'!$D:$D,MATCH($A12,'All Lags - Data'!$E:$E,0))</f>
        <v>0.35644443374872209</v>
      </c>
      <c r="D12" s="11">
        <f t="shared" si="0"/>
        <v>2.7607618695674463E-3</v>
      </c>
      <c r="F12" t="s">
        <v>44</v>
      </c>
      <c r="G12">
        <v>24</v>
      </c>
      <c r="H12">
        <f>IFERROR(INDEX('All Lags - Data'!$B:$B,MATCH($G12,'All Lags - Data'!$A:$A,0)),0)</f>
        <v>0</v>
      </c>
      <c r="Z12" s="16" t="str">
        <f>INDEX(States!$D$2:$D$52,MATCH($F7,States!$B$2:$B$52,0))</f>
        <v>Indiana</v>
      </c>
      <c r="AA12" s="17">
        <f t="shared" si="1"/>
        <v>7.1000002324581146E-2</v>
      </c>
    </row>
    <row r="13" spans="1:27" x14ac:dyDescent="0.25">
      <c r="A13">
        <v>1993</v>
      </c>
      <c r="B13">
        <f>INDEX('All Lags - Data'!$C:$C,MATCH($A13,'All Lags - Data'!$E:$E,0))</f>
        <v>0.32978722453117371</v>
      </c>
      <c r="C13">
        <f>INDEX('All Lags - Data'!$D:$D,MATCH($A13,'All Lags - Data'!$E:$E,0))</f>
        <v>0.33376408934593199</v>
      </c>
      <c r="D13" s="11">
        <f t="shared" si="0"/>
        <v>1.1915196816265149E-2</v>
      </c>
      <c r="F13" t="s">
        <v>55</v>
      </c>
      <c r="G13">
        <v>47</v>
      </c>
      <c r="H13">
        <f>IFERROR(INDEX('All Lags - Data'!$B:$B,MATCH($G13,'All Lags - Data'!$A:$A,0)),0)</f>
        <v>0</v>
      </c>
      <c r="Z13" s="19" t="s">
        <v>197</v>
      </c>
      <c r="AA13" s="19"/>
    </row>
    <row r="14" spans="1:27" x14ac:dyDescent="0.25">
      <c r="A14">
        <v>1994</v>
      </c>
      <c r="B14">
        <f>INDEX('All Lags - Data'!$C:$C,MATCH($A14,'All Lags - Data'!$E:$E,0))</f>
        <v>0.33273056149482727</v>
      </c>
      <c r="C14">
        <f>INDEX('All Lags - Data'!$D:$D,MATCH($A14,'All Lags - Data'!$E:$E,0))</f>
        <v>0.32921536388993267</v>
      </c>
      <c r="D14" s="11">
        <f t="shared" si="0"/>
        <v>-1.0677501691779636E-2</v>
      </c>
      <c r="F14" t="s">
        <v>48</v>
      </c>
      <c r="G14">
        <v>31</v>
      </c>
      <c r="H14">
        <f>IFERROR(INDEX('All Lags - Data'!$B:$B,MATCH($G14,'All Lags - Data'!$A:$A,0)),0)</f>
        <v>0</v>
      </c>
    </row>
    <row r="15" spans="1:27" x14ac:dyDescent="0.25">
      <c r="A15">
        <v>1995</v>
      </c>
      <c r="B15">
        <f>INDEX('All Lags - Data'!$C:$C,MATCH($A15,'All Lags - Data'!$E:$E,0))</f>
        <v>0.35067436099052429</v>
      </c>
      <c r="C15">
        <f>INDEX('All Lags - Data'!$D:$D,MATCH($A15,'All Lags - Data'!$E:$E,0))</f>
        <v>0.33785485091805456</v>
      </c>
      <c r="D15" s="11">
        <f t="shared" si="0"/>
        <v>-3.7943839011442979E-2</v>
      </c>
      <c r="F15" t="s">
        <v>45</v>
      </c>
      <c r="G15">
        <v>25</v>
      </c>
      <c r="H15">
        <f>IFERROR(INDEX('All Lags - Data'!$B:$B,MATCH($G15,'All Lags - Data'!$A:$A,0)),0)</f>
        <v>0</v>
      </c>
    </row>
    <row r="16" spans="1:27" ht="15" customHeight="1" x14ac:dyDescent="0.25">
      <c r="A16">
        <v>1996</v>
      </c>
      <c r="B16">
        <f>INDEX('All Lags - Data'!$C:$C,MATCH($A16,'All Lags - Data'!$E:$E,0))</f>
        <v>0.30434781312942505</v>
      </c>
      <c r="C16">
        <f>INDEX('All Lags - Data'!$D:$D,MATCH($A16,'All Lags - Data'!$E:$E,0))</f>
        <v>0.32500013431906699</v>
      </c>
      <c r="D16" s="11">
        <f t="shared" si="0"/>
        <v>6.3545577397720848E-2</v>
      </c>
      <c r="F16" t="s">
        <v>52</v>
      </c>
      <c r="G16">
        <v>40</v>
      </c>
      <c r="H16">
        <f>IFERROR(INDEX('All Lags - Data'!$B:$B,MATCH($G16,'All Lags - Data'!$A:$A,0)),0)</f>
        <v>0</v>
      </c>
    </row>
    <row r="17" spans="1:8" ht="15" customHeight="1" x14ac:dyDescent="0.25">
      <c r="A17">
        <v>1997</v>
      </c>
      <c r="B17">
        <f>INDEX('All Lags - Data'!$C:$C,MATCH($A17,'All Lags - Data'!$E:$E,0))</f>
        <v>0.26956522464752197</v>
      </c>
      <c r="C17">
        <f>INDEX('All Lags - Data'!$D:$D,MATCH($A17,'All Lags - Data'!$E:$E,0))</f>
        <v>0.28108831882476804</v>
      </c>
      <c r="D17" s="11">
        <f t="shared" si="0"/>
        <v>4.0994567918809961E-2</v>
      </c>
      <c r="F17" t="s">
        <v>32</v>
      </c>
      <c r="G17">
        <v>5</v>
      </c>
      <c r="H17">
        <f>IFERROR(INDEX('All Lags - Data'!$B:$B,MATCH($G17,'All Lags - Data'!$A:$A,0)),0)</f>
        <v>0</v>
      </c>
    </row>
    <row r="18" spans="1:8" x14ac:dyDescent="0.25">
      <c r="A18">
        <v>1998</v>
      </c>
      <c r="B18">
        <f>INDEX('All Lags - Data'!$C:$C,MATCH($A18,'All Lags - Data'!$E:$E,0))</f>
        <v>0.3430493175983429</v>
      </c>
      <c r="C18">
        <f>INDEX('All Lags - Data'!$D:$D,MATCH($A18,'All Lags - Data'!$E:$E,0))</f>
        <v>0.29775865945219998</v>
      </c>
      <c r="D18" s="11">
        <f t="shared" si="0"/>
        <v>-0.15210525943885622</v>
      </c>
      <c r="F18" t="s">
        <v>34</v>
      </c>
      <c r="G18">
        <v>9</v>
      </c>
      <c r="H18">
        <f>IFERROR(INDEX('All Lags - Data'!$B:$B,MATCH($G18,'All Lags - Data'!$A:$A,0)),0)</f>
        <v>0</v>
      </c>
    </row>
    <row r="19" spans="1:8" x14ac:dyDescent="0.25">
      <c r="A19">
        <v>1999</v>
      </c>
      <c r="B19">
        <f>INDEX('All Lags - Data'!$C:$C,MATCH($A19,'All Lags - Data'!$E:$E,0))</f>
        <v>0.25872689485549927</v>
      </c>
      <c r="C19">
        <f>INDEX('All Lags - Data'!$D:$D,MATCH($A19,'All Lags - Data'!$E:$E,0))</f>
        <v>0.27370506316423421</v>
      </c>
      <c r="D19" s="11">
        <f t="shared" si="0"/>
        <v>5.4723753136226891E-2</v>
      </c>
      <c r="F19" t="s">
        <v>41</v>
      </c>
      <c r="G19">
        <v>20</v>
      </c>
      <c r="H19">
        <f>IFERROR(INDEX('All Lags - Data'!$B:$B,MATCH($G19,'All Lags - Data'!$A:$A,0)),0)</f>
        <v>0</v>
      </c>
    </row>
    <row r="20" spans="1:8" x14ac:dyDescent="0.25">
      <c r="A20">
        <v>2000</v>
      </c>
      <c r="B20">
        <f>INDEX('All Lags - Data'!$C:$C,MATCH($A20,'All Lags - Data'!$E:$E,0))</f>
        <v>0.30885529518127441</v>
      </c>
      <c r="C20">
        <f>INDEX('All Lags - Data'!$D:$D,MATCH($A20,'All Lags - Data'!$E:$E,0))</f>
        <v>0.30797936686873439</v>
      </c>
      <c r="D20" s="11">
        <f t="shared" si="0"/>
        <v>-2.84411362178478E-3</v>
      </c>
      <c r="F20" t="s">
        <v>50</v>
      </c>
      <c r="G20">
        <v>34</v>
      </c>
      <c r="H20">
        <f>IFERROR(INDEX('All Lags - Data'!$B:$B,MATCH($G20,'All Lags - Data'!$A:$A,0)),0)</f>
        <v>0</v>
      </c>
    </row>
    <row r="21" spans="1:8" x14ac:dyDescent="0.25">
      <c r="A21">
        <v>2001</v>
      </c>
      <c r="B21">
        <f>INDEX('All Lags - Data'!$C:$C,MATCH($A21,'All Lags - Data'!$E:$E,0))</f>
        <v>0.2932790219783783</v>
      </c>
      <c r="C21">
        <f>INDEX('All Lags - Data'!$D:$D,MATCH($A21,'All Lags - Data'!$E:$E,0))</f>
        <v>0.32499383518099789</v>
      </c>
      <c r="D21" s="11">
        <f t="shared" si="0"/>
        <v>9.7585891698397154E-2</v>
      </c>
      <c r="F21" t="s">
        <v>49</v>
      </c>
      <c r="G21">
        <v>32</v>
      </c>
      <c r="H21">
        <f>IFERROR(INDEX('All Lags - Data'!$B:$B,MATCH($G21,'All Lags - Data'!$A:$A,0)),0)</f>
        <v>0</v>
      </c>
    </row>
    <row r="22" spans="1:8" x14ac:dyDescent="0.25">
      <c r="A22">
        <v>2002</v>
      </c>
      <c r="B22">
        <f>INDEX('All Lags - Data'!$C:$C,MATCH($A22,'All Lags - Data'!$E:$E,0))</f>
        <v>0.33266532421112061</v>
      </c>
      <c r="C22">
        <f>INDEX('All Lags - Data'!$D:$D,MATCH($A22,'All Lags - Data'!$E:$E,0))</f>
        <v>0.31700367736816409</v>
      </c>
      <c r="D22" s="11">
        <f t="shared" si="0"/>
        <v>-4.9405252875875223E-2</v>
      </c>
      <c r="F22" t="s">
        <v>59</v>
      </c>
      <c r="G22">
        <v>1</v>
      </c>
      <c r="H22">
        <f>IFERROR(INDEX('All Lags - Data'!$B:$B,MATCH($G22,'All Lags - Data'!$A:$A,0)),0)</f>
        <v>0</v>
      </c>
    </row>
    <row r="23" spans="1:8" x14ac:dyDescent="0.25">
      <c r="A23">
        <v>2003</v>
      </c>
      <c r="B23">
        <f>INDEX('All Lags - Data'!$C:$C,MATCH($A23,'All Lags - Data'!$E:$E,0))</f>
        <v>0.29126214981079102</v>
      </c>
      <c r="C23">
        <f>INDEX('All Lags - Data'!$D:$D,MATCH($A23,'All Lags - Data'!$E:$E,0))</f>
        <v>0.30900892323255541</v>
      </c>
      <c r="D23" s="11">
        <f t="shared" si="0"/>
        <v>5.7431265207860821E-2</v>
      </c>
      <c r="F23" t="s">
        <v>61</v>
      </c>
      <c r="G23">
        <v>2</v>
      </c>
      <c r="H23">
        <f>IFERROR(INDEX('All Lags - Data'!$B:$B,MATCH($G23,'All Lags - Data'!$A:$A,0)),0)</f>
        <v>0</v>
      </c>
    </row>
    <row r="24" spans="1:8" x14ac:dyDescent="0.25">
      <c r="A24">
        <v>2004</v>
      </c>
      <c r="B24">
        <f>INDEX('All Lags - Data'!$C:$C,MATCH($A24,'All Lags - Data'!$E:$E,0))</f>
        <v>0.30158731341362</v>
      </c>
      <c r="C24">
        <f>INDEX('All Lags - Data'!$D:$D,MATCH($A24,'All Lags - Data'!$E:$E,0))</f>
        <v>0.28644622364640232</v>
      </c>
      <c r="D24" s="11">
        <f t="shared" si="0"/>
        <v>-5.2858402441039974E-2</v>
      </c>
      <c r="F24" t="s">
        <v>31</v>
      </c>
      <c r="G24">
        <v>4</v>
      </c>
      <c r="H24">
        <f>IFERROR(INDEX('All Lags - Data'!$B:$B,MATCH($G24,'All Lags - Data'!$A:$A,0)),0)</f>
        <v>0</v>
      </c>
    </row>
    <row r="25" spans="1:8" x14ac:dyDescent="0.25">
      <c r="A25">
        <v>2005</v>
      </c>
      <c r="B25">
        <f>INDEX('All Lags - Data'!$C:$C,MATCH($A25,'All Lags - Data'!$E:$E,0))</f>
        <v>0.29263156652450562</v>
      </c>
      <c r="C25">
        <f>INDEX('All Lags - Data'!$D:$D,MATCH($A25,'All Lags - Data'!$E:$E,0))</f>
        <v>0.31166779051721094</v>
      </c>
      <c r="D25" s="11">
        <f t="shared" si="0"/>
        <v>6.1078573313959772E-2</v>
      </c>
      <c r="F25" t="s">
        <v>65</v>
      </c>
      <c r="G25">
        <v>6</v>
      </c>
      <c r="H25">
        <f>IFERROR(INDEX('All Lags - Data'!$B:$B,MATCH($G25,'All Lags - Data'!$A:$A,0)),0)</f>
        <v>0</v>
      </c>
    </row>
    <row r="26" spans="1:8" x14ac:dyDescent="0.25">
      <c r="A26">
        <v>2006</v>
      </c>
      <c r="B26">
        <f>INDEX('All Lags - Data'!$C:$C,MATCH($A26,'All Lags - Data'!$E:$E,0))</f>
        <v>0.31662869453430176</v>
      </c>
      <c r="C26">
        <f>INDEX('All Lags - Data'!$D:$D,MATCH($A26,'All Lags - Data'!$E:$E,0))</f>
        <v>0.31294123905897142</v>
      </c>
      <c r="D26" s="11">
        <f t="shared" si="0"/>
        <v>-1.178322002692481E-2</v>
      </c>
      <c r="F26" t="s">
        <v>69</v>
      </c>
      <c r="G26">
        <v>10</v>
      </c>
      <c r="H26">
        <f>IFERROR(INDEX('All Lags - Data'!$B:$B,MATCH($G26,'All Lags - Data'!$A:$A,0)),0)</f>
        <v>0</v>
      </c>
    </row>
    <row r="27" spans="1:8" x14ac:dyDescent="0.25">
      <c r="A27">
        <v>2007</v>
      </c>
      <c r="B27">
        <f>INDEX('All Lags - Data'!$C:$C,MATCH($A27,'All Lags - Data'!$E:$E,0))</f>
        <v>0.32378855347633362</v>
      </c>
      <c r="C27">
        <f>INDEX('All Lags - Data'!$D:$D,MATCH($A27,'All Lags - Data'!$E:$E,0))</f>
        <v>0.31416487701237206</v>
      </c>
      <c r="D27" s="11">
        <f t="shared" si="0"/>
        <v>-3.0632566426521873E-2</v>
      </c>
      <c r="F27" t="s">
        <v>35</v>
      </c>
      <c r="G27">
        <v>11</v>
      </c>
      <c r="H27">
        <f>IFERROR(INDEX('All Lags - Data'!$B:$B,MATCH($G27,'All Lags - Data'!$A:$A,0)),0)</f>
        <v>0</v>
      </c>
    </row>
    <row r="28" spans="1:8" x14ac:dyDescent="0.25">
      <c r="A28">
        <v>2008</v>
      </c>
      <c r="B28">
        <f>INDEX('All Lags - Data'!$C:$C,MATCH($A28,'All Lags - Data'!$E:$E,0))</f>
        <v>0.308270663022995</v>
      </c>
      <c r="C28">
        <f>INDEX('All Lags - Data'!$D:$D,MATCH($A28,'All Lags - Data'!$E:$E,0))</f>
        <v>0.31057550923526284</v>
      </c>
      <c r="D28" s="11">
        <f t="shared" si="0"/>
        <v>7.4212104423272678E-3</v>
      </c>
      <c r="F28" t="s">
        <v>36</v>
      </c>
      <c r="G28">
        <v>12</v>
      </c>
      <c r="H28">
        <f>IFERROR(INDEX('All Lags - Data'!$B:$B,MATCH($G28,'All Lags - Data'!$A:$A,0)),0)</f>
        <v>0</v>
      </c>
    </row>
    <row r="29" spans="1:8" x14ac:dyDescent="0.25">
      <c r="A29">
        <v>2009</v>
      </c>
      <c r="B29">
        <f>INDEX('All Lags - Data'!$C:$C,MATCH($A29,'All Lags - Data'!$E:$E,0))</f>
        <v>0.30421686172485352</v>
      </c>
      <c r="C29">
        <f>INDEX('All Lags - Data'!$D:$D,MATCH($A29,'All Lags - Data'!$E:$E,0))</f>
        <v>0.31056266434490681</v>
      </c>
      <c r="D29" s="11">
        <f t="shared" si="0"/>
        <v>2.0433243749498918E-2</v>
      </c>
      <c r="F29" t="s">
        <v>37</v>
      </c>
      <c r="G29">
        <v>13</v>
      </c>
      <c r="H29">
        <f>IFERROR(INDEX('All Lags - Data'!$B:$B,MATCH($G29,'All Lags - Data'!$A:$A,0)),0)</f>
        <v>0</v>
      </c>
    </row>
    <row r="30" spans="1:8" x14ac:dyDescent="0.25">
      <c r="A30">
        <v>2010</v>
      </c>
      <c r="B30">
        <f>INDEX('All Lags - Data'!$C:$C,MATCH($A30,'All Lags - Data'!$E:$E,0))</f>
        <v>0.22096318006515503</v>
      </c>
      <c r="C30">
        <f>INDEX('All Lags - Data'!$D:$D,MATCH($A30,'All Lags - Data'!$E:$E,0))</f>
        <v>0.29614301435649393</v>
      </c>
      <c r="D30" s="11">
        <f t="shared" si="0"/>
        <v>0.25386327094259326</v>
      </c>
      <c r="F30" t="s">
        <v>74</v>
      </c>
      <c r="G30">
        <v>15</v>
      </c>
      <c r="H30">
        <f>IFERROR(INDEX('All Lags - Data'!$B:$B,MATCH($G30,'All Lags - Data'!$A:$A,0)),0)</f>
        <v>0</v>
      </c>
    </row>
    <row r="31" spans="1:8" x14ac:dyDescent="0.25">
      <c r="A31">
        <v>2011</v>
      </c>
      <c r="B31">
        <f>INDEX('All Lags - Data'!$C:$C,MATCH($A31,'All Lags - Data'!$E:$E,0))</f>
        <v>0.25301206111907959</v>
      </c>
      <c r="C31">
        <f>INDEX('All Lags - Data'!$D:$D,MATCH($A31,'All Lags - Data'!$E:$E,0))</f>
        <v>0.31106162220239642</v>
      </c>
      <c r="D31" s="11">
        <f t="shared" si="0"/>
        <v>0.18661756044448999</v>
      </c>
      <c r="F31" t="s">
        <v>38</v>
      </c>
      <c r="G31">
        <v>16</v>
      </c>
      <c r="H31">
        <f>IFERROR(INDEX('All Lags - Data'!$B:$B,MATCH($G31,'All Lags - Data'!$A:$A,0)),0)</f>
        <v>0</v>
      </c>
    </row>
    <row r="32" spans="1:8" x14ac:dyDescent="0.25">
      <c r="A32">
        <v>2012</v>
      </c>
      <c r="B32">
        <f>INDEX('All Lags - Data'!$C:$C,MATCH($A32,'All Lags - Data'!$E:$E,0))</f>
        <v>0.34337350726127625</v>
      </c>
      <c r="C32">
        <f>INDEX('All Lags - Data'!$D:$D,MATCH($A32,'All Lags - Data'!$E:$E,0))</f>
        <v>0.30132948082685468</v>
      </c>
      <c r="D32" s="11">
        <f t="shared" si="0"/>
        <v>-0.13952842024966106</v>
      </c>
      <c r="F32" t="s">
        <v>39</v>
      </c>
      <c r="G32">
        <v>17</v>
      </c>
      <c r="H32">
        <f>IFERROR(INDEX('All Lags - Data'!$B:$B,MATCH($G32,'All Lags - Data'!$A:$A,0)),0)</f>
        <v>0</v>
      </c>
    </row>
    <row r="33" spans="1:8" x14ac:dyDescent="0.25">
      <c r="A33">
        <v>2013</v>
      </c>
      <c r="B33">
        <f>INDEX('All Lags - Data'!$C:$C,MATCH($A33,'All Lags - Data'!$E:$E,0))</f>
        <v>0.29325512051582336</v>
      </c>
      <c r="C33">
        <f>INDEX('All Lags - Data'!$D:$D,MATCH($A33,'All Lags - Data'!$E:$E,0))</f>
        <v>0.28684169018268585</v>
      </c>
      <c r="D33" s="11">
        <f t="shared" si="0"/>
        <v>-2.2358780305097501E-2</v>
      </c>
      <c r="F33" t="s">
        <v>79</v>
      </c>
      <c r="G33">
        <v>19</v>
      </c>
      <c r="H33">
        <f>IFERROR(INDEX('All Lags - Data'!$B:$B,MATCH($G33,'All Lags - Data'!$A:$A,0)),0)</f>
        <v>0</v>
      </c>
    </row>
    <row r="34" spans="1:8" x14ac:dyDescent="0.25">
      <c r="A34">
        <v>2014</v>
      </c>
      <c r="B34">
        <f>INDEX('All Lags - Data'!$C:$C,MATCH($A34,'All Lags - Data'!$E:$E,0))</f>
        <v>0.27272728085517883</v>
      </c>
      <c r="C34">
        <f>INDEX('All Lags - Data'!$D:$D,MATCH($A34,'All Lags - Data'!$E:$E,0))</f>
        <v>0.27991875994205478</v>
      </c>
      <c r="D34" s="11">
        <f t="shared" si="0"/>
        <v>2.5691308036534029E-2</v>
      </c>
      <c r="F34" t="s">
        <v>84</v>
      </c>
      <c r="G34">
        <v>23</v>
      </c>
      <c r="H34">
        <f>IFERROR(INDEX('All Lags - Data'!$B:$B,MATCH($G34,'All Lags - Data'!$A:$A,0)),0)</f>
        <v>0</v>
      </c>
    </row>
    <row r="35" spans="1:8" x14ac:dyDescent="0.25">
      <c r="A35">
        <v>2015</v>
      </c>
      <c r="B35">
        <f>INDEX('All Lags - Data'!$C:$C,MATCH($A35,'All Lags - Data'!$E:$E,0))</f>
        <v>0.28020566701889038</v>
      </c>
      <c r="C35">
        <f>INDEX('All Lags - Data'!$D:$D,MATCH($A35,'All Lags - Data'!$E:$E,0))</f>
        <v>0.24588384978473185</v>
      </c>
      <c r="D35" s="11">
        <f t="shared" si="0"/>
        <v>-0.13958548828728215</v>
      </c>
      <c r="F35" t="s">
        <v>88</v>
      </c>
      <c r="G35">
        <v>26</v>
      </c>
      <c r="H35">
        <f>IFERROR(INDEX('All Lags - Data'!$B:$B,MATCH($G35,'All Lags - Data'!$A:$A,0)),0)</f>
        <v>0</v>
      </c>
    </row>
    <row r="36" spans="1:8" x14ac:dyDescent="0.25">
      <c r="F36" t="s">
        <v>91</v>
      </c>
      <c r="G36">
        <v>28</v>
      </c>
      <c r="H36">
        <f>IFERROR(INDEX('All Lags - Data'!$B:$B,MATCH($G36,'All Lags - Data'!$A:$A,0)),0)</f>
        <v>0</v>
      </c>
    </row>
    <row r="37" spans="1:8" x14ac:dyDescent="0.25">
      <c r="F37" t="s">
        <v>94</v>
      </c>
      <c r="G37">
        <v>30</v>
      </c>
      <c r="H37">
        <f>IFERROR(INDEX('All Lags - Data'!$B:$B,MATCH($G37,'All Lags - Data'!$A:$A,0)),0)</f>
        <v>0</v>
      </c>
    </row>
    <row r="38" spans="1:8" x14ac:dyDescent="0.25">
      <c r="B38" s="2"/>
      <c r="F38" t="s">
        <v>98</v>
      </c>
      <c r="G38">
        <v>33</v>
      </c>
      <c r="H38">
        <f>IFERROR(INDEX('All Lags - Data'!$B:$B,MATCH($G38,'All Lags - Data'!$A:$A,0)),0)</f>
        <v>0</v>
      </c>
    </row>
    <row r="39" spans="1:8" x14ac:dyDescent="0.25">
      <c r="F39" t="s">
        <v>101</v>
      </c>
      <c r="G39">
        <v>35</v>
      </c>
      <c r="H39">
        <f>IFERROR(INDEX('All Lags - Data'!$B:$B,MATCH($G39,'All Lags - Data'!$A:$A,0)),0)</f>
        <v>0</v>
      </c>
    </row>
    <row r="40" spans="1:8" x14ac:dyDescent="0.25">
      <c r="F40" t="s">
        <v>103</v>
      </c>
      <c r="G40">
        <v>36</v>
      </c>
      <c r="H40">
        <f>IFERROR(INDEX('All Lags - Data'!$B:$B,MATCH($G40,'All Lags - Data'!$A:$A,0)),0)</f>
        <v>0</v>
      </c>
    </row>
    <row r="41" spans="1:8" x14ac:dyDescent="0.25">
      <c r="F41" t="s">
        <v>105</v>
      </c>
      <c r="G41">
        <v>37</v>
      </c>
      <c r="H41">
        <f>IFERROR(INDEX('All Lags - Data'!$B:$B,MATCH($G41,'All Lags - Data'!$A:$A,0)),0)</f>
        <v>0</v>
      </c>
    </row>
    <row r="42" spans="1:8" x14ac:dyDescent="0.25">
      <c r="F42" t="s">
        <v>108</v>
      </c>
      <c r="G42">
        <v>39</v>
      </c>
      <c r="H42">
        <f>IFERROR(INDEX('All Lags - Data'!$B:$B,MATCH($G42,'All Lags - Data'!$A:$A,0)),0)</f>
        <v>0</v>
      </c>
    </row>
    <row r="43" spans="1:8" x14ac:dyDescent="0.25">
      <c r="F43" t="s">
        <v>111</v>
      </c>
      <c r="G43">
        <v>41</v>
      </c>
      <c r="H43">
        <f>IFERROR(INDEX('All Lags - Data'!$B:$B,MATCH($G43,'All Lags - Data'!$A:$A,0)),0)</f>
        <v>0</v>
      </c>
    </row>
    <row r="44" spans="1:8" x14ac:dyDescent="0.25">
      <c r="F44" t="s">
        <v>113</v>
      </c>
      <c r="G44">
        <v>42</v>
      </c>
      <c r="H44">
        <f>IFERROR(INDEX('All Lags - Data'!$B:$B,MATCH($G44,'All Lags - Data'!$A:$A,0)),0)</f>
        <v>0</v>
      </c>
    </row>
    <row r="45" spans="1:8" x14ac:dyDescent="0.25">
      <c r="F45" t="s">
        <v>115</v>
      </c>
      <c r="G45">
        <v>44</v>
      </c>
      <c r="H45">
        <f>IFERROR(INDEX('All Lags - Data'!$B:$B,MATCH($G45,'All Lags - Data'!$A:$A,0)),0)</f>
        <v>0</v>
      </c>
    </row>
    <row r="46" spans="1:8" x14ac:dyDescent="0.25">
      <c r="F46" t="s">
        <v>121</v>
      </c>
      <c r="G46">
        <v>49</v>
      </c>
      <c r="H46">
        <f>IFERROR(INDEX('All Lags - Data'!$B:$B,MATCH($G46,'All Lags - Data'!$A:$A,0)),0)</f>
        <v>0</v>
      </c>
    </row>
    <row r="47" spans="1:8" x14ac:dyDescent="0.25">
      <c r="F47" t="s">
        <v>123</v>
      </c>
      <c r="G47">
        <v>50</v>
      </c>
      <c r="H47">
        <f>IFERROR(INDEX('All Lags - Data'!$B:$B,MATCH($G47,'All Lags - Data'!$A:$A,0)),0)</f>
        <v>0</v>
      </c>
    </row>
    <row r="48" spans="1:8" x14ac:dyDescent="0.25">
      <c r="F48" t="s">
        <v>125</v>
      </c>
      <c r="G48">
        <v>51</v>
      </c>
      <c r="H48">
        <f>IFERROR(INDEX('All Lags - Data'!$B:$B,MATCH($G48,'All Lags - Data'!$A:$A,0)),0)</f>
        <v>0</v>
      </c>
    </row>
    <row r="49" spans="6:8" x14ac:dyDescent="0.25">
      <c r="F49" t="s">
        <v>127</v>
      </c>
      <c r="G49">
        <v>53</v>
      </c>
      <c r="H49">
        <f>IFERROR(INDEX('All Lags - Data'!$B:$B,MATCH($G49,'All Lags - Data'!$A:$A,0)),0)</f>
        <v>0</v>
      </c>
    </row>
    <row r="50" spans="6:8" x14ac:dyDescent="0.25">
      <c r="F50" t="s">
        <v>129</v>
      </c>
      <c r="G50">
        <v>54</v>
      </c>
      <c r="H50">
        <f>IFERROR(INDEX('All Lags - Data'!$B:$B,MATCH($G50,'All Lags - Data'!$A:$A,0)),0)</f>
        <v>0</v>
      </c>
    </row>
    <row r="51" spans="6:8" x14ac:dyDescent="0.25">
      <c r="F51" t="s">
        <v>57</v>
      </c>
      <c r="G51">
        <v>55</v>
      </c>
      <c r="H51">
        <f>IFERROR(INDEX('All Lags - Data'!$B:$B,MATCH($G51,'All Lags - Data'!$A:$A,0)),0)</f>
        <v>0</v>
      </c>
    </row>
    <row r="52" spans="6:8" x14ac:dyDescent="0.25">
      <c r="F52" t="s">
        <v>132</v>
      </c>
      <c r="G52">
        <v>56</v>
      </c>
      <c r="H52">
        <f>IFERROR(INDEX('All Lags - Data'!$B:$B,MATCH($G52,'All Lags - Data'!$A:$A,0)),0)</f>
        <v>0</v>
      </c>
    </row>
  </sheetData>
  <sortState ref="F2:H52">
    <sortCondition descending="1" ref="H2:H52"/>
  </sortState>
  <mergeCells count="1">
    <mergeCell ref="Z13:AA1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workbookViewId="0">
      <selection activeCell="AA22" sqref="AA22"/>
    </sheetView>
  </sheetViews>
  <sheetFormatPr defaultColWidth="8.85546875" defaultRowHeight="15" x14ac:dyDescent="0.25"/>
  <cols>
    <col min="13" max="14" width="9.140625" customWidth="1"/>
    <col min="17" max="17" width="21.7109375" bestFit="1" customWidth="1"/>
    <col min="19" max="19" width="12.42578125" bestFit="1" customWidth="1"/>
  </cols>
  <sheetData>
    <row r="1" spans="1:71" x14ac:dyDescent="0.25">
      <c r="A1" t="s">
        <v>140</v>
      </c>
      <c r="B1" t="s">
        <v>190</v>
      </c>
      <c r="Q1" t="str">
        <f>'Placebo Lags - Data'!A1</f>
        <v>_time</v>
      </c>
      <c r="R1" t="s">
        <v>26</v>
      </c>
      <c r="S1" s="2" t="s">
        <v>147</v>
      </c>
      <c r="T1" s="2" t="s">
        <v>148</v>
      </c>
      <c r="U1" s="2" t="s">
        <v>1</v>
      </c>
      <c r="V1" s="2" t="s">
        <v>2</v>
      </c>
      <c r="W1" s="2" t="s">
        <v>149</v>
      </c>
      <c r="X1" s="2" t="s">
        <v>3</v>
      </c>
      <c r="Y1" s="2" t="s">
        <v>4</v>
      </c>
      <c r="Z1" s="2" t="s">
        <v>150</v>
      </c>
      <c r="AA1" s="2" t="s">
        <v>151</v>
      </c>
      <c r="AB1" s="2" t="s">
        <v>5</v>
      </c>
      <c r="AC1" s="2" t="s">
        <v>6</v>
      </c>
      <c r="AD1" s="2" t="s">
        <v>152</v>
      </c>
      <c r="AE1" s="2" t="s">
        <v>7</v>
      </c>
      <c r="AF1" s="2" t="s">
        <v>8</v>
      </c>
      <c r="AG1" s="2" t="s">
        <v>153</v>
      </c>
      <c r="AH1" s="2" t="s">
        <v>9</v>
      </c>
      <c r="AI1" s="2" t="s">
        <v>10</v>
      </c>
      <c r="AJ1" s="2" t="s">
        <v>11</v>
      </c>
      <c r="AK1" s="2" t="s">
        <v>154</v>
      </c>
      <c r="AL1" s="2" t="s">
        <v>12</v>
      </c>
      <c r="AM1" s="2" t="s">
        <v>13</v>
      </c>
      <c r="AN1" s="2" t="s">
        <v>155</v>
      </c>
      <c r="AO1" s="2" t="s">
        <v>14</v>
      </c>
      <c r="AP1" s="2" t="s">
        <v>156</v>
      </c>
      <c r="AQ1" s="2" t="s">
        <v>15</v>
      </c>
      <c r="AR1" s="2" t="s">
        <v>157</v>
      </c>
      <c r="AS1" s="2" t="s">
        <v>16</v>
      </c>
      <c r="AT1" s="2" t="s">
        <v>17</v>
      </c>
      <c r="AU1" s="2" t="s">
        <v>158</v>
      </c>
      <c r="AV1" s="2" t="s">
        <v>18</v>
      </c>
      <c r="AW1" s="2" t="s">
        <v>159</v>
      </c>
      <c r="AX1" s="2" t="s">
        <v>160</v>
      </c>
      <c r="AY1" s="2" t="s">
        <v>161</v>
      </c>
      <c r="AZ1" s="2" t="s">
        <v>19</v>
      </c>
      <c r="BA1" s="2" t="s">
        <v>162</v>
      </c>
      <c r="BB1" s="2" t="s">
        <v>20</v>
      </c>
      <c r="BC1" s="2" t="s">
        <v>163</v>
      </c>
      <c r="BD1" s="2" t="s">
        <v>164</v>
      </c>
      <c r="BE1" s="2" t="s">
        <v>165</v>
      </c>
      <c r="BF1" s="2" t="s">
        <v>21</v>
      </c>
      <c r="BG1" s="2" t="s">
        <v>22</v>
      </c>
      <c r="BH1" s="2" t="s">
        <v>23</v>
      </c>
      <c r="BI1" s="2" t="s">
        <v>24</v>
      </c>
      <c r="BJ1" s="2" t="s">
        <v>166</v>
      </c>
      <c r="BK1" s="2" t="s">
        <v>167</v>
      </c>
      <c r="BL1" s="2" t="s">
        <v>168</v>
      </c>
      <c r="BM1" s="2" t="s">
        <v>169</v>
      </c>
      <c r="BN1" s="2" t="s">
        <v>170</v>
      </c>
      <c r="BO1" s="2" t="s">
        <v>25</v>
      </c>
      <c r="BP1" s="2" t="s">
        <v>171</v>
      </c>
      <c r="BQ1" s="2"/>
      <c r="BR1" s="2"/>
      <c r="BS1" s="2"/>
    </row>
    <row r="2" spans="1:71" x14ac:dyDescent="0.25">
      <c r="A2" t="s">
        <v>51</v>
      </c>
      <c r="B2" s="2">
        <f t="shared" ref="B2:B33" si="0">INDEX($R$2:$BP$2,1,MATCH($A2,$R$6:$BP$6,0))/INDEX($R$2:$BP$2,1,MATCH("IL",$R$6:$BP$6,0))</f>
        <v>4.055320301744227</v>
      </c>
      <c r="Q2" s="12" t="s">
        <v>195</v>
      </c>
      <c r="R2" s="3">
        <f>IFERROR(SQRT(SUMSQ(INDEX('Placebo Lags - Data'!$B$2:$BA$28,0,MATCH(R$1,'Placebo Lags - Data'!$B$1:$BA$1,0)))/COUNT(INDEX('Placebo Lags - Data'!$B$2:$BA$28,0,MATCH(R$1,'Placebo Lags - Data'!$B$1:$BA$1,0)))),0)</f>
        <v>1.5119859062837941E-2</v>
      </c>
      <c r="S2" s="3">
        <f>IFERROR(SQRT(SUMSQ(INDEX('Placebo Lags - Data'!$B$2:$BA$28,0,MATCH(S$1,'Placebo Lags - Data'!$B$1:$BA$1,0)))/COUNT(INDEX('Placebo Lags - Data'!$B$2:$BA$28,0,MATCH(S$1,'Placebo Lags - Data'!$B$1:$BA$1,0)))),0)</f>
        <v>0</v>
      </c>
      <c r="T2" s="3">
        <f>IFERROR(SQRT(SUMSQ(INDEX('Placebo Lags - Data'!$B$2:$BA$28,0,MATCH(T$1,'Placebo Lags - Data'!$B$1:$BA$1,0)))/COUNT(INDEX('Placebo Lags - Data'!$B$2:$BA$28,0,MATCH(T$1,'Placebo Lags - Data'!$B$1:$BA$1,0)))),0)</f>
        <v>0</v>
      </c>
      <c r="U2" s="3">
        <f>IFERROR(SQRT(SUMSQ(INDEX('Placebo Lags - Data'!$B$2:$BA$28,0,MATCH(U$1,'Placebo Lags - Data'!$B$1:$BA$1,0)))/COUNT(INDEX('Placebo Lags - Data'!$B$2:$BA$28,0,MATCH(U$1,'Placebo Lags - Data'!$B$1:$BA$1,0)))),0)</f>
        <v>2.1416936338783138E-2</v>
      </c>
      <c r="V2" s="3">
        <f>IFERROR(SQRT(SUMSQ(INDEX('Placebo Lags - Data'!$B$2:$BA$28,0,MATCH(V$1,'Placebo Lags - Data'!$B$1:$BA$1,0)))/COUNT(INDEX('Placebo Lags - Data'!$B$2:$BA$28,0,MATCH(V$1,'Placebo Lags - Data'!$B$1:$BA$1,0)))),0)</f>
        <v>6.0277760778180901E-2</v>
      </c>
      <c r="W2" s="3">
        <f>IFERROR(SQRT(SUMSQ(INDEX('Placebo Lags - Data'!$B$2:$BA$28,0,MATCH(W$1,'Placebo Lags - Data'!$B$1:$BA$1,0)))/COUNT(INDEX('Placebo Lags - Data'!$B$2:$BA$28,0,MATCH(W$1,'Placebo Lags - Data'!$B$1:$BA$1,0)))),0)</f>
        <v>0</v>
      </c>
      <c r="X2" s="3">
        <f>IFERROR(SQRT(SUMSQ(INDEX('Placebo Lags - Data'!$B$2:$BA$28,0,MATCH(X$1,'Placebo Lags - Data'!$B$1:$BA$1,0)))/COUNT(INDEX('Placebo Lags - Data'!$B$2:$BA$28,0,MATCH(X$1,'Placebo Lags - Data'!$B$1:$BA$1,0)))),0)</f>
        <v>2.5999637274188837E-2</v>
      </c>
      <c r="Y2" s="3">
        <f>IFERROR(SQRT(SUMSQ(INDEX('Placebo Lags - Data'!$B$2:$BA$28,0,MATCH(Y$1,'Placebo Lags - Data'!$B$1:$BA$1,0)))/COUNT(INDEX('Placebo Lags - Data'!$B$2:$BA$28,0,MATCH(Y$1,'Placebo Lags - Data'!$B$1:$BA$1,0)))),0)</f>
        <v>0</v>
      </c>
      <c r="Z2" s="3">
        <f>IFERROR(SQRT(SUMSQ(INDEX('Placebo Lags - Data'!$B$2:$BA$28,0,MATCH(Z$1,'Placebo Lags - Data'!$B$1:$BA$1,0)))/COUNT(INDEX('Placebo Lags - Data'!$B$2:$BA$28,0,MATCH(Z$1,'Placebo Lags - Data'!$B$1:$BA$1,0)))),0)</f>
        <v>0</v>
      </c>
      <c r="AA2" s="3">
        <f>IFERROR(SQRT(SUMSQ(INDEX('Placebo Lags - Data'!$B$2:$BA$28,0,MATCH(AA$1,'Placebo Lags - Data'!$B$1:$BA$1,0)))/COUNT(INDEX('Placebo Lags - Data'!$B$2:$BA$28,0,MATCH(AA$1,'Placebo Lags - Data'!$B$1:$BA$1,0)))),0)</f>
        <v>0</v>
      </c>
      <c r="AB2" s="3">
        <f>IFERROR(SQRT(SUMSQ(INDEX('Placebo Lags - Data'!$B$2:$BA$28,0,MATCH(AB$1,'Placebo Lags - Data'!$B$1:$BA$1,0)))/COUNT(INDEX('Placebo Lags - Data'!$B$2:$BA$28,0,MATCH(AB$1,'Placebo Lags - Data'!$B$1:$BA$1,0)))),0)</f>
        <v>0</v>
      </c>
      <c r="AC2" s="3">
        <f>IFERROR(SQRT(SUMSQ(INDEX('Placebo Lags - Data'!$B$2:$BA$28,0,MATCH(AC$1,'Placebo Lags - Data'!$B$1:$BA$1,0)))/COUNT(INDEX('Placebo Lags - Data'!$B$2:$BA$28,0,MATCH(AC$1,'Placebo Lags - Data'!$B$1:$BA$1,0)))),0)</f>
        <v>1.9459396894265076E-2</v>
      </c>
      <c r="AD2" s="3">
        <f>IFERROR(SQRT(SUMSQ(INDEX('Placebo Lags - Data'!$B$2:$BA$28,0,MATCH(AD$1,'Placebo Lags - Data'!$B$1:$BA$1,0)))/COUNT(INDEX('Placebo Lags - Data'!$B$2:$BA$28,0,MATCH(AD$1,'Placebo Lags - Data'!$B$1:$BA$1,0)))),0)</f>
        <v>0</v>
      </c>
      <c r="AE2" s="3">
        <f>IFERROR(SQRT(SUMSQ(INDEX('Placebo Lags - Data'!$B$2:$BA$28,0,MATCH(AE$1,'Placebo Lags - Data'!$B$1:$BA$1,0)))/COUNT(INDEX('Placebo Lags - Data'!$B$2:$BA$28,0,MATCH(AE$1,'Placebo Lags - Data'!$B$1:$BA$1,0)))),0)</f>
        <v>3.1672368371201534E-2</v>
      </c>
      <c r="AF2" s="3">
        <f>IFERROR(SQRT(SUMSQ(INDEX('Placebo Lags - Data'!$B$2:$BA$28,0,MATCH(AF$1,'Placebo Lags - Data'!$B$1:$BA$1,0)))/COUNT(INDEX('Placebo Lags - Data'!$B$2:$BA$28,0,MATCH(AF$1,'Placebo Lags - Data'!$B$1:$BA$1,0)))),0)</f>
        <v>2.0780487084070012E-2</v>
      </c>
      <c r="AG2" s="3">
        <f>IFERROR(SQRT(SUMSQ(INDEX('Placebo Lags - Data'!$B$2:$BA$28,0,MATCH(AG$1,'Placebo Lags - Data'!$B$1:$BA$1,0)))/COUNT(INDEX('Placebo Lags - Data'!$B$2:$BA$28,0,MATCH(AG$1,'Placebo Lags - Data'!$B$1:$BA$1,0)))),0)</f>
        <v>0</v>
      </c>
      <c r="AH2" s="3">
        <f>IFERROR(SQRT(SUMSQ(INDEX('Placebo Lags - Data'!$B$2:$BA$28,0,MATCH(AH$1,'Placebo Lags - Data'!$B$1:$BA$1,0)))/COUNT(INDEX('Placebo Lags - Data'!$B$2:$BA$28,0,MATCH(AH$1,'Placebo Lags - Data'!$B$1:$BA$1,0)))),0)</f>
        <v>3.5122172951623641E-2</v>
      </c>
      <c r="AI2" s="3">
        <f>IFERROR(SQRT(SUMSQ(INDEX('Placebo Lags - Data'!$B$2:$BA$28,0,MATCH(AI$1,'Placebo Lags - Data'!$B$1:$BA$1,0)))/COUNT(INDEX('Placebo Lags - Data'!$B$2:$BA$28,0,MATCH(AI$1,'Placebo Lags - Data'!$B$1:$BA$1,0)))),0)</f>
        <v>1.9439862924737854E-2</v>
      </c>
      <c r="AJ2" s="3">
        <f>IFERROR(SQRT(SUMSQ(INDEX('Placebo Lags - Data'!$B$2:$BA$28,0,MATCH(AJ$1,'Placebo Lags - Data'!$B$1:$BA$1,0)))/COUNT(INDEX('Placebo Lags - Data'!$B$2:$BA$28,0,MATCH(AJ$1,'Placebo Lags - Data'!$B$1:$BA$1,0)))),0)</f>
        <v>2.5247223643979046E-2</v>
      </c>
      <c r="AK2" s="3">
        <f>IFERROR(SQRT(SUMSQ(INDEX('Placebo Lags - Data'!$B$2:$BA$28,0,MATCH(AK$1,'Placebo Lags - Data'!$B$1:$BA$1,0)))/COUNT(INDEX('Placebo Lags - Data'!$B$2:$BA$28,0,MATCH(AK$1,'Placebo Lags - Data'!$B$1:$BA$1,0)))),0)</f>
        <v>0</v>
      </c>
      <c r="AL2" s="3">
        <f>IFERROR(SQRT(SUMSQ(INDEX('Placebo Lags - Data'!$B$2:$BA$28,0,MATCH(AL$1,'Placebo Lags - Data'!$B$1:$BA$1,0)))/COUNT(INDEX('Placebo Lags - Data'!$B$2:$BA$28,0,MATCH(AL$1,'Placebo Lags - Data'!$B$1:$BA$1,0)))),0)</f>
        <v>3.7394875521944919E-2</v>
      </c>
      <c r="AM2" s="3">
        <f>IFERROR(SQRT(SUMSQ(INDEX('Placebo Lags - Data'!$B$2:$BA$28,0,MATCH(AM$1,'Placebo Lags - Data'!$B$1:$BA$1,0)))/COUNT(INDEX('Placebo Lags - Data'!$B$2:$BA$28,0,MATCH(AM$1,'Placebo Lags - Data'!$B$1:$BA$1,0)))),0)</f>
        <v>2.2111946282549744E-2</v>
      </c>
      <c r="AN2" s="3">
        <f>IFERROR(SQRT(SUMSQ(INDEX('Placebo Lags - Data'!$B$2:$BA$28,0,MATCH(AN$1,'Placebo Lags - Data'!$B$1:$BA$1,0)))/COUNT(INDEX('Placebo Lags - Data'!$B$2:$BA$28,0,MATCH(AN$1,'Placebo Lags - Data'!$B$1:$BA$1,0)))),0)</f>
        <v>0</v>
      </c>
      <c r="AO2" s="3">
        <f>IFERROR(SQRT(SUMSQ(INDEX('Placebo Lags - Data'!$B$2:$BA$28,0,MATCH(AO$1,'Placebo Lags - Data'!$B$1:$BA$1,0)))/COUNT(INDEX('Placebo Lags - Data'!$B$2:$BA$28,0,MATCH(AO$1,'Placebo Lags - Data'!$B$1:$BA$1,0)))),0)</f>
        <v>2.123450505420792E-2</v>
      </c>
      <c r="AP2" s="3">
        <f>IFERROR(SQRT(SUMSQ(INDEX('Placebo Lags - Data'!$B$2:$BA$28,0,MATCH(AP$1,'Placebo Lags - Data'!$B$1:$BA$1,0)))/COUNT(INDEX('Placebo Lags - Data'!$B$2:$BA$28,0,MATCH(AP$1,'Placebo Lags - Data'!$B$1:$BA$1,0)))),0)</f>
        <v>0</v>
      </c>
      <c r="AQ2" s="3">
        <f>IFERROR(SQRT(SUMSQ(INDEX('Placebo Lags - Data'!$B$2:$BA$28,0,MATCH(AQ$1,'Placebo Lags - Data'!$B$1:$BA$1,0)))/COUNT(INDEX('Placebo Lags - Data'!$B$2:$BA$28,0,MATCH(AQ$1,'Placebo Lags - Data'!$B$1:$BA$1,0)))),0)</f>
        <v>2.6348930710110713E-2</v>
      </c>
      <c r="AR2" s="3">
        <f>IFERROR(SQRT(SUMSQ(INDEX('Placebo Lags - Data'!$B$2:$BA$28,0,MATCH(AR$1,'Placebo Lags - Data'!$B$1:$BA$1,0)))/COUNT(INDEX('Placebo Lags - Data'!$B$2:$BA$28,0,MATCH(AR$1,'Placebo Lags - Data'!$B$1:$BA$1,0)))),0)</f>
        <v>0</v>
      </c>
      <c r="AS2" s="3">
        <f>IFERROR(SQRT(SUMSQ(INDEX('Placebo Lags - Data'!$B$2:$BA$28,0,MATCH(AS$1,'Placebo Lags - Data'!$B$1:$BA$1,0)))/COUNT(INDEX('Placebo Lags - Data'!$B$2:$BA$28,0,MATCH(AS$1,'Placebo Lags - Data'!$B$1:$BA$1,0)))),0)</f>
        <v>3.0285111912009499E-2</v>
      </c>
      <c r="AT2" s="3">
        <f>IFERROR(SQRT(SUMSQ(INDEX('Placebo Lags - Data'!$B$2:$BA$28,0,MATCH(AT$1,'Placebo Lags - Data'!$B$1:$BA$1,0)))/COUNT(INDEX('Placebo Lags - Data'!$B$2:$BA$28,0,MATCH(AT$1,'Placebo Lags - Data'!$B$1:$BA$1,0)))),0)</f>
        <v>0</v>
      </c>
      <c r="AU2" s="3">
        <f>IFERROR(SQRT(SUMSQ(INDEX('Placebo Lags - Data'!$B$2:$BA$28,0,MATCH(AU$1,'Placebo Lags - Data'!$B$1:$BA$1,0)))/COUNT(INDEX('Placebo Lags - Data'!$B$2:$BA$28,0,MATCH(AU$1,'Placebo Lags - Data'!$B$1:$BA$1,0)))),0)</f>
        <v>0</v>
      </c>
      <c r="AV2" s="3">
        <f>IFERROR(SQRT(SUMSQ(INDEX('Placebo Lags - Data'!$B$2:$BA$28,0,MATCH(AV$1,'Placebo Lags - Data'!$B$1:$BA$1,0)))/COUNT(INDEX('Placebo Lags - Data'!$B$2:$BA$28,0,MATCH(AV$1,'Placebo Lags - Data'!$B$1:$BA$1,0)))),0)</f>
        <v>0</v>
      </c>
      <c r="AW2" s="3">
        <f>IFERROR(SQRT(SUMSQ(INDEX('Placebo Lags - Data'!$B$2:$BA$28,0,MATCH(AW$1,'Placebo Lags - Data'!$B$1:$BA$1,0)))/COUNT(INDEX('Placebo Lags - Data'!$B$2:$BA$28,0,MATCH(AW$1,'Placebo Lags - Data'!$B$1:$BA$1,0)))),0)</f>
        <v>0</v>
      </c>
      <c r="AX2" s="3">
        <f>IFERROR(SQRT(SUMSQ(INDEX('Placebo Lags - Data'!$B$2:$BA$28,0,MATCH(AX$1,'Placebo Lags - Data'!$B$1:$BA$1,0)))/COUNT(INDEX('Placebo Lags - Data'!$B$2:$BA$28,0,MATCH(AX$1,'Placebo Lags - Data'!$B$1:$BA$1,0)))),0)</f>
        <v>0</v>
      </c>
      <c r="AY2" s="3">
        <f>IFERROR(SQRT(SUMSQ(INDEX('Placebo Lags - Data'!$B$2:$BA$28,0,MATCH(AY$1,'Placebo Lags - Data'!$B$1:$BA$1,0)))/COUNT(INDEX('Placebo Lags - Data'!$B$2:$BA$28,0,MATCH(AY$1,'Placebo Lags - Data'!$B$1:$BA$1,0)))),0)</f>
        <v>0</v>
      </c>
      <c r="AZ2" s="3">
        <f>IFERROR(SQRT(SUMSQ(INDEX('Placebo Lags - Data'!$B$2:$BA$28,0,MATCH(AZ$1,'Placebo Lags - Data'!$B$1:$BA$1,0)))/COUNT(INDEX('Placebo Lags - Data'!$B$2:$BA$28,0,MATCH(AZ$1,'Placebo Lags - Data'!$B$1:$BA$1,0)))),0)</f>
        <v>6.1315871417038148E-2</v>
      </c>
      <c r="BA2" s="3">
        <f>IFERROR(SQRT(SUMSQ(INDEX('Placebo Lags - Data'!$B$2:$BA$28,0,MATCH(BA$1,'Placebo Lags - Data'!$B$1:$BA$1,0)))/COUNT(INDEX('Placebo Lags - Data'!$B$2:$BA$28,0,MATCH(BA$1,'Placebo Lags - Data'!$B$1:$BA$1,0)))),0)</f>
        <v>0</v>
      </c>
      <c r="BB2" s="3">
        <f>IFERROR(SQRT(SUMSQ(INDEX('Placebo Lags - Data'!$B$2:$BA$28,0,MATCH(BB$1,'Placebo Lags - Data'!$B$1:$BA$1,0)))/COUNT(INDEX('Placebo Lags - Data'!$B$2:$BA$28,0,MATCH(BB$1,'Placebo Lags - Data'!$B$1:$BA$1,0)))),0)</f>
        <v>0</v>
      </c>
      <c r="BC2" s="3">
        <f>IFERROR(SQRT(SUMSQ(INDEX('Placebo Lags - Data'!$B$2:$BA$28,0,MATCH(BC$1,'Placebo Lags - Data'!$B$1:$BA$1,0)))/COUNT(INDEX('Placebo Lags - Data'!$B$2:$BA$28,0,MATCH(BC$1,'Placebo Lags - Data'!$B$1:$BA$1,0)))),0)</f>
        <v>0</v>
      </c>
      <c r="BD2" s="3">
        <f>IFERROR(SQRT(SUMSQ(INDEX('Placebo Lags - Data'!$B$2:$BA$28,0,MATCH(BD$1,'Placebo Lags - Data'!$B$1:$BA$1,0)))/COUNT(INDEX('Placebo Lags - Data'!$B$2:$BA$28,0,MATCH(BD$1,'Placebo Lags - Data'!$B$1:$BA$1,0)))),0)</f>
        <v>0</v>
      </c>
      <c r="BE2" s="3">
        <f>IFERROR(SQRT(SUMSQ(INDEX('Placebo Lags - Data'!$B$2:$BA$28,0,MATCH(BE$1,'Placebo Lags - Data'!$B$1:$BA$1,0)))/COUNT(INDEX('Placebo Lags - Data'!$B$2:$BA$28,0,MATCH(BE$1,'Placebo Lags - Data'!$B$1:$BA$1,0)))),0)</f>
        <v>0</v>
      </c>
      <c r="BF2" s="3">
        <f>IFERROR(SQRT(SUMSQ(INDEX('Placebo Lags - Data'!$B$2:$BA$28,0,MATCH(BF$1,'Placebo Lags - Data'!$B$1:$BA$1,0)))/COUNT(INDEX('Placebo Lags - Data'!$B$2:$BA$28,0,MATCH(BF$1,'Placebo Lags - Data'!$B$1:$BA$1,0)))),0)</f>
        <v>4.9404599171934981E-2</v>
      </c>
      <c r="BG2" s="3">
        <f>IFERROR(SQRT(SUMSQ(INDEX('Placebo Lags - Data'!$B$2:$BA$28,0,MATCH(BG$1,'Placebo Lags - Data'!$B$1:$BA$1,0)))/COUNT(INDEX('Placebo Lags - Data'!$B$2:$BA$28,0,MATCH(BG$1,'Placebo Lags - Data'!$B$1:$BA$1,0)))),0)</f>
        <v>3.8950983444383941E-2</v>
      </c>
      <c r="BH2" s="3">
        <f>IFERROR(SQRT(SUMSQ(INDEX('Placebo Lags - Data'!$B$2:$BA$28,0,MATCH(BH$1,'Placebo Lags - Data'!$B$1:$BA$1,0)))/COUNT(INDEX('Placebo Lags - Data'!$B$2:$BA$28,0,MATCH(BH$1,'Placebo Lags - Data'!$B$1:$BA$1,0)))),0)</f>
        <v>1.665654398503405E-2</v>
      </c>
      <c r="BI2" s="3">
        <f>IFERROR(SQRT(SUMSQ(INDEX('Placebo Lags - Data'!$B$2:$BA$28,0,MATCH(BI$1,'Placebo Lags - Data'!$B$1:$BA$1,0)))/COUNT(INDEX('Placebo Lags - Data'!$B$2:$BA$28,0,MATCH(BI$1,'Placebo Lags - Data'!$B$1:$BA$1,0)))),0)</f>
        <v>2.8085019741129074E-2</v>
      </c>
      <c r="BJ2" s="3">
        <f>IFERROR(SQRT(SUMSQ(INDEX('Placebo Lags - Data'!$B$2:$BA$28,0,MATCH(BJ$1,'Placebo Lags - Data'!$B$1:$BA$1,0)))/COUNT(INDEX('Placebo Lags - Data'!$B$2:$BA$28,0,MATCH(BJ$1,'Placebo Lags - Data'!$B$1:$BA$1,0)))),0)</f>
        <v>0</v>
      </c>
      <c r="BK2" s="3">
        <f>IFERROR(SQRT(SUMSQ(INDEX('Placebo Lags - Data'!$B$2:$BA$28,0,MATCH(BK$1,'Placebo Lags - Data'!$B$1:$BA$1,0)))/COUNT(INDEX('Placebo Lags - Data'!$B$2:$BA$28,0,MATCH(BK$1,'Placebo Lags - Data'!$B$1:$BA$1,0)))),0)</f>
        <v>0</v>
      </c>
      <c r="BL2" s="3">
        <f>IFERROR(SQRT(SUMSQ(INDEX('Placebo Lags - Data'!$B$2:$BA$28,0,MATCH(BL$1,'Placebo Lags - Data'!$B$1:$BA$1,0)))/COUNT(INDEX('Placebo Lags - Data'!$B$2:$BA$28,0,MATCH(BL$1,'Placebo Lags - Data'!$B$1:$BA$1,0)))),0)</f>
        <v>0</v>
      </c>
      <c r="BM2" s="3">
        <f>IFERROR(SQRT(SUMSQ(INDEX('Placebo Lags - Data'!$B$2:$BA$28,0,MATCH(BM$1,'Placebo Lags - Data'!$B$1:$BA$1,0)))/COUNT(INDEX('Placebo Lags - Data'!$B$2:$BA$28,0,MATCH(BM$1,'Placebo Lags - Data'!$B$1:$BA$1,0)))),0)</f>
        <v>0</v>
      </c>
      <c r="BN2" s="3">
        <f>IFERROR(SQRT(SUMSQ(INDEX('Placebo Lags - Data'!$B$2:$BA$28,0,MATCH(BN$1,'Placebo Lags - Data'!$B$1:$BA$1,0)))/COUNT(INDEX('Placebo Lags - Data'!$B$2:$BA$28,0,MATCH(BN$1,'Placebo Lags - Data'!$B$1:$BA$1,0)))),0)</f>
        <v>0</v>
      </c>
      <c r="BO2" s="3">
        <f>IFERROR(SQRT(SUMSQ(INDEX('Placebo Lags - Data'!$B$2:$BA$28,0,MATCH(BO$1,'Placebo Lags - Data'!$B$1:$BA$1,0)))/COUNT(INDEX('Placebo Lags - Data'!$B$2:$BA$28,0,MATCH(BO$1,'Placebo Lags - Data'!$B$1:$BA$1,0)))),0)</f>
        <v>2.4563671082565543E-2</v>
      </c>
      <c r="BP2" s="3">
        <f>IFERROR(SQRT(SUMSQ(INDEX('Placebo Lags - Data'!$B$2:$BA$28,0,MATCH(BP$1,'Placebo Lags - Data'!$B$1:$BA$1,0)))/COUNT(INDEX('Placebo Lags - Data'!$B$2:$BA$28,0,MATCH(BP$1,'Placebo Lags - Data'!$B$1:$BA$1,0)))),0)</f>
        <v>0</v>
      </c>
      <c r="BQ2" s="3"/>
      <c r="BR2" s="3"/>
    </row>
    <row r="3" spans="1:71" x14ac:dyDescent="0.25">
      <c r="A3" t="s">
        <v>32</v>
      </c>
      <c r="B3" s="2">
        <f t="shared" si="0"/>
        <v>3.9866615507239387</v>
      </c>
      <c r="N3" s="8" t="s">
        <v>135</v>
      </c>
      <c r="P3" s="7" t="s">
        <v>134</v>
      </c>
      <c r="Q3" s="12" t="s">
        <v>194</v>
      </c>
      <c r="R3" s="3">
        <f>IFERROR(SQRT(SUMSQ(INDEX('Placebo Lags - Data'!$B$28:$BA$35,0,MATCH(R$1,'Placebo Lags - Data'!$B$1:$BA$1,0)))/COUNT(INDEX('Placebo Lags - Data'!$B$28:$BA$35,0,MATCH(R$1,'Placebo Lags - Data'!$B$1:$BA$1,0)))),0)</f>
        <v>3.890031748147927E-2</v>
      </c>
      <c r="S3" s="3">
        <f>IFERROR(SQRT(SUMSQ(INDEX('Placebo Lags - Data'!$B$28:$BA$35,0,MATCH(S$1,'Placebo Lags - Data'!$B$1:$BA$1,0)))/COUNT(INDEX('Placebo Lags - Data'!$B$28:$BA$35,0,MATCH(S$1,'Placebo Lags - Data'!$B$1:$BA$1,0)))),0)</f>
        <v>0</v>
      </c>
      <c r="T3" s="3">
        <f>IFERROR(SQRT(SUMSQ(INDEX('Placebo Lags - Data'!$B$28:$BA$35,0,MATCH(T$1,'Placebo Lags - Data'!$B$1:$BA$1,0)))/COUNT(INDEX('Placebo Lags - Data'!$B$28:$BA$35,0,MATCH(T$1,'Placebo Lags - Data'!$B$1:$BA$1,0)))),0)</f>
        <v>0</v>
      </c>
      <c r="U3" s="3">
        <f>IFERROR(SQRT(SUMSQ(INDEX('Placebo Lags - Data'!$B$28:$BA$35,0,MATCH(U$1,'Placebo Lags - Data'!$B$1:$BA$1,0)))/COUNT(INDEX('Placebo Lags - Data'!$B$28:$BA$35,0,MATCH(U$1,'Placebo Lags - Data'!$B$1:$BA$1,0)))),0)</f>
        <v>2.7302505561599959E-2</v>
      </c>
      <c r="V3" s="3">
        <f>IFERROR(SQRT(SUMSQ(INDEX('Placebo Lags - Data'!$B$28:$BA$35,0,MATCH(V$1,'Placebo Lags - Data'!$B$1:$BA$1,0)))/COUNT(INDEX('Placebo Lags - Data'!$B$28:$BA$35,0,MATCH(V$1,'Placebo Lags - Data'!$B$1:$BA$1,0)))),0)</f>
        <v>2.7888760196816961E-2</v>
      </c>
      <c r="W3" s="3">
        <f>IFERROR(SQRT(SUMSQ(INDEX('Placebo Lags - Data'!$B$28:$BA$35,0,MATCH(W$1,'Placebo Lags - Data'!$B$1:$BA$1,0)))/COUNT(INDEX('Placebo Lags - Data'!$B$28:$BA$35,0,MATCH(W$1,'Placebo Lags - Data'!$B$1:$BA$1,0)))),0)</f>
        <v>0</v>
      </c>
      <c r="X3" s="3">
        <f>IFERROR(SQRT(SUMSQ(INDEX('Placebo Lags - Data'!$B$28:$BA$35,0,MATCH(X$1,'Placebo Lags - Data'!$B$1:$BA$1,0)))/COUNT(INDEX('Placebo Lags - Data'!$B$28:$BA$35,0,MATCH(X$1,'Placebo Lags - Data'!$B$1:$BA$1,0)))),0)</f>
        <v>3.0172263087854454E-2</v>
      </c>
      <c r="Y3" s="3">
        <f>IFERROR(SQRT(SUMSQ(INDEX('Placebo Lags - Data'!$B$28:$BA$35,0,MATCH(Y$1,'Placebo Lags - Data'!$B$1:$BA$1,0)))/COUNT(INDEX('Placebo Lags - Data'!$B$28:$BA$35,0,MATCH(Y$1,'Placebo Lags - Data'!$B$1:$BA$1,0)))),0)</f>
        <v>0</v>
      </c>
      <c r="Z3" s="3">
        <f>IFERROR(SQRT(SUMSQ(INDEX('Placebo Lags - Data'!$B$28:$BA$35,0,MATCH(Z$1,'Placebo Lags - Data'!$B$1:$BA$1,0)))/COUNT(INDEX('Placebo Lags - Data'!$B$28:$BA$35,0,MATCH(Z$1,'Placebo Lags - Data'!$B$1:$BA$1,0)))),0)</f>
        <v>0</v>
      </c>
      <c r="AA3" s="3">
        <f>IFERROR(SQRT(SUMSQ(INDEX('Placebo Lags - Data'!$B$28:$BA$35,0,MATCH(AA$1,'Placebo Lags - Data'!$B$1:$BA$1,0)))/COUNT(INDEX('Placebo Lags - Data'!$B$28:$BA$35,0,MATCH(AA$1,'Placebo Lags - Data'!$B$1:$BA$1,0)))),0)</f>
        <v>0</v>
      </c>
      <c r="AB3" s="3">
        <f>IFERROR(SQRT(SUMSQ(INDEX('Placebo Lags - Data'!$B$28:$BA$35,0,MATCH(AB$1,'Placebo Lags - Data'!$B$1:$BA$1,0)))/COUNT(INDEX('Placebo Lags - Data'!$B$28:$BA$35,0,MATCH(AB$1,'Placebo Lags - Data'!$B$1:$BA$1,0)))),0)</f>
        <v>0</v>
      </c>
      <c r="AC3" s="3">
        <f>IFERROR(SQRT(SUMSQ(INDEX('Placebo Lags - Data'!$B$28:$BA$35,0,MATCH(AC$1,'Placebo Lags - Data'!$B$1:$BA$1,0)))/COUNT(INDEX('Placebo Lags - Data'!$B$28:$BA$35,0,MATCH(AC$1,'Placebo Lags - Data'!$B$1:$BA$1,0)))),0)</f>
        <v>2.9018845343070761E-2</v>
      </c>
      <c r="AD3" s="3">
        <f>IFERROR(SQRT(SUMSQ(INDEX('Placebo Lags - Data'!$B$28:$BA$35,0,MATCH(AD$1,'Placebo Lags - Data'!$B$1:$BA$1,0)))/COUNT(INDEX('Placebo Lags - Data'!$B$28:$BA$35,0,MATCH(AD$1,'Placebo Lags - Data'!$B$1:$BA$1,0)))),0)</f>
        <v>0</v>
      </c>
      <c r="AE3" s="3">
        <f>IFERROR(SQRT(SUMSQ(INDEX('Placebo Lags - Data'!$B$28:$BA$35,0,MATCH(AE$1,'Placebo Lags - Data'!$B$1:$BA$1,0)))/COUNT(INDEX('Placebo Lags - Data'!$B$28:$BA$35,0,MATCH(AE$1,'Placebo Lags - Data'!$B$1:$BA$1,0)))),0)</f>
        <v>2.8382453260883192E-2</v>
      </c>
      <c r="AF3" s="3">
        <f>IFERROR(SQRT(SUMSQ(INDEX('Placebo Lags - Data'!$B$28:$BA$35,0,MATCH(AF$1,'Placebo Lags - Data'!$B$1:$BA$1,0)))/COUNT(INDEX('Placebo Lags - Data'!$B$28:$BA$35,0,MATCH(AF$1,'Placebo Lags - Data'!$B$1:$BA$1,0)))),0)</f>
        <v>3.6558548297886025E-2</v>
      </c>
      <c r="AG3" s="3">
        <f>IFERROR(SQRT(SUMSQ(INDEX('Placebo Lags - Data'!$B$28:$BA$35,0,MATCH(AG$1,'Placebo Lags - Data'!$B$1:$BA$1,0)))/COUNT(INDEX('Placebo Lags - Data'!$B$28:$BA$35,0,MATCH(AG$1,'Placebo Lags - Data'!$B$1:$BA$1,0)))),0)</f>
        <v>0</v>
      </c>
      <c r="AH3" s="3">
        <f>IFERROR(SQRT(SUMSQ(INDEX('Placebo Lags - Data'!$B$28:$BA$35,0,MATCH(AH$1,'Placebo Lags - Data'!$B$1:$BA$1,0)))/COUNT(INDEX('Placebo Lags - Data'!$B$28:$BA$35,0,MATCH(AH$1,'Placebo Lags - Data'!$B$1:$BA$1,0)))),0)</f>
        <v>2.4143864323321405E-2</v>
      </c>
      <c r="AI3" s="3">
        <f>IFERROR(SQRT(SUMSQ(INDEX('Placebo Lags - Data'!$B$28:$BA$35,0,MATCH(AI$1,'Placebo Lags - Data'!$B$1:$BA$1,0)))/COUNT(INDEX('Placebo Lags - Data'!$B$28:$BA$35,0,MATCH(AI$1,'Placebo Lags - Data'!$B$1:$BA$1,0)))),0)</f>
        <v>2.9788833147822182E-2</v>
      </c>
      <c r="AJ3" s="3">
        <f>IFERROR(SQRT(SUMSQ(INDEX('Placebo Lags - Data'!$B$28:$BA$35,0,MATCH(AJ$1,'Placebo Lags - Data'!$B$1:$BA$1,0)))/COUNT(INDEX('Placebo Lags - Data'!$B$28:$BA$35,0,MATCH(AJ$1,'Placebo Lags - Data'!$B$1:$BA$1,0)))),0)</f>
        <v>1.9605385624868747E-2</v>
      </c>
      <c r="AK3" s="3">
        <f>IFERROR(SQRT(SUMSQ(INDEX('Placebo Lags - Data'!$B$28:$BA$35,0,MATCH(AK$1,'Placebo Lags - Data'!$B$1:$BA$1,0)))/COUNT(INDEX('Placebo Lags - Data'!$B$28:$BA$35,0,MATCH(AK$1,'Placebo Lags - Data'!$B$1:$BA$1,0)))),0)</f>
        <v>0</v>
      </c>
      <c r="AL3" s="3">
        <f>IFERROR(SQRT(SUMSQ(INDEX('Placebo Lags - Data'!$B$28:$BA$35,0,MATCH(AL$1,'Placebo Lags - Data'!$B$1:$BA$1,0)))/COUNT(INDEX('Placebo Lags - Data'!$B$28:$BA$35,0,MATCH(AL$1,'Placebo Lags - Data'!$B$1:$BA$1,0)))),0)</f>
        <v>2.7416098621539119E-2</v>
      </c>
      <c r="AM3" s="3">
        <f>IFERROR(SQRT(SUMSQ(INDEX('Placebo Lags - Data'!$B$28:$BA$35,0,MATCH(AM$1,'Placebo Lags - Data'!$B$1:$BA$1,0)))/COUNT(INDEX('Placebo Lags - Data'!$B$28:$BA$35,0,MATCH(AM$1,'Placebo Lags - Data'!$B$1:$BA$1,0)))),0)</f>
        <v>3.7692773462215771E-2</v>
      </c>
      <c r="AN3" s="3">
        <f>IFERROR(SQRT(SUMSQ(INDEX('Placebo Lags - Data'!$B$28:$BA$35,0,MATCH(AN$1,'Placebo Lags - Data'!$B$1:$BA$1,0)))/COUNT(INDEX('Placebo Lags - Data'!$B$28:$BA$35,0,MATCH(AN$1,'Placebo Lags - Data'!$B$1:$BA$1,0)))),0)</f>
        <v>0</v>
      </c>
      <c r="AO3" s="3">
        <f>IFERROR(SQRT(SUMSQ(INDEX('Placebo Lags - Data'!$B$28:$BA$35,0,MATCH(AO$1,'Placebo Lags - Data'!$B$1:$BA$1,0)))/COUNT(INDEX('Placebo Lags - Data'!$B$28:$BA$35,0,MATCH(AO$1,'Placebo Lags - Data'!$B$1:$BA$1,0)))),0)</f>
        <v>2.7209064161893982E-2</v>
      </c>
      <c r="AP3" s="3">
        <f>IFERROR(SQRT(SUMSQ(INDEX('Placebo Lags - Data'!$B$28:$BA$35,0,MATCH(AP$1,'Placebo Lags - Data'!$B$1:$BA$1,0)))/COUNT(INDEX('Placebo Lags - Data'!$B$28:$BA$35,0,MATCH(AP$1,'Placebo Lags - Data'!$B$1:$BA$1,0)))),0)</f>
        <v>0</v>
      </c>
      <c r="AQ3" s="3">
        <f>IFERROR(SQRT(SUMSQ(INDEX('Placebo Lags - Data'!$B$28:$BA$35,0,MATCH(AQ$1,'Placebo Lags - Data'!$B$1:$BA$1,0)))/COUNT(INDEX('Placebo Lags - Data'!$B$28:$BA$35,0,MATCH(AQ$1,'Placebo Lags - Data'!$B$1:$BA$1,0)))),0)</f>
        <v>3.1330434372183837E-2</v>
      </c>
      <c r="AR3" s="3">
        <f>IFERROR(SQRT(SUMSQ(INDEX('Placebo Lags - Data'!$B$28:$BA$35,0,MATCH(AR$1,'Placebo Lags - Data'!$B$1:$BA$1,0)))/COUNT(INDEX('Placebo Lags - Data'!$B$28:$BA$35,0,MATCH(AR$1,'Placebo Lags - Data'!$B$1:$BA$1,0)))),0)</f>
        <v>0</v>
      </c>
      <c r="AS3" s="3">
        <f>IFERROR(SQRT(SUMSQ(INDEX('Placebo Lags - Data'!$B$28:$BA$35,0,MATCH(AS$1,'Placebo Lags - Data'!$B$1:$BA$1,0)))/COUNT(INDEX('Placebo Lags - Data'!$B$28:$BA$35,0,MATCH(AS$1,'Placebo Lags - Data'!$B$1:$BA$1,0)))),0)</f>
        <v>3.3423247364621586E-2</v>
      </c>
      <c r="AT3" s="3">
        <f>IFERROR(SQRT(SUMSQ(INDEX('Placebo Lags - Data'!$B$28:$BA$35,0,MATCH(AT$1,'Placebo Lags - Data'!$B$1:$BA$1,0)))/COUNT(INDEX('Placebo Lags - Data'!$B$28:$BA$35,0,MATCH(AT$1,'Placebo Lags - Data'!$B$1:$BA$1,0)))),0)</f>
        <v>0</v>
      </c>
      <c r="AU3" s="3">
        <f>IFERROR(SQRT(SUMSQ(INDEX('Placebo Lags - Data'!$B$28:$BA$35,0,MATCH(AU$1,'Placebo Lags - Data'!$B$1:$BA$1,0)))/COUNT(INDEX('Placebo Lags - Data'!$B$28:$BA$35,0,MATCH(AU$1,'Placebo Lags - Data'!$B$1:$BA$1,0)))),0)</f>
        <v>0</v>
      </c>
      <c r="AV3" s="3">
        <f>IFERROR(SQRT(SUMSQ(INDEX('Placebo Lags - Data'!$B$28:$BA$35,0,MATCH(AV$1,'Placebo Lags - Data'!$B$1:$BA$1,0)))/COUNT(INDEX('Placebo Lags - Data'!$B$28:$BA$35,0,MATCH(AV$1,'Placebo Lags - Data'!$B$1:$BA$1,0)))),0)</f>
        <v>0</v>
      </c>
      <c r="AW3" s="3">
        <f>IFERROR(SQRT(SUMSQ(INDEX('Placebo Lags - Data'!$B$28:$BA$35,0,MATCH(AW$1,'Placebo Lags - Data'!$B$1:$BA$1,0)))/COUNT(INDEX('Placebo Lags - Data'!$B$28:$BA$35,0,MATCH(AW$1,'Placebo Lags - Data'!$B$1:$BA$1,0)))),0)</f>
        <v>0</v>
      </c>
      <c r="AX3" s="3">
        <f>IFERROR(SQRT(SUMSQ(INDEX('Placebo Lags - Data'!$B$28:$BA$35,0,MATCH(AX$1,'Placebo Lags - Data'!$B$1:$BA$1,0)))/COUNT(INDEX('Placebo Lags - Data'!$B$28:$BA$35,0,MATCH(AX$1,'Placebo Lags - Data'!$B$1:$BA$1,0)))),0)</f>
        <v>0</v>
      </c>
      <c r="AY3" s="3">
        <f>IFERROR(SQRT(SUMSQ(INDEX('Placebo Lags - Data'!$B$28:$BA$35,0,MATCH(AY$1,'Placebo Lags - Data'!$B$1:$BA$1,0)))/COUNT(INDEX('Placebo Lags - Data'!$B$28:$BA$35,0,MATCH(AY$1,'Placebo Lags - Data'!$B$1:$BA$1,0)))),0)</f>
        <v>0</v>
      </c>
      <c r="AZ3" s="3">
        <f>IFERROR(SQRT(SUMSQ(INDEX('Placebo Lags - Data'!$B$28:$BA$35,0,MATCH(AZ$1,'Placebo Lags - Data'!$B$1:$BA$1,0)))/COUNT(INDEX('Placebo Lags - Data'!$B$28:$BA$35,0,MATCH(AZ$1,'Placebo Lags - Data'!$B$1:$BA$1,0)))),0)</f>
        <v>6.7632890144514804E-2</v>
      </c>
      <c r="BA3" s="3">
        <f>IFERROR(SQRT(SUMSQ(INDEX('Placebo Lags - Data'!$B$28:$BA$35,0,MATCH(BA$1,'Placebo Lags - Data'!$B$1:$BA$1,0)))/COUNT(INDEX('Placebo Lags - Data'!$B$28:$BA$35,0,MATCH(BA$1,'Placebo Lags - Data'!$B$1:$BA$1,0)))),0)</f>
        <v>0</v>
      </c>
      <c r="BB3" s="3">
        <f>IFERROR(SQRT(SUMSQ(INDEX('Placebo Lags - Data'!$B$28:$BA$35,0,MATCH(BB$1,'Placebo Lags - Data'!$B$1:$BA$1,0)))/COUNT(INDEX('Placebo Lags - Data'!$B$28:$BA$35,0,MATCH(BB$1,'Placebo Lags - Data'!$B$1:$BA$1,0)))),0)</f>
        <v>0</v>
      </c>
      <c r="BC3" s="3">
        <f>IFERROR(SQRT(SUMSQ(INDEX('Placebo Lags - Data'!$B$28:$BA$35,0,MATCH(BC$1,'Placebo Lags - Data'!$B$1:$BA$1,0)))/COUNT(INDEX('Placebo Lags - Data'!$B$28:$BA$35,0,MATCH(BC$1,'Placebo Lags - Data'!$B$1:$BA$1,0)))),0)</f>
        <v>0</v>
      </c>
      <c r="BD3" s="3">
        <f>IFERROR(SQRT(SUMSQ(INDEX('Placebo Lags - Data'!$B$28:$BA$35,0,MATCH(BD$1,'Placebo Lags - Data'!$B$1:$BA$1,0)))/COUNT(INDEX('Placebo Lags - Data'!$B$28:$BA$35,0,MATCH(BD$1,'Placebo Lags - Data'!$B$1:$BA$1,0)))),0)</f>
        <v>0</v>
      </c>
      <c r="BE3" s="3">
        <f>IFERROR(SQRT(SUMSQ(INDEX('Placebo Lags - Data'!$B$28:$BA$35,0,MATCH(BE$1,'Placebo Lags - Data'!$B$1:$BA$1,0)))/COUNT(INDEX('Placebo Lags - Data'!$B$28:$BA$35,0,MATCH(BE$1,'Placebo Lags - Data'!$B$1:$BA$1,0)))),0)</f>
        <v>0</v>
      </c>
      <c r="BF3" s="3">
        <f>IFERROR(SQRT(SUMSQ(INDEX('Placebo Lags - Data'!$B$28:$BA$35,0,MATCH(BF$1,'Placebo Lags - Data'!$B$1:$BA$1,0)))/COUNT(INDEX('Placebo Lags - Data'!$B$28:$BA$35,0,MATCH(BF$1,'Placebo Lags - Data'!$B$1:$BA$1,0)))),0)</f>
        <v>7.245976511871538E-2</v>
      </c>
      <c r="BG3" s="3">
        <f>IFERROR(SQRT(SUMSQ(INDEX('Placebo Lags - Data'!$B$28:$BA$35,0,MATCH(BG$1,'Placebo Lags - Data'!$B$1:$BA$1,0)))/COUNT(INDEX('Placebo Lags - Data'!$B$28:$BA$35,0,MATCH(BG$1,'Placebo Lags - Data'!$B$1:$BA$1,0)))),0)</f>
        <v>4.092904619600346E-2</v>
      </c>
      <c r="BH3" s="3">
        <f>IFERROR(SQRT(SUMSQ(INDEX('Placebo Lags - Data'!$B$28:$BA$35,0,MATCH(BH$1,'Placebo Lags - Data'!$B$1:$BA$1,0)))/COUNT(INDEX('Placebo Lags - Data'!$B$28:$BA$35,0,MATCH(BH$1,'Placebo Lags - Data'!$B$1:$BA$1,0)))),0)</f>
        <v>3.3208475206104024E-2</v>
      </c>
      <c r="BI3" s="3">
        <f>IFERROR(SQRT(SUMSQ(INDEX('Placebo Lags - Data'!$B$28:$BA$35,0,MATCH(BI$1,'Placebo Lags - Data'!$B$1:$BA$1,0)))/COUNT(INDEX('Placebo Lags - Data'!$B$28:$BA$35,0,MATCH(BI$1,'Placebo Lags - Data'!$B$1:$BA$1,0)))),0)</f>
        <v>2.0179269056478634E-2</v>
      </c>
      <c r="BJ3" s="3">
        <f>IFERROR(SQRT(SUMSQ(INDEX('Placebo Lags - Data'!$B$28:$BA$35,0,MATCH(BJ$1,'Placebo Lags - Data'!$B$1:$BA$1,0)))/COUNT(INDEX('Placebo Lags - Data'!$B$28:$BA$35,0,MATCH(BJ$1,'Placebo Lags - Data'!$B$1:$BA$1,0)))),0)</f>
        <v>0</v>
      </c>
      <c r="BK3" s="3">
        <f>IFERROR(SQRT(SUMSQ(INDEX('Placebo Lags - Data'!$B$28:$BA$35,0,MATCH(BK$1,'Placebo Lags - Data'!$B$1:$BA$1,0)))/COUNT(INDEX('Placebo Lags - Data'!$B$28:$BA$35,0,MATCH(BK$1,'Placebo Lags - Data'!$B$1:$BA$1,0)))),0)</f>
        <v>0</v>
      </c>
      <c r="BL3" s="3">
        <f>IFERROR(SQRT(SUMSQ(INDEX('Placebo Lags - Data'!$B$28:$BA$35,0,MATCH(BL$1,'Placebo Lags - Data'!$B$1:$BA$1,0)))/COUNT(INDEX('Placebo Lags - Data'!$B$28:$BA$35,0,MATCH(BL$1,'Placebo Lags - Data'!$B$1:$BA$1,0)))),0)</f>
        <v>0</v>
      </c>
      <c r="BM3" s="3">
        <f>IFERROR(SQRT(SUMSQ(INDEX('Placebo Lags - Data'!$B$28:$BA$35,0,MATCH(BM$1,'Placebo Lags - Data'!$B$1:$BA$1,0)))/COUNT(INDEX('Placebo Lags - Data'!$B$28:$BA$35,0,MATCH(BM$1,'Placebo Lags - Data'!$B$1:$BA$1,0)))),0)</f>
        <v>0</v>
      </c>
      <c r="BN3" s="3">
        <f>IFERROR(SQRT(SUMSQ(INDEX('Placebo Lags - Data'!$B$28:$BA$35,0,MATCH(BN$1,'Placebo Lags - Data'!$B$1:$BA$1,0)))/COUNT(INDEX('Placebo Lags - Data'!$B$28:$BA$35,0,MATCH(BN$1,'Placebo Lags - Data'!$B$1:$BA$1,0)))),0)</f>
        <v>0</v>
      </c>
      <c r="BO3" s="3">
        <f>IFERROR(SQRT(SUMSQ(INDEX('Placebo Lags - Data'!$B$28:$BA$35,0,MATCH(BO$1,'Placebo Lags - Data'!$B$1:$BA$1,0)))/COUNT(INDEX('Placebo Lags - Data'!$B$28:$BA$35,0,MATCH(BO$1,'Placebo Lags - Data'!$B$1:$BA$1,0)))),0)</f>
        <v>3.0744696592516274E-2</v>
      </c>
      <c r="BP3" s="3">
        <f>IFERROR(SQRT(SUMSQ(INDEX('Placebo Lags - Data'!$B$28:$BA$35,0,MATCH(BP$1,'Placebo Lags - Data'!$B$1:$BA$1,0)))/COUNT(INDEX('Placebo Lags - Data'!$B$28:$BA$35,0,MATCH(BP$1,'Placebo Lags - Data'!$B$1:$BA$1,0)))),0)</f>
        <v>0</v>
      </c>
      <c r="BQ3" s="5"/>
      <c r="BR3" s="5"/>
    </row>
    <row r="4" spans="1:71" x14ac:dyDescent="0.25">
      <c r="A4" t="s">
        <v>53</v>
      </c>
      <c r="B4" s="2">
        <f t="shared" si="0"/>
        <v>3.2675304026717509</v>
      </c>
      <c r="Q4" s="12" t="s">
        <v>196</v>
      </c>
      <c r="R4" s="3">
        <f>IF(R2=0,0,R3/R2)</f>
        <v>2.5727963018577125</v>
      </c>
      <c r="S4" s="3">
        <f t="shared" ref="S4:BP4" si="1">IF(S2=0,0,S3/S2)</f>
        <v>0</v>
      </c>
      <c r="T4" s="3">
        <f t="shared" si="1"/>
        <v>0</v>
      </c>
      <c r="U4" s="3">
        <f t="shared" si="1"/>
        <v>1.2748091104029133</v>
      </c>
      <c r="V4" s="3">
        <f t="shared" si="1"/>
        <v>0.46267080655909204</v>
      </c>
      <c r="W4" s="3">
        <f t="shared" si="1"/>
        <v>0</v>
      </c>
      <c r="X4" s="3">
        <f t="shared" si="1"/>
        <v>1.1604878471826987</v>
      </c>
      <c r="Y4" s="3">
        <f t="shared" si="1"/>
        <v>0</v>
      </c>
      <c r="Z4" s="3">
        <f t="shared" si="1"/>
        <v>0</v>
      </c>
      <c r="AA4" s="3">
        <f t="shared" si="1"/>
        <v>0</v>
      </c>
      <c r="AB4" s="3">
        <f t="shared" si="1"/>
        <v>0</v>
      </c>
      <c r="AC4" s="3">
        <f t="shared" si="1"/>
        <v>1.4912510136232933</v>
      </c>
      <c r="AD4" s="3">
        <f t="shared" si="1"/>
        <v>0</v>
      </c>
      <c r="AE4" s="3">
        <f t="shared" si="1"/>
        <v>0.89612664667951591</v>
      </c>
      <c r="AF4" s="3">
        <f t="shared" si="1"/>
        <v>1.7592729251236474</v>
      </c>
      <c r="AG4" s="3">
        <f t="shared" si="1"/>
        <v>0</v>
      </c>
      <c r="AH4" s="3">
        <f t="shared" si="1"/>
        <v>0.68742513046036557</v>
      </c>
      <c r="AI4" s="3">
        <f t="shared" si="1"/>
        <v>1.5323581891061036</v>
      </c>
      <c r="AJ4" s="3">
        <f t="shared" si="1"/>
        <v>0.77653629964751536</v>
      </c>
      <c r="AK4" s="3">
        <f t="shared" si="1"/>
        <v>0</v>
      </c>
      <c r="AL4" s="3">
        <f t="shared" si="1"/>
        <v>0.73315122029087043</v>
      </c>
      <c r="AM4" s="3">
        <f t="shared" si="1"/>
        <v>1.7046339105826278</v>
      </c>
      <c r="AN4" s="3">
        <f t="shared" si="1"/>
        <v>0</v>
      </c>
      <c r="AO4" s="3">
        <f t="shared" si="1"/>
        <v>1.2813608837330597</v>
      </c>
      <c r="AP4" s="3">
        <f t="shared" si="1"/>
        <v>0</v>
      </c>
      <c r="AQ4" s="3">
        <f t="shared" si="1"/>
        <v>1.189059044440145</v>
      </c>
      <c r="AR4" s="3">
        <f t="shared" si="1"/>
        <v>0</v>
      </c>
      <c r="AS4" s="3">
        <f t="shared" si="1"/>
        <v>1.1036197410044131</v>
      </c>
      <c r="AT4" s="3">
        <f t="shared" si="1"/>
        <v>0</v>
      </c>
      <c r="AU4" s="3">
        <f t="shared" si="1"/>
        <v>0</v>
      </c>
      <c r="AV4" s="3">
        <f t="shared" si="1"/>
        <v>0</v>
      </c>
      <c r="AW4" s="3">
        <f t="shared" si="1"/>
        <v>0</v>
      </c>
      <c r="AX4" s="3">
        <f t="shared" si="1"/>
        <v>0</v>
      </c>
      <c r="AY4" s="3">
        <f t="shared" si="1"/>
        <v>0</v>
      </c>
      <c r="AZ4" s="3">
        <f t="shared" si="1"/>
        <v>1.1030242020783108</v>
      </c>
      <c r="BA4" s="3">
        <f t="shared" si="1"/>
        <v>0</v>
      </c>
      <c r="BB4" s="3">
        <f t="shared" si="1"/>
        <v>0</v>
      </c>
      <c r="BC4" s="3">
        <f t="shared" si="1"/>
        <v>0</v>
      </c>
      <c r="BD4" s="3">
        <f t="shared" si="1"/>
        <v>0</v>
      </c>
      <c r="BE4" s="3">
        <f t="shared" si="1"/>
        <v>0</v>
      </c>
      <c r="BF4" s="3">
        <f t="shared" si="1"/>
        <v>1.4666603177276101</v>
      </c>
      <c r="BG4" s="3">
        <f t="shared" si="1"/>
        <v>1.0507833840561147</v>
      </c>
      <c r="BH4" s="3">
        <f t="shared" si="1"/>
        <v>1.9937194195831938</v>
      </c>
      <c r="BI4" s="3">
        <f t="shared" si="1"/>
        <v>0.71850649358551555</v>
      </c>
      <c r="BJ4" s="3">
        <f t="shared" si="1"/>
        <v>0</v>
      </c>
      <c r="BK4" s="3">
        <f t="shared" si="1"/>
        <v>0</v>
      </c>
      <c r="BL4" s="3">
        <f t="shared" si="1"/>
        <v>0</v>
      </c>
      <c r="BM4" s="3">
        <f t="shared" si="1"/>
        <v>0</v>
      </c>
      <c r="BN4" s="3">
        <f t="shared" si="1"/>
        <v>0</v>
      </c>
      <c r="BO4" s="3">
        <f t="shared" si="1"/>
        <v>1.2516328072125102</v>
      </c>
      <c r="BP4" s="3">
        <f t="shared" si="1"/>
        <v>0</v>
      </c>
      <c r="BQ4" s="1"/>
      <c r="BR4" s="1"/>
    </row>
    <row r="5" spans="1:71" x14ac:dyDescent="0.25">
      <c r="A5" t="s">
        <v>54</v>
      </c>
      <c r="B5" s="2">
        <f t="shared" si="0"/>
        <v>2.5761472565652994</v>
      </c>
      <c r="Q5" s="6">
        <v>20</v>
      </c>
      <c r="R5" s="5">
        <f t="shared" ref="R5:AW5" si="2">IF(R2&lt;$R$2*$Q$5,1,0)</f>
        <v>1</v>
      </c>
      <c r="S5" s="5">
        <f t="shared" si="2"/>
        <v>1</v>
      </c>
      <c r="T5" s="5">
        <f t="shared" si="2"/>
        <v>1</v>
      </c>
      <c r="U5" s="5">
        <f t="shared" si="2"/>
        <v>1</v>
      </c>
      <c r="V5" s="5">
        <f t="shared" si="2"/>
        <v>1</v>
      </c>
      <c r="W5" s="5">
        <f t="shared" si="2"/>
        <v>1</v>
      </c>
      <c r="X5" s="5">
        <f t="shared" si="2"/>
        <v>1</v>
      </c>
      <c r="Y5" s="5">
        <f t="shared" si="2"/>
        <v>1</v>
      </c>
      <c r="Z5" s="5">
        <f t="shared" si="2"/>
        <v>1</v>
      </c>
      <c r="AA5" s="5">
        <f t="shared" si="2"/>
        <v>1</v>
      </c>
      <c r="AB5" s="5">
        <f t="shared" si="2"/>
        <v>1</v>
      </c>
      <c r="AC5" s="5">
        <f t="shared" si="2"/>
        <v>1</v>
      </c>
      <c r="AD5" s="5">
        <f t="shared" si="2"/>
        <v>1</v>
      </c>
      <c r="AE5" s="5">
        <f t="shared" si="2"/>
        <v>1</v>
      </c>
      <c r="AF5" s="5">
        <f t="shared" si="2"/>
        <v>1</v>
      </c>
      <c r="AG5" s="5">
        <f t="shared" si="2"/>
        <v>1</v>
      </c>
      <c r="AH5" s="5">
        <f t="shared" si="2"/>
        <v>1</v>
      </c>
      <c r="AI5" s="5">
        <f t="shared" si="2"/>
        <v>1</v>
      </c>
      <c r="AJ5" s="5">
        <f t="shared" si="2"/>
        <v>1</v>
      </c>
      <c r="AK5" s="5">
        <f t="shared" si="2"/>
        <v>1</v>
      </c>
      <c r="AL5" s="5">
        <f t="shared" si="2"/>
        <v>1</v>
      </c>
      <c r="AM5" s="5">
        <f t="shared" si="2"/>
        <v>1</v>
      </c>
      <c r="AN5" s="5">
        <f t="shared" si="2"/>
        <v>1</v>
      </c>
      <c r="AO5" s="5">
        <f t="shared" si="2"/>
        <v>1</v>
      </c>
      <c r="AP5" s="5">
        <f t="shared" si="2"/>
        <v>1</v>
      </c>
      <c r="AQ5" s="5">
        <f t="shared" si="2"/>
        <v>1</v>
      </c>
      <c r="AR5" s="5">
        <f t="shared" si="2"/>
        <v>1</v>
      </c>
      <c r="AS5" s="5">
        <f t="shared" si="2"/>
        <v>1</v>
      </c>
      <c r="AT5" s="5">
        <f t="shared" si="2"/>
        <v>1</v>
      </c>
      <c r="AU5" s="5">
        <f t="shared" si="2"/>
        <v>1</v>
      </c>
      <c r="AV5" s="5">
        <f t="shared" si="2"/>
        <v>1</v>
      </c>
      <c r="AW5" s="5">
        <f t="shared" si="2"/>
        <v>1</v>
      </c>
      <c r="AX5" s="5">
        <f t="shared" ref="AX5:BP5" si="3">IF(AX2&lt;$R$2*$Q$5,1,0)</f>
        <v>1</v>
      </c>
      <c r="AY5" s="5">
        <f t="shared" si="3"/>
        <v>1</v>
      </c>
      <c r="AZ5" s="5">
        <f t="shared" si="3"/>
        <v>1</v>
      </c>
      <c r="BA5" s="5">
        <f t="shared" si="3"/>
        <v>1</v>
      </c>
      <c r="BB5" s="5">
        <f t="shared" si="3"/>
        <v>1</v>
      </c>
      <c r="BC5" s="5">
        <f t="shared" si="3"/>
        <v>1</v>
      </c>
      <c r="BD5" s="5">
        <f t="shared" si="3"/>
        <v>1</v>
      </c>
      <c r="BE5" s="5">
        <f t="shared" si="3"/>
        <v>1</v>
      </c>
      <c r="BF5" s="5">
        <f t="shared" si="3"/>
        <v>1</v>
      </c>
      <c r="BG5" s="5">
        <f t="shared" si="3"/>
        <v>1</v>
      </c>
      <c r="BH5" s="5">
        <f t="shared" si="3"/>
        <v>1</v>
      </c>
      <c r="BI5" s="5">
        <f t="shared" si="3"/>
        <v>1</v>
      </c>
      <c r="BJ5" s="5">
        <f t="shared" si="3"/>
        <v>1</v>
      </c>
      <c r="BK5" s="5">
        <f t="shared" si="3"/>
        <v>1</v>
      </c>
      <c r="BL5" s="5">
        <f t="shared" si="3"/>
        <v>1</v>
      </c>
      <c r="BM5" s="5">
        <f t="shared" si="3"/>
        <v>1</v>
      </c>
      <c r="BN5" s="5">
        <f t="shared" si="3"/>
        <v>1</v>
      </c>
      <c r="BO5" s="5">
        <f t="shared" si="3"/>
        <v>1</v>
      </c>
      <c r="BP5" s="5">
        <f t="shared" si="3"/>
        <v>1</v>
      </c>
      <c r="BQ5" s="2"/>
      <c r="BR5" s="2"/>
    </row>
    <row r="6" spans="1:71" x14ac:dyDescent="0.25">
      <c r="A6" t="s">
        <v>44</v>
      </c>
      <c r="B6" s="2">
        <f t="shared" si="0"/>
        <v>2.4732291066029317</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spans="1:71" x14ac:dyDescent="0.25">
      <c r="A7" t="s">
        <v>41</v>
      </c>
      <c r="B7" s="2">
        <f t="shared" si="0"/>
        <v>2.3229166889490398</v>
      </c>
      <c r="Q7">
        <f>'Placebo Lags - Data'!A2</f>
        <v>1982</v>
      </c>
      <c r="R7" s="2">
        <f>IF(R$2=0,0,INDEX('Placebo Lags - Data'!$B:$BA,MATCH($Q7,'Placebo Lags - Data'!$A:$A,0),MATCH(R$1,'Placebo Lags - Data'!$B$1:$BA$1,0)))*R$5</f>
        <v>1.1932926252484322E-2</v>
      </c>
      <c r="S7" s="2">
        <f>IF(S$2=0,0,INDEX('Placebo Lags - Data'!$B:$BA,MATCH($Q7,'Placebo Lags - Data'!$A:$A,0),MATCH(S$1,'Placebo Lags - Data'!$B$1:$BA$1,0)))*S$5</f>
        <v>0</v>
      </c>
      <c r="T7" s="2">
        <f>IF(T$2=0,0,INDEX('Placebo Lags - Data'!$B:$BA,MATCH($Q7,'Placebo Lags - Data'!$A:$A,0),MATCH(T$1,'Placebo Lags - Data'!$B$1:$BA$1,0)))*T$5</f>
        <v>0</v>
      </c>
      <c r="U7" s="2">
        <f>IF(U$2=0,0,INDEX('Placebo Lags - Data'!$B:$BA,MATCH($Q7,'Placebo Lags - Data'!$A:$A,0),MATCH(U$1,'Placebo Lags - Data'!$B$1:$BA$1,0)))*U$5</f>
        <v>1.455491129308939E-2</v>
      </c>
      <c r="V7" s="2">
        <f>IF(V$2=0,0,INDEX('Placebo Lags - Data'!$B:$BA,MATCH($Q7,'Placebo Lags - Data'!$A:$A,0),MATCH(V$1,'Placebo Lags - Data'!$B$1:$BA$1,0)))*V$5</f>
        <v>-6.2012840062379837E-3</v>
      </c>
      <c r="W7" s="2">
        <f>IF(W$2=0,0,INDEX('Placebo Lags - Data'!$B:$BA,MATCH($Q7,'Placebo Lags - Data'!$A:$A,0),MATCH(W$1,'Placebo Lags - Data'!$B$1:$BA$1,0)))*W$5</f>
        <v>0</v>
      </c>
      <c r="X7" s="2">
        <f>IF(X$2=0,0,INDEX('Placebo Lags - Data'!$B:$BA,MATCH($Q7,'Placebo Lags - Data'!$A:$A,0),MATCH(X$1,'Placebo Lags - Data'!$B$1:$BA$1,0)))*X$5</f>
        <v>-6.6698323935270309E-3</v>
      </c>
      <c r="Y7" s="2">
        <f>IF(Y$2=0,0,INDEX('Placebo Lags - Data'!$B:$BA,MATCH($Q7,'Placebo Lags - Data'!$A:$A,0),MATCH(Y$1,'Placebo Lags - Data'!$B$1:$BA$1,0)))*Y$5</f>
        <v>0</v>
      </c>
      <c r="Z7" s="2">
        <f>IF(Z$2=0,0,INDEX('Placebo Lags - Data'!$B:$BA,MATCH($Q7,'Placebo Lags - Data'!$A:$A,0),MATCH(Z$1,'Placebo Lags - Data'!$B$1:$BA$1,0)))*Z$5</f>
        <v>0</v>
      </c>
      <c r="AA7" s="2">
        <f>IF(AA$2=0,0,INDEX('Placebo Lags - Data'!$B:$BA,MATCH($Q7,'Placebo Lags - Data'!$A:$A,0),MATCH(AA$1,'Placebo Lags - Data'!$B$1:$BA$1,0)))*AA$5</f>
        <v>0</v>
      </c>
      <c r="AB7" s="2">
        <f>IF(AB$2=0,0,INDEX('Placebo Lags - Data'!$B:$BA,MATCH($Q7,'Placebo Lags - Data'!$A:$A,0),MATCH(AB$1,'Placebo Lags - Data'!$B$1:$BA$1,0)))*AB$5</f>
        <v>0</v>
      </c>
      <c r="AC7" s="2">
        <f>IF(AC$2=0,0,INDEX('Placebo Lags - Data'!$B:$BA,MATCH($Q7,'Placebo Lags - Data'!$A:$A,0),MATCH(AC$1,'Placebo Lags - Data'!$B$1:$BA$1,0)))*AC$5</f>
        <v>-3.662443533539772E-2</v>
      </c>
      <c r="AD7" s="2">
        <f>IF(AD$2=0,0,INDEX('Placebo Lags - Data'!$B:$BA,MATCH($Q7,'Placebo Lags - Data'!$A:$A,0),MATCH(AD$1,'Placebo Lags - Data'!$B$1:$BA$1,0)))*AD$5</f>
        <v>0</v>
      </c>
      <c r="AE7" s="2">
        <f>IF(AE$2=0,0,INDEX('Placebo Lags - Data'!$B:$BA,MATCH($Q7,'Placebo Lags - Data'!$A:$A,0),MATCH(AE$1,'Placebo Lags - Data'!$B$1:$BA$1,0)))*AE$5</f>
        <v>5.2084837108850479E-2</v>
      </c>
      <c r="AF7" s="2">
        <f>IF(AF$2=0,0,INDEX('Placebo Lags - Data'!$B:$BA,MATCH($Q7,'Placebo Lags - Data'!$A:$A,0),MATCH(AF$1,'Placebo Lags - Data'!$B$1:$BA$1,0)))*AF$5</f>
        <v>4.3790001422166824E-2</v>
      </c>
      <c r="AG7" s="2">
        <f>IF(AG$2=0,0,INDEX('Placebo Lags - Data'!$B:$BA,MATCH($Q7,'Placebo Lags - Data'!$A:$A,0),MATCH(AG$1,'Placebo Lags - Data'!$B$1:$BA$1,0)))*AG$5</f>
        <v>0</v>
      </c>
      <c r="AH7" s="2">
        <f>IF(AH$2=0,0,INDEX('Placebo Lags - Data'!$B:$BA,MATCH($Q7,'Placebo Lags - Data'!$A:$A,0),MATCH(AH$1,'Placebo Lags - Data'!$B$1:$BA$1,0)))*AH$5</f>
        <v>4.4985424727201462E-2</v>
      </c>
      <c r="AI7" s="2">
        <f>IF(AI$2=0,0,INDEX('Placebo Lags - Data'!$B:$BA,MATCH($Q7,'Placebo Lags - Data'!$A:$A,0),MATCH(AI$1,'Placebo Lags - Data'!$B$1:$BA$1,0)))*AI$5</f>
        <v>1.6951693221926689E-2</v>
      </c>
      <c r="AJ7" s="2">
        <f>IF(AJ$2=0,0,INDEX('Placebo Lags - Data'!$B:$BA,MATCH($Q7,'Placebo Lags - Data'!$A:$A,0),MATCH(AJ$1,'Placebo Lags - Data'!$B$1:$BA$1,0)))*AJ$5</f>
        <v>6.3970096409320831E-2</v>
      </c>
      <c r="AK7" s="2">
        <f>IF(AK$2=0,0,INDEX('Placebo Lags - Data'!$B:$BA,MATCH($Q7,'Placebo Lags - Data'!$A:$A,0),MATCH(AK$1,'Placebo Lags - Data'!$B$1:$BA$1,0)))*AK$5</f>
        <v>0</v>
      </c>
      <c r="AL7" s="2">
        <f>IF(AL$2=0,0,INDEX('Placebo Lags - Data'!$B:$BA,MATCH($Q7,'Placebo Lags - Data'!$A:$A,0),MATCH(AL$1,'Placebo Lags - Data'!$B$1:$BA$1,0)))*AL$5</f>
        <v>-9.0710744261741638E-3</v>
      </c>
      <c r="AM7" s="2">
        <f>IF(AM$2=0,0,INDEX('Placebo Lags - Data'!$B:$BA,MATCH($Q7,'Placebo Lags - Data'!$A:$A,0),MATCH(AM$1,'Placebo Lags - Data'!$B$1:$BA$1,0)))*AM$5</f>
        <v>-2.3461716249585152E-2</v>
      </c>
      <c r="AN7" s="2">
        <f>IF(AN$2=0,0,INDEX('Placebo Lags - Data'!$B:$BA,MATCH($Q7,'Placebo Lags - Data'!$A:$A,0),MATCH(AN$1,'Placebo Lags - Data'!$B$1:$BA$1,0)))*AN$5</f>
        <v>0</v>
      </c>
      <c r="AO7" s="2">
        <f>IF(AO$2=0,0,INDEX('Placebo Lags - Data'!$B:$BA,MATCH($Q7,'Placebo Lags - Data'!$A:$A,0),MATCH(AO$1,'Placebo Lags - Data'!$B$1:$BA$1,0)))*AO$5</f>
        <v>2.0948159508407116E-3</v>
      </c>
      <c r="AP7" s="2">
        <f>IF(AP$2=0,0,INDEX('Placebo Lags - Data'!$B:$BA,MATCH($Q7,'Placebo Lags - Data'!$A:$A,0),MATCH(AP$1,'Placebo Lags - Data'!$B$1:$BA$1,0)))*AP$5</f>
        <v>0</v>
      </c>
      <c r="AQ7" s="2">
        <f>IF(AQ$2=0,0,INDEX('Placebo Lags - Data'!$B:$BA,MATCH($Q7,'Placebo Lags - Data'!$A:$A,0),MATCH(AQ$1,'Placebo Lags - Data'!$B$1:$BA$1,0)))*AQ$5</f>
        <v>2.8191240504384041E-2</v>
      </c>
      <c r="AR7" s="2">
        <f>IF(AR$2=0,0,INDEX('Placebo Lags - Data'!$B:$BA,MATCH($Q7,'Placebo Lags - Data'!$A:$A,0),MATCH(AR$1,'Placebo Lags - Data'!$B$1:$BA$1,0)))*AR$5</f>
        <v>0</v>
      </c>
      <c r="AS7" s="2">
        <f>IF(AS$2=0,0,INDEX('Placebo Lags - Data'!$B:$BA,MATCH($Q7,'Placebo Lags - Data'!$A:$A,0),MATCH(AS$1,'Placebo Lags - Data'!$B$1:$BA$1,0)))*AS$5</f>
        <v>5.5333983153104782E-2</v>
      </c>
      <c r="AT7" s="2">
        <f>IF(AT$2=0,0,INDEX('Placebo Lags - Data'!$B:$BA,MATCH($Q7,'Placebo Lags - Data'!$A:$A,0),MATCH(AT$1,'Placebo Lags - Data'!$B$1:$BA$1,0)))*AT$5</f>
        <v>0</v>
      </c>
      <c r="AU7" s="2">
        <f>IF(AU$2=0,0,INDEX('Placebo Lags - Data'!$B:$BA,MATCH($Q7,'Placebo Lags - Data'!$A:$A,0),MATCH(AU$1,'Placebo Lags - Data'!$B$1:$BA$1,0)))*AU$5</f>
        <v>0</v>
      </c>
      <c r="AV7" s="2">
        <f>IF(AV$2=0,0,INDEX('Placebo Lags - Data'!$B:$BA,MATCH($Q7,'Placebo Lags - Data'!$A:$A,0),MATCH(AV$1,'Placebo Lags - Data'!$B$1:$BA$1,0)))*AV$5</f>
        <v>0</v>
      </c>
      <c r="AW7" s="2">
        <f>IF(AW$2=0,0,INDEX('Placebo Lags - Data'!$B:$BA,MATCH($Q7,'Placebo Lags - Data'!$A:$A,0),MATCH(AW$1,'Placebo Lags - Data'!$B$1:$BA$1,0)))*AW$5</f>
        <v>0</v>
      </c>
      <c r="AX7" s="2">
        <f>IF(AX$2=0,0,INDEX('Placebo Lags - Data'!$B:$BA,MATCH($Q7,'Placebo Lags - Data'!$A:$A,0),MATCH(AX$1,'Placebo Lags - Data'!$B$1:$BA$1,0)))*AX$5</f>
        <v>0</v>
      </c>
      <c r="AY7" s="2">
        <f>IF(AY$2=0,0,INDEX('Placebo Lags - Data'!$B:$BA,MATCH($Q7,'Placebo Lags - Data'!$A:$A,0),MATCH(AY$1,'Placebo Lags - Data'!$B$1:$BA$1,0)))*AY$5</f>
        <v>0</v>
      </c>
      <c r="AZ7" s="2">
        <f>IF(AZ$2=0,0,INDEX('Placebo Lags - Data'!$B:$BA,MATCH($Q7,'Placebo Lags - Data'!$A:$A,0),MATCH(AZ$1,'Placebo Lags - Data'!$B$1:$BA$1,0)))*AZ$5</f>
        <v>-6.0656361281871796E-2</v>
      </c>
      <c r="BA7" s="2">
        <f>IF(BA$2=0,0,INDEX('Placebo Lags - Data'!$B:$BA,MATCH($Q7,'Placebo Lags - Data'!$A:$A,0),MATCH(BA$1,'Placebo Lags - Data'!$B$1:$BA$1,0)))*BA$5</f>
        <v>0</v>
      </c>
      <c r="BB7" s="2">
        <f>IF(BB$2=0,0,INDEX('Placebo Lags - Data'!$B:$BA,MATCH($Q7,'Placebo Lags - Data'!$A:$A,0),MATCH(BB$1,'Placebo Lags - Data'!$B$1:$BA$1,0)))*BB$5</f>
        <v>0</v>
      </c>
      <c r="BC7" s="2">
        <f>IF(BC$2=0,0,INDEX('Placebo Lags - Data'!$B:$BA,MATCH($Q7,'Placebo Lags - Data'!$A:$A,0),MATCH(BC$1,'Placebo Lags - Data'!$B$1:$BA$1,0)))*BC$5</f>
        <v>0</v>
      </c>
      <c r="BD7" s="2">
        <f>IF(BD$2=0,0,INDEX('Placebo Lags - Data'!$B:$BA,MATCH($Q7,'Placebo Lags - Data'!$A:$A,0),MATCH(BD$1,'Placebo Lags - Data'!$B$1:$BA$1,0)))*BD$5</f>
        <v>0</v>
      </c>
      <c r="BE7" s="2">
        <f>IF(BE$2=0,0,INDEX('Placebo Lags - Data'!$B:$BA,MATCH($Q7,'Placebo Lags - Data'!$A:$A,0),MATCH(BE$1,'Placebo Lags - Data'!$B$1:$BA$1,0)))*BE$5</f>
        <v>0</v>
      </c>
      <c r="BF7" s="2">
        <f>IF(BF$2=0,0,INDEX('Placebo Lags - Data'!$B:$BA,MATCH($Q7,'Placebo Lags - Data'!$A:$A,0),MATCH(BF$1,'Placebo Lags - Data'!$B$1:$BA$1,0)))*BF$5</f>
        <v>1.0670658200979233E-2</v>
      </c>
      <c r="BG7" s="2">
        <f>IF(BG$2=0,0,INDEX('Placebo Lags - Data'!$B:$BA,MATCH($Q7,'Placebo Lags - Data'!$A:$A,0),MATCH(BG$1,'Placebo Lags - Data'!$B$1:$BA$1,0)))*BG$5</f>
        <v>-3.6634642630815506E-2</v>
      </c>
      <c r="BH7" s="2">
        <f>IF(BH$2=0,0,INDEX('Placebo Lags - Data'!$B:$BA,MATCH($Q7,'Placebo Lags - Data'!$A:$A,0),MATCH(BH$1,'Placebo Lags - Data'!$B$1:$BA$1,0)))*BH$5</f>
        <v>-1.6750415787100792E-2</v>
      </c>
      <c r="BI7" s="2">
        <f>IF(BI$2=0,0,INDEX('Placebo Lags - Data'!$B:$BA,MATCH($Q7,'Placebo Lags - Data'!$A:$A,0),MATCH(BI$1,'Placebo Lags - Data'!$B$1:$BA$1,0)))*BI$5</f>
        <v>-1.3771051540970802E-2</v>
      </c>
      <c r="BJ7" s="2">
        <f>IF(BJ$2=0,0,INDEX('Placebo Lags - Data'!$B:$BA,MATCH($Q7,'Placebo Lags - Data'!$A:$A,0),MATCH(BJ$1,'Placebo Lags - Data'!$B$1:$BA$1,0)))*BJ$5</f>
        <v>0</v>
      </c>
      <c r="BK7" s="2">
        <f>IF(BK$2=0,0,INDEX('Placebo Lags - Data'!$B:$BA,MATCH($Q7,'Placebo Lags - Data'!$A:$A,0),MATCH(BK$1,'Placebo Lags - Data'!$B$1:$BA$1,0)))*BK$5</f>
        <v>0</v>
      </c>
      <c r="BL7" s="2">
        <f>IF(BL$2=0,0,INDEX('Placebo Lags - Data'!$B:$BA,MATCH($Q7,'Placebo Lags - Data'!$A:$A,0),MATCH(BL$1,'Placebo Lags - Data'!$B$1:$BA$1,0)))*BL$5</f>
        <v>0</v>
      </c>
      <c r="BM7" s="2">
        <f>IF(BM$2=0,0,INDEX('Placebo Lags - Data'!$B:$BA,MATCH($Q7,'Placebo Lags - Data'!$A:$A,0),MATCH(BM$1,'Placebo Lags - Data'!$B$1:$BA$1,0)))*BM$5</f>
        <v>0</v>
      </c>
      <c r="BN7" s="2">
        <f>IF(BN$2=0,0,INDEX('Placebo Lags - Data'!$B:$BA,MATCH($Q7,'Placebo Lags - Data'!$A:$A,0),MATCH(BN$1,'Placebo Lags - Data'!$B$1:$BA$1,0)))*BN$5</f>
        <v>0</v>
      </c>
      <c r="BO7" s="2">
        <f>IF(BO$2=0,0,INDEX('Placebo Lags - Data'!$B:$BA,MATCH($Q7,'Placebo Lags - Data'!$A:$A,0),MATCH(BO$1,'Placebo Lags - Data'!$B$1:$BA$1,0)))*BO$5</f>
        <v>-1.6414754092693329E-2</v>
      </c>
      <c r="BP7" s="2">
        <f>IF(BP$2=0,0,INDEX('Placebo Lags - Data'!$B:$BA,MATCH($Q7,'Placebo Lags - Data'!$A:$A,0),MATCH(BP$1,'Placebo Lags - Data'!$B$1:$BA$1,0)))*BP$5</f>
        <v>0</v>
      </c>
      <c r="BQ7" s="2"/>
      <c r="BR7" s="2"/>
    </row>
    <row r="8" spans="1:71" x14ac:dyDescent="0.25">
      <c r="A8" t="s">
        <v>38</v>
      </c>
      <c r="B8" s="2">
        <f t="shared" si="0"/>
        <v>2.094752883579905</v>
      </c>
      <c r="Q8">
        <f>'Placebo Lags - Data'!A3</f>
        <v>1983</v>
      </c>
      <c r="R8" s="2">
        <f>IF(R$2=0,0,INDEX('Placebo Lags - Data'!$B:$BA,MATCH($Q8,'Placebo Lags - Data'!$A:$A,0),MATCH(R$1,'Placebo Lags - Data'!$B$1:$BA$1,0)))*R$5</f>
        <v>1.4154293574392796E-2</v>
      </c>
      <c r="S8" s="2">
        <f>IF(S$2=0,0,INDEX('Placebo Lags - Data'!$B:$BA,MATCH($Q8,'Placebo Lags - Data'!$A:$A,0),MATCH(S$1,'Placebo Lags - Data'!$B$1:$BA$1,0)))*S$5</f>
        <v>0</v>
      </c>
      <c r="T8" s="2">
        <f>IF(T$2=0,0,INDEX('Placebo Lags - Data'!$B:$BA,MATCH($Q8,'Placebo Lags - Data'!$A:$A,0),MATCH(T$1,'Placebo Lags - Data'!$B$1:$BA$1,0)))*T$5</f>
        <v>0</v>
      </c>
      <c r="U8" s="2">
        <f>IF(U$2=0,0,INDEX('Placebo Lags - Data'!$B:$BA,MATCH($Q8,'Placebo Lags - Data'!$A:$A,0),MATCH(U$1,'Placebo Lags - Data'!$B$1:$BA$1,0)))*U$5</f>
        <v>2.2106073796749115E-2</v>
      </c>
      <c r="V8" s="2">
        <f>IF(V$2=0,0,INDEX('Placebo Lags - Data'!$B:$BA,MATCH($Q8,'Placebo Lags - Data'!$A:$A,0),MATCH(V$1,'Placebo Lags - Data'!$B$1:$BA$1,0)))*V$5</f>
        <v>2.072077477350831E-3</v>
      </c>
      <c r="W8" s="2">
        <f>IF(W$2=0,0,INDEX('Placebo Lags - Data'!$B:$BA,MATCH($Q8,'Placebo Lags - Data'!$A:$A,0),MATCH(W$1,'Placebo Lags - Data'!$B$1:$BA$1,0)))*W$5</f>
        <v>0</v>
      </c>
      <c r="X8" s="2">
        <f>IF(X$2=0,0,INDEX('Placebo Lags - Data'!$B:$BA,MATCH($Q8,'Placebo Lags - Data'!$A:$A,0),MATCH(X$1,'Placebo Lags - Data'!$B$1:$BA$1,0)))*X$5</f>
        <v>-6.7973020486533642E-3</v>
      </c>
      <c r="Y8" s="2">
        <f>IF(Y$2=0,0,INDEX('Placebo Lags - Data'!$B:$BA,MATCH($Q8,'Placebo Lags - Data'!$A:$A,0),MATCH(Y$1,'Placebo Lags - Data'!$B$1:$BA$1,0)))*Y$5</f>
        <v>0</v>
      </c>
      <c r="Z8" s="2">
        <f>IF(Z$2=0,0,INDEX('Placebo Lags - Data'!$B:$BA,MATCH($Q8,'Placebo Lags - Data'!$A:$A,0),MATCH(Z$1,'Placebo Lags - Data'!$B$1:$BA$1,0)))*Z$5</f>
        <v>0</v>
      </c>
      <c r="AA8" s="2">
        <f>IF(AA$2=0,0,INDEX('Placebo Lags - Data'!$B:$BA,MATCH($Q8,'Placebo Lags - Data'!$A:$A,0),MATCH(AA$1,'Placebo Lags - Data'!$B$1:$BA$1,0)))*AA$5</f>
        <v>0</v>
      </c>
      <c r="AB8" s="2">
        <f>IF(AB$2=0,0,INDEX('Placebo Lags - Data'!$B:$BA,MATCH($Q8,'Placebo Lags - Data'!$A:$A,0),MATCH(AB$1,'Placebo Lags - Data'!$B$1:$BA$1,0)))*AB$5</f>
        <v>0</v>
      </c>
      <c r="AC8" s="2">
        <f>IF(AC$2=0,0,INDEX('Placebo Lags - Data'!$B:$BA,MATCH($Q8,'Placebo Lags - Data'!$A:$A,0),MATCH(AC$1,'Placebo Lags - Data'!$B$1:$BA$1,0)))*AC$5</f>
        <v>3.13909612596035E-2</v>
      </c>
      <c r="AD8" s="2">
        <f>IF(AD$2=0,0,INDEX('Placebo Lags - Data'!$B:$BA,MATCH($Q8,'Placebo Lags - Data'!$A:$A,0),MATCH(AD$1,'Placebo Lags - Data'!$B$1:$BA$1,0)))*AD$5</f>
        <v>0</v>
      </c>
      <c r="AE8" s="2">
        <f>IF(AE$2=0,0,INDEX('Placebo Lags - Data'!$B:$BA,MATCH($Q8,'Placebo Lags - Data'!$A:$A,0),MATCH(AE$1,'Placebo Lags - Data'!$B$1:$BA$1,0)))*AE$5</f>
        <v>6.7500090226531029E-3</v>
      </c>
      <c r="AF8" s="2">
        <f>IF(AF$2=0,0,INDEX('Placebo Lags - Data'!$B:$BA,MATCH($Q8,'Placebo Lags - Data'!$A:$A,0),MATCH(AF$1,'Placebo Lags - Data'!$B$1:$BA$1,0)))*AF$5</f>
        <v>2.0686579868197441E-2</v>
      </c>
      <c r="AG8" s="2">
        <f>IF(AG$2=0,0,INDEX('Placebo Lags - Data'!$B:$BA,MATCH($Q8,'Placebo Lags - Data'!$A:$A,0),MATCH(AG$1,'Placebo Lags - Data'!$B$1:$BA$1,0)))*AG$5</f>
        <v>0</v>
      </c>
      <c r="AH8" s="2">
        <f>IF(AH$2=0,0,INDEX('Placebo Lags - Data'!$B:$BA,MATCH($Q8,'Placebo Lags - Data'!$A:$A,0),MATCH(AH$1,'Placebo Lags - Data'!$B$1:$BA$1,0)))*AH$5</f>
        <v>-5.4286462254822254E-3</v>
      </c>
      <c r="AI8" s="2">
        <f>IF(AI$2=0,0,INDEX('Placebo Lags - Data'!$B:$BA,MATCH($Q8,'Placebo Lags - Data'!$A:$A,0),MATCH(AI$1,'Placebo Lags - Data'!$B$1:$BA$1,0)))*AI$5</f>
        <v>-3.8532540202140808E-2</v>
      </c>
      <c r="AJ8" s="2">
        <f>IF(AJ$2=0,0,INDEX('Placebo Lags - Data'!$B:$BA,MATCH($Q8,'Placebo Lags - Data'!$A:$A,0),MATCH(AJ$1,'Placebo Lags - Data'!$B$1:$BA$1,0)))*AJ$5</f>
        <v>3.6649018526077271E-2</v>
      </c>
      <c r="AK8" s="2">
        <f>IF(AK$2=0,0,INDEX('Placebo Lags - Data'!$B:$BA,MATCH($Q8,'Placebo Lags - Data'!$A:$A,0),MATCH(AK$1,'Placebo Lags - Data'!$B$1:$BA$1,0)))*AK$5</f>
        <v>0</v>
      </c>
      <c r="AL8" s="2">
        <f>IF(AL$2=0,0,INDEX('Placebo Lags - Data'!$B:$BA,MATCH($Q8,'Placebo Lags - Data'!$A:$A,0),MATCH(AL$1,'Placebo Lags - Data'!$B$1:$BA$1,0)))*AL$5</f>
        <v>-2.8761262074112892E-2</v>
      </c>
      <c r="AM8" s="2">
        <f>IF(AM$2=0,0,INDEX('Placebo Lags - Data'!$B:$BA,MATCH($Q8,'Placebo Lags - Data'!$A:$A,0),MATCH(AM$1,'Placebo Lags - Data'!$B$1:$BA$1,0)))*AM$5</f>
        <v>-2.7741789817810059E-2</v>
      </c>
      <c r="AN8" s="2">
        <f>IF(AN$2=0,0,INDEX('Placebo Lags - Data'!$B:$BA,MATCH($Q8,'Placebo Lags - Data'!$A:$A,0),MATCH(AN$1,'Placebo Lags - Data'!$B$1:$BA$1,0)))*AN$5</f>
        <v>0</v>
      </c>
      <c r="AO8" s="2">
        <f>IF(AO$2=0,0,INDEX('Placebo Lags - Data'!$B:$BA,MATCH($Q8,'Placebo Lags - Data'!$A:$A,0),MATCH(AO$1,'Placebo Lags - Data'!$B$1:$BA$1,0)))*AO$5</f>
        <v>-3.2319349702447653E-3</v>
      </c>
      <c r="AP8" s="2">
        <f>IF(AP$2=0,0,INDEX('Placebo Lags - Data'!$B:$BA,MATCH($Q8,'Placebo Lags - Data'!$A:$A,0),MATCH(AP$1,'Placebo Lags - Data'!$B$1:$BA$1,0)))*AP$5</f>
        <v>0</v>
      </c>
      <c r="AQ8" s="2">
        <f>IF(AQ$2=0,0,INDEX('Placebo Lags - Data'!$B:$BA,MATCH($Q8,'Placebo Lags - Data'!$A:$A,0),MATCH(AQ$1,'Placebo Lags - Data'!$B$1:$BA$1,0)))*AQ$5</f>
        <v>1.46353580057621E-2</v>
      </c>
      <c r="AR8" s="2">
        <f>IF(AR$2=0,0,INDEX('Placebo Lags - Data'!$B:$BA,MATCH($Q8,'Placebo Lags - Data'!$A:$A,0),MATCH(AR$1,'Placebo Lags - Data'!$B$1:$BA$1,0)))*AR$5</f>
        <v>0</v>
      </c>
      <c r="AS8" s="2">
        <f>IF(AS$2=0,0,INDEX('Placebo Lags - Data'!$B:$BA,MATCH($Q8,'Placebo Lags - Data'!$A:$A,0),MATCH(AS$1,'Placebo Lags - Data'!$B$1:$BA$1,0)))*AS$5</f>
        <v>3.4307476133108139E-2</v>
      </c>
      <c r="AT8" s="2">
        <f>IF(AT$2=0,0,INDEX('Placebo Lags - Data'!$B:$BA,MATCH($Q8,'Placebo Lags - Data'!$A:$A,0),MATCH(AT$1,'Placebo Lags - Data'!$B$1:$BA$1,0)))*AT$5</f>
        <v>0</v>
      </c>
      <c r="AU8" s="2">
        <f>IF(AU$2=0,0,INDEX('Placebo Lags - Data'!$B:$BA,MATCH($Q8,'Placebo Lags - Data'!$A:$A,0),MATCH(AU$1,'Placebo Lags - Data'!$B$1:$BA$1,0)))*AU$5</f>
        <v>0</v>
      </c>
      <c r="AV8" s="2">
        <f>IF(AV$2=0,0,INDEX('Placebo Lags - Data'!$B:$BA,MATCH($Q8,'Placebo Lags - Data'!$A:$A,0),MATCH(AV$1,'Placebo Lags - Data'!$B$1:$BA$1,0)))*AV$5</f>
        <v>0</v>
      </c>
      <c r="AW8" s="2">
        <f>IF(AW$2=0,0,INDEX('Placebo Lags - Data'!$B:$BA,MATCH($Q8,'Placebo Lags - Data'!$A:$A,0),MATCH(AW$1,'Placebo Lags - Data'!$B$1:$BA$1,0)))*AW$5</f>
        <v>0</v>
      </c>
      <c r="AX8" s="2">
        <f>IF(AX$2=0,0,INDEX('Placebo Lags - Data'!$B:$BA,MATCH($Q8,'Placebo Lags - Data'!$A:$A,0),MATCH(AX$1,'Placebo Lags - Data'!$B$1:$BA$1,0)))*AX$5</f>
        <v>0</v>
      </c>
      <c r="AY8" s="2">
        <f>IF(AY$2=0,0,INDEX('Placebo Lags - Data'!$B:$BA,MATCH($Q8,'Placebo Lags - Data'!$A:$A,0),MATCH(AY$1,'Placebo Lags - Data'!$B$1:$BA$1,0)))*AY$5</f>
        <v>0</v>
      </c>
      <c r="AZ8" s="2">
        <f>IF(AZ$2=0,0,INDEX('Placebo Lags - Data'!$B:$BA,MATCH($Q8,'Placebo Lags - Data'!$A:$A,0),MATCH(AZ$1,'Placebo Lags - Data'!$B$1:$BA$1,0)))*AZ$5</f>
        <v>-2.7345774695277214E-2</v>
      </c>
      <c r="BA8" s="2">
        <f>IF(BA$2=0,0,INDEX('Placebo Lags - Data'!$B:$BA,MATCH($Q8,'Placebo Lags - Data'!$A:$A,0),MATCH(BA$1,'Placebo Lags - Data'!$B$1:$BA$1,0)))*BA$5</f>
        <v>0</v>
      </c>
      <c r="BB8" s="2">
        <f>IF(BB$2=0,0,INDEX('Placebo Lags - Data'!$B:$BA,MATCH($Q8,'Placebo Lags - Data'!$A:$A,0),MATCH(BB$1,'Placebo Lags - Data'!$B$1:$BA$1,0)))*BB$5</f>
        <v>0</v>
      </c>
      <c r="BC8" s="2">
        <f>IF(BC$2=0,0,INDEX('Placebo Lags - Data'!$B:$BA,MATCH($Q8,'Placebo Lags - Data'!$A:$A,0),MATCH(BC$1,'Placebo Lags - Data'!$B$1:$BA$1,0)))*BC$5</f>
        <v>0</v>
      </c>
      <c r="BD8" s="2">
        <f>IF(BD$2=0,0,INDEX('Placebo Lags - Data'!$B:$BA,MATCH($Q8,'Placebo Lags - Data'!$A:$A,0),MATCH(BD$1,'Placebo Lags - Data'!$B$1:$BA$1,0)))*BD$5</f>
        <v>0</v>
      </c>
      <c r="BE8" s="2">
        <f>IF(BE$2=0,0,INDEX('Placebo Lags - Data'!$B:$BA,MATCH($Q8,'Placebo Lags - Data'!$A:$A,0),MATCH(BE$1,'Placebo Lags - Data'!$B$1:$BA$1,0)))*BE$5</f>
        <v>0</v>
      </c>
      <c r="BF8" s="2">
        <f>IF(BF$2=0,0,INDEX('Placebo Lags - Data'!$B:$BA,MATCH($Q8,'Placebo Lags - Data'!$A:$A,0),MATCH(BF$1,'Placebo Lags - Data'!$B$1:$BA$1,0)))*BF$5</f>
        <v>2.7340149506926537E-2</v>
      </c>
      <c r="BG8" s="2">
        <f>IF(BG$2=0,0,INDEX('Placebo Lags - Data'!$B:$BA,MATCH($Q8,'Placebo Lags - Data'!$A:$A,0),MATCH(BG$1,'Placebo Lags - Data'!$B$1:$BA$1,0)))*BG$5</f>
        <v>3.6667615175247192E-2</v>
      </c>
      <c r="BH8" s="2">
        <f>IF(BH$2=0,0,INDEX('Placebo Lags - Data'!$B:$BA,MATCH($Q8,'Placebo Lags - Data'!$A:$A,0),MATCH(BH$1,'Placebo Lags - Data'!$B$1:$BA$1,0)))*BH$5</f>
        <v>-6.8976897746324539E-3</v>
      </c>
      <c r="BI8" s="2">
        <f>IF(BI$2=0,0,INDEX('Placebo Lags - Data'!$B:$BA,MATCH($Q8,'Placebo Lags - Data'!$A:$A,0),MATCH(BI$1,'Placebo Lags - Data'!$B$1:$BA$1,0)))*BI$5</f>
        <v>-4.3242577463388443E-2</v>
      </c>
      <c r="BJ8" s="2">
        <f>IF(BJ$2=0,0,INDEX('Placebo Lags - Data'!$B:$BA,MATCH($Q8,'Placebo Lags - Data'!$A:$A,0),MATCH(BJ$1,'Placebo Lags - Data'!$B$1:$BA$1,0)))*BJ$5</f>
        <v>0</v>
      </c>
      <c r="BK8" s="2">
        <f>IF(BK$2=0,0,INDEX('Placebo Lags - Data'!$B:$BA,MATCH($Q8,'Placebo Lags - Data'!$A:$A,0),MATCH(BK$1,'Placebo Lags - Data'!$B$1:$BA$1,0)))*BK$5</f>
        <v>0</v>
      </c>
      <c r="BL8" s="2">
        <f>IF(BL$2=0,0,INDEX('Placebo Lags - Data'!$B:$BA,MATCH($Q8,'Placebo Lags - Data'!$A:$A,0),MATCH(BL$1,'Placebo Lags - Data'!$B$1:$BA$1,0)))*BL$5</f>
        <v>0</v>
      </c>
      <c r="BM8" s="2">
        <f>IF(BM$2=0,0,INDEX('Placebo Lags - Data'!$B:$BA,MATCH($Q8,'Placebo Lags - Data'!$A:$A,0),MATCH(BM$1,'Placebo Lags - Data'!$B$1:$BA$1,0)))*BM$5</f>
        <v>0</v>
      </c>
      <c r="BN8" s="2">
        <f>IF(BN$2=0,0,INDEX('Placebo Lags - Data'!$B:$BA,MATCH($Q8,'Placebo Lags - Data'!$A:$A,0),MATCH(BN$1,'Placebo Lags - Data'!$B$1:$BA$1,0)))*BN$5</f>
        <v>0</v>
      </c>
      <c r="BO8" s="2">
        <f>IF(BO$2=0,0,INDEX('Placebo Lags - Data'!$B:$BA,MATCH($Q8,'Placebo Lags - Data'!$A:$A,0),MATCH(BO$1,'Placebo Lags - Data'!$B$1:$BA$1,0)))*BO$5</f>
        <v>-1.0646388866007328E-2</v>
      </c>
      <c r="BP8" s="2">
        <f>IF(BP$2=0,0,INDEX('Placebo Lags - Data'!$B:$BA,MATCH($Q8,'Placebo Lags - Data'!$A:$A,0),MATCH(BP$1,'Placebo Lags - Data'!$B$1:$BA$1,0)))*BP$5</f>
        <v>0</v>
      </c>
      <c r="BQ8" s="2"/>
      <c r="BR8" s="2"/>
    </row>
    <row r="9" spans="1:71" x14ac:dyDescent="0.25">
      <c r="A9" t="s">
        <v>48</v>
      </c>
      <c r="B9" s="2">
        <f t="shared" si="0"/>
        <v>2.0030022625306865</v>
      </c>
      <c r="Q9">
        <f>'Placebo Lags - Data'!A4</f>
        <v>1984</v>
      </c>
      <c r="R9" s="2">
        <f>IF(R$2=0,0,INDEX('Placebo Lags - Data'!$B:$BA,MATCH($Q9,'Placebo Lags - Data'!$A:$A,0),MATCH(R$1,'Placebo Lags - Data'!$B$1:$BA$1,0)))*R$5</f>
        <v>1.7827466130256653E-2</v>
      </c>
      <c r="S9" s="2">
        <f>IF(S$2=0,0,INDEX('Placebo Lags - Data'!$B:$BA,MATCH($Q9,'Placebo Lags - Data'!$A:$A,0),MATCH(S$1,'Placebo Lags - Data'!$B$1:$BA$1,0)))*S$5</f>
        <v>0</v>
      </c>
      <c r="T9" s="2">
        <f>IF(T$2=0,0,INDEX('Placebo Lags - Data'!$B:$BA,MATCH($Q9,'Placebo Lags - Data'!$A:$A,0),MATCH(T$1,'Placebo Lags - Data'!$B$1:$BA$1,0)))*T$5</f>
        <v>0</v>
      </c>
      <c r="U9" s="2">
        <f>IF(U$2=0,0,INDEX('Placebo Lags - Data'!$B:$BA,MATCH($Q9,'Placebo Lags - Data'!$A:$A,0),MATCH(U$1,'Placebo Lags - Data'!$B$1:$BA$1,0)))*U$5</f>
        <v>6.4284433610737324E-3</v>
      </c>
      <c r="V9" s="2">
        <f>IF(V$2=0,0,INDEX('Placebo Lags - Data'!$B:$BA,MATCH($Q9,'Placebo Lags - Data'!$A:$A,0),MATCH(V$1,'Placebo Lags - Data'!$B$1:$BA$1,0)))*V$5</f>
        <v>-3.1547911465167999E-2</v>
      </c>
      <c r="W9" s="2">
        <f>IF(W$2=0,0,INDEX('Placebo Lags - Data'!$B:$BA,MATCH($Q9,'Placebo Lags - Data'!$A:$A,0),MATCH(W$1,'Placebo Lags - Data'!$B$1:$BA$1,0)))*W$5</f>
        <v>0</v>
      </c>
      <c r="X9" s="2">
        <f>IF(X$2=0,0,INDEX('Placebo Lags - Data'!$B:$BA,MATCH($Q9,'Placebo Lags - Data'!$A:$A,0),MATCH(X$1,'Placebo Lags - Data'!$B$1:$BA$1,0)))*X$5</f>
        <v>-1.2074451660737395E-3</v>
      </c>
      <c r="Y9" s="2">
        <f>IF(Y$2=0,0,INDEX('Placebo Lags - Data'!$B:$BA,MATCH($Q9,'Placebo Lags - Data'!$A:$A,0),MATCH(Y$1,'Placebo Lags - Data'!$B$1:$BA$1,0)))*Y$5</f>
        <v>0</v>
      </c>
      <c r="Z9" s="2">
        <f>IF(Z$2=0,0,INDEX('Placebo Lags - Data'!$B:$BA,MATCH($Q9,'Placebo Lags - Data'!$A:$A,0),MATCH(Z$1,'Placebo Lags - Data'!$B$1:$BA$1,0)))*Z$5</f>
        <v>0</v>
      </c>
      <c r="AA9" s="2">
        <f>IF(AA$2=0,0,INDEX('Placebo Lags - Data'!$B:$BA,MATCH($Q9,'Placebo Lags - Data'!$A:$A,0),MATCH(AA$1,'Placebo Lags - Data'!$B$1:$BA$1,0)))*AA$5</f>
        <v>0</v>
      </c>
      <c r="AB9" s="2">
        <f>IF(AB$2=0,0,INDEX('Placebo Lags - Data'!$B:$BA,MATCH($Q9,'Placebo Lags - Data'!$A:$A,0),MATCH(AB$1,'Placebo Lags - Data'!$B$1:$BA$1,0)))*AB$5</f>
        <v>0</v>
      </c>
      <c r="AC9" s="2">
        <f>IF(AC$2=0,0,INDEX('Placebo Lags - Data'!$B:$BA,MATCH($Q9,'Placebo Lags - Data'!$A:$A,0),MATCH(AC$1,'Placebo Lags - Data'!$B$1:$BA$1,0)))*AC$5</f>
        <v>-7.0379567332565784E-3</v>
      </c>
      <c r="AD9" s="2">
        <f>IF(AD$2=0,0,INDEX('Placebo Lags - Data'!$B:$BA,MATCH($Q9,'Placebo Lags - Data'!$A:$A,0),MATCH(AD$1,'Placebo Lags - Data'!$B$1:$BA$1,0)))*AD$5</f>
        <v>0</v>
      </c>
      <c r="AE9" s="2">
        <f>IF(AE$2=0,0,INDEX('Placebo Lags - Data'!$B:$BA,MATCH($Q9,'Placebo Lags - Data'!$A:$A,0),MATCH(AE$1,'Placebo Lags - Data'!$B$1:$BA$1,0)))*AE$5</f>
        <v>5.1022917032241821E-2</v>
      </c>
      <c r="AF9" s="2">
        <f>IF(AF$2=0,0,INDEX('Placebo Lags - Data'!$B:$BA,MATCH($Q9,'Placebo Lags - Data'!$A:$A,0),MATCH(AF$1,'Placebo Lags - Data'!$B$1:$BA$1,0)))*AF$5</f>
        <v>-1.4159549959003925E-2</v>
      </c>
      <c r="AG9" s="2">
        <f>IF(AG$2=0,0,INDEX('Placebo Lags - Data'!$B:$BA,MATCH($Q9,'Placebo Lags - Data'!$A:$A,0),MATCH(AG$1,'Placebo Lags - Data'!$B$1:$BA$1,0)))*AG$5</f>
        <v>0</v>
      </c>
      <c r="AH9" s="2">
        <f>IF(AH$2=0,0,INDEX('Placebo Lags - Data'!$B:$BA,MATCH($Q9,'Placebo Lags - Data'!$A:$A,0),MATCH(AH$1,'Placebo Lags - Data'!$B$1:$BA$1,0)))*AH$5</f>
        <v>2.8336329385638237E-2</v>
      </c>
      <c r="AI9" s="2">
        <f>IF(AI$2=0,0,INDEX('Placebo Lags - Data'!$B:$BA,MATCH($Q9,'Placebo Lags - Data'!$A:$A,0),MATCH(AI$1,'Placebo Lags - Data'!$B$1:$BA$1,0)))*AI$5</f>
        <v>1.0515669360756874E-2</v>
      </c>
      <c r="AJ9" s="2">
        <f>IF(AJ$2=0,0,INDEX('Placebo Lags - Data'!$B:$BA,MATCH($Q9,'Placebo Lags - Data'!$A:$A,0),MATCH(AJ$1,'Placebo Lags - Data'!$B$1:$BA$1,0)))*AJ$5</f>
        <v>-3.2092336565256119E-2</v>
      </c>
      <c r="AK9" s="2">
        <f>IF(AK$2=0,0,INDEX('Placebo Lags - Data'!$B:$BA,MATCH($Q9,'Placebo Lags - Data'!$A:$A,0),MATCH(AK$1,'Placebo Lags - Data'!$B$1:$BA$1,0)))*AK$5</f>
        <v>0</v>
      </c>
      <c r="AL9" s="2">
        <f>IF(AL$2=0,0,INDEX('Placebo Lags - Data'!$B:$BA,MATCH($Q9,'Placebo Lags - Data'!$A:$A,0),MATCH(AL$1,'Placebo Lags - Data'!$B$1:$BA$1,0)))*AL$5</f>
        <v>-7.1358885616064072E-3</v>
      </c>
      <c r="AM9" s="2">
        <f>IF(AM$2=0,0,INDEX('Placebo Lags - Data'!$B:$BA,MATCH($Q9,'Placebo Lags - Data'!$A:$A,0),MATCH(AM$1,'Placebo Lags - Data'!$B$1:$BA$1,0)))*AM$5</f>
        <v>-1.0314273647964001E-2</v>
      </c>
      <c r="AN9" s="2">
        <f>IF(AN$2=0,0,INDEX('Placebo Lags - Data'!$B:$BA,MATCH($Q9,'Placebo Lags - Data'!$A:$A,0),MATCH(AN$1,'Placebo Lags - Data'!$B$1:$BA$1,0)))*AN$5</f>
        <v>0</v>
      </c>
      <c r="AO9" s="2">
        <f>IF(AO$2=0,0,INDEX('Placebo Lags - Data'!$B:$BA,MATCH($Q9,'Placebo Lags - Data'!$A:$A,0),MATCH(AO$1,'Placebo Lags - Data'!$B$1:$BA$1,0)))*AO$5</f>
        <v>-2.2490540519356728E-2</v>
      </c>
      <c r="AP9" s="2">
        <f>IF(AP$2=0,0,INDEX('Placebo Lags - Data'!$B:$BA,MATCH($Q9,'Placebo Lags - Data'!$A:$A,0),MATCH(AP$1,'Placebo Lags - Data'!$B$1:$BA$1,0)))*AP$5</f>
        <v>0</v>
      </c>
      <c r="AQ9" s="2">
        <f>IF(AQ$2=0,0,INDEX('Placebo Lags - Data'!$B:$BA,MATCH($Q9,'Placebo Lags - Data'!$A:$A,0),MATCH(AQ$1,'Placebo Lags - Data'!$B$1:$BA$1,0)))*AQ$5</f>
        <v>5.8437008410692215E-2</v>
      </c>
      <c r="AR9" s="2">
        <f>IF(AR$2=0,0,INDEX('Placebo Lags - Data'!$B:$BA,MATCH($Q9,'Placebo Lags - Data'!$A:$A,0),MATCH(AR$1,'Placebo Lags - Data'!$B$1:$BA$1,0)))*AR$5</f>
        <v>0</v>
      </c>
      <c r="AS9" s="2">
        <f>IF(AS$2=0,0,INDEX('Placebo Lags - Data'!$B:$BA,MATCH($Q9,'Placebo Lags - Data'!$A:$A,0),MATCH(AS$1,'Placebo Lags - Data'!$B$1:$BA$1,0)))*AS$5</f>
        <v>8.0815628170967102E-2</v>
      </c>
      <c r="AT9" s="2">
        <f>IF(AT$2=0,0,INDEX('Placebo Lags - Data'!$B:$BA,MATCH($Q9,'Placebo Lags - Data'!$A:$A,0),MATCH(AT$1,'Placebo Lags - Data'!$B$1:$BA$1,0)))*AT$5</f>
        <v>0</v>
      </c>
      <c r="AU9" s="2">
        <f>IF(AU$2=0,0,INDEX('Placebo Lags - Data'!$B:$BA,MATCH($Q9,'Placebo Lags - Data'!$A:$A,0),MATCH(AU$1,'Placebo Lags - Data'!$B$1:$BA$1,0)))*AU$5</f>
        <v>0</v>
      </c>
      <c r="AV9" s="2">
        <f>IF(AV$2=0,0,INDEX('Placebo Lags - Data'!$B:$BA,MATCH($Q9,'Placebo Lags - Data'!$A:$A,0),MATCH(AV$1,'Placebo Lags - Data'!$B$1:$BA$1,0)))*AV$5</f>
        <v>0</v>
      </c>
      <c r="AW9" s="2">
        <f>IF(AW$2=0,0,INDEX('Placebo Lags - Data'!$B:$BA,MATCH($Q9,'Placebo Lags - Data'!$A:$A,0),MATCH(AW$1,'Placebo Lags - Data'!$B$1:$BA$1,0)))*AW$5</f>
        <v>0</v>
      </c>
      <c r="AX9" s="2">
        <f>IF(AX$2=0,0,INDEX('Placebo Lags - Data'!$B:$BA,MATCH($Q9,'Placebo Lags - Data'!$A:$A,0),MATCH(AX$1,'Placebo Lags - Data'!$B$1:$BA$1,0)))*AX$5</f>
        <v>0</v>
      </c>
      <c r="AY9" s="2">
        <f>IF(AY$2=0,0,INDEX('Placebo Lags - Data'!$B:$BA,MATCH($Q9,'Placebo Lags - Data'!$A:$A,0),MATCH(AY$1,'Placebo Lags - Data'!$B$1:$BA$1,0)))*AY$5</f>
        <v>0</v>
      </c>
      <c r="AZ9" s="2">
        <f>IF(AZ$2=0,0,INDEX('Placebo Lags - Data'!$B:$BA,MATCH($Q9,'Placebo Lags - Data'!$A:$A,0),MATCH(AZ$1,'Placebo Lags - Data'!$B$1:$BA$1,0)))*AZ$5</f>
        <v>4.2927160859107971E-2</v>
      </c>
      <c r="BA9" s="2">
        <f>IF(BA$2=0,0,INDEX('Placebo Lags - Data'!$B:$BA,MATCH($Q9,'Placebo Lags - Data'!$A:$A,0),MATCH(BA$1,'Placebo Lags - Data'!$B$1:$BA$1,0)))*BA$5</f>
        <v>0</v>
      </c>
      <c r="BB9" s="2">
        <f>IF(BB$2=0,0,INDEX('Placebo Lags - Data'!$B:$BA,MATCH($Q9,'Placebo Lags - Data'!$A:$A,0),MATCH(BB$1,'Placebo Lags - Data'!$B$1:$BA$1,0)))*BB$5</f>
        <v>0</v>
      </c>
      <c r="BC9" s="2">
        <f>IF(BC$2=0,0,INDEX('Placebo Lags - Data'!$B:$BA,MATCH($Q9,'Placebo Lags - Data'!$A:$A,0),MATCH(BC$1,'Placebo Lags - Data'!$B$1:$BA$1,0)))*BC$5</f>
        <v>0</v>
      </c>
      <c r="BD9" s="2">
        <f>IF(BD$2=0,0,INDEX('Placebo Lags - Data'!$B:$BA,MATCH($Q9,'Placebo Lags - Data'!$A:$A,0),MATCH(BD$1,'Placebo Lags - Data'!$B$1:$BA$1,0)))*BD$5</f>
        <v>0</v>
      </c>
      <c r="BE9" s="2">
        <f>IF(BE$2=0,0,INDEX('Placebo Lags - Data'!$B:$BA,MATCH($Q9,'Placebo Lags - Data'!$A:$A,0),MATCH(BE$1,'Placebo Lags - Data'!$B$1:$BA$1,0)))*BE$5</f>
        <v>0</v>
      </c>
      <c r="BF9" s="2">
        <f>IF(BF$2=0,0,INDEX('Placebo Lags - Data'!$B:$BA,MATCH($Q9,'Placebo Lags - Data'!$A:$A,0),MATCH(BF$1,'Placebo Lags - Data'!$B$1:$BA$1,0)))*BF$5</f>
        <v>1.4305496588349342E-2</v>
      </c>
      <c r="BG9" s="2">
        <f>IF(BG$2=0,0,INDEX('Placebo Lags - Data'!$B:$BA,MATCH($Q9,'Placebo Lags - Data'!$A:$A,0),MATCH(BG$1,'Placebo Lags - Data'!$B$1:$BA$1,0)))*BG$5</f>
        <v>2.1912440657615662E-2</v>
      </c>
      <c r="BH9" s="2">
        <f>IF(BH$2=0,0,INDEX('Placebo Lags - Data'!$B:$BA,MATCH($Q9,'Placebo Lags - Data'!$A:$A,0),MATCH(BH$1,'Placebo Lags - Data'!$B$1:$BA$1,0)))*BH$5</f>
        <v>-5.0237635150551796E-3</v>
      </c>
      <c r="BI9" s="2">
        <f>IF(BI$2=0,0,INDEX('Placebo Lags - Data'!$B:$BA,MATCH($Q9,'Placebo Lags - Data'!$A:$A,0),MATCH(BI$1,'Placebo Lags - Data'!$B$1:$BA$1,0)))*BI$5</f>
        <v>-4.9918249249458313E-2</v>
      </c>
      <c r="BJ9" s="2">
        <f>IF(BJ$2=0,0,INDEX('Placebo Lags - Data'!$B:$BA,MATCH($Q9,'Placebo Lags - Data'!$A:$A,0),MATCH(BJ$1,'Placebo Lags - Data'!$B$1:$BA$1,0)))*BJ$5</f>
        <v>0</v>
      </c>
      <c r="BK9" s="2">
        <f>IF(BK$2=0,0,INDEX('Placebo Lags - Data'!$B:$BA,MATCH($Q9,'Placebo Lags - Data'!$A:$A,0),MATCH(BK$1,'Placebo Lags - Data'!$B$1:$BA$1,0)))*BK$5</f>
        <v>0</v>
      </c>
      <c r="BL9" s="2">
        <f>IF(BL$2=0,0,INDEX('Placebo Lags - Data'!$B:$BA,MATCH($Q9,'Placebo Lags - Data'!$A:$A,0),MATCH(BL$1,'Placebo Lags - Data'!$B$1:$BA$1,0)))*BL$5</f>
        <v>0</v>
      </c>
      <c r="BM9" s="2">
        <f>IF(BM$2=0,0,INDEX('Placebo Lags - Data'!$B:$BA,MATCH($Q9,'Placebo Lags - Data'!$A:$A,0),MATCH(BM$1,'Placebo Lags - Data'!$B$1:$BA$1,0)))*BM$5</f>
        <v>0</v>
      </c>
      <c r="BN9" s="2">
        <f>IF(BN$2=0,0,INDEX('Placebo Lags - Data'!$B:$BA,MATCH($Q9,'Placebo Lags - Data'!$A:$A,0),MATCH(BN$1,'Placebo Lags - Data'!$B$1:$BA$1,0)))*BN$5</f>
        <v>0</v>
      </c>
      <c r="BO9" s="2">
        <f>IF(BO$2=0,0,INDEX('Placebo Lags - Data'!$B:$BA,MATCH($Q9,'Placebo Lags - Data'!$A:$A,0),MATCH(BO$1,'Placebo Lags - Data'!$B$1:$BA$1,0)))*BO$5</f>
        <v>-1.4573550783097744E-2</v>
      </c>
      <c r="BP9" s="2">
        <f>IF(BP$2=0,0,INDEX('Placebo Lags - Data'!$B:$BA,MATCH($Q9,'Placebo Lags - Data'!$A:$A,0),MATCH(BP$1,'Placebo Lags - Data'!$B$1:$BA$1,0)))*BP$5</f>
        <v>0</v>
      </c>
      <c r="BQ9" s="2"/>
      <c r="BR9" s="2"/>
    </row>
    <row r="10" spans="1:71" x14ac:dyDescent="0.25">
      <c r="A10" t="s">
        <v>56</v>
      </c>
      <c r="B10" s="2">
        <f t="shared" si="0"/>
        <v>1.8574921647356692</v>
      </c>
      <c r="Q10">
        <f>'Placebo Lags - Data'!A5</f>
        <v>1985</v>
      </c>
      <c r="R10" s="2">
        <f>IF(R$2=0,0,INDEX('Placebo Lags - Data'!$B:$BA,MATCH($Q10,'Placebo Lags - Data'!$A:$A,0),MATCH(R$1,'Placebo Lags - Data'!$B$1:$BA$1,0)))*R$5</f>
        <v>2.0304024219512939E-3</v>
      </c>
      <c r="S10" s="2">
        <f>IF(S$2=0,0,INDEX('Placebo Lags - Data'!$B:$BA,MATCH($Q10,'Placebo Lags - Data'!$A:$A,0),MATCH(S$1,'Placebo Lags - Data'!$B$1:$BA$1,0)))*S$5</f>
        <v>0</v>
      </c>
      <c r="T10" s="2">
        <f>IF(T$2=0,0,INDEX('Placebo Lags - Data'!$B:$BA,MATCH($Q10,'Placebo Lags - Data'!$A:$A,0),MATCH(T$1,'Placebo Lags - Data'!$B$1:$BA$1,0)))*T$5</f>
        <v>0</v>
      </c>
      <c r="U10" s="2">
        <f>IF(U$2=0,0,INDEX('Placebo Lags - Data'!$B:$BA,MATCH($Q10,'Placebo Lags - Data'!$A:$A,0),MATCH(U$1,'Placebo Lags - Data'!$B$1:$BA$1,0)))*U$5</f>
        <v>-1.6339780762791634E-2</v>
      </c>
      <c r="V10" s="2">
        <f>IF(V$2=0,0,INDEX('Placebo Lags - Data'!$B:$BA,MATCH($Q10,'Placebo Lags - Data'!$A:$A,0),MATCH(V$1,'Placebo Lags - Data'!$B$1:$BA$1,0)))*V$5</f>
        <v>-5.9027161449193954E-2</v>
      </c>
      <c r="W10" s="2">
        <f>IF(W$2=0,0,INDEX('Placebo Lags - Data'!$B:$BA,MATCH($Q10,'Placebo Lags - Data'!$A:$A,0),MATCH(W$1,'Placebo Lags - Data'!$B$1:$BA$1,0)))*W$5</f>
        <v>0</v>
      </c>
      <c r="X10" s="2">
        <f>IF(X$2=0,0,INDEX('Placebo Lags - Data'!$B:$BA,MATCH($Q10,'Placebo Lags - Data'!$A:$A,0),MATCH(X$1,'Placebo Lags - Data'!$B$1:$BA$1,0)))*X$5</f>
        <v>-2.7934880927205086E-2</v>
      </c>
      <c r="Y10" s="2">
        <f>IF(Y$2=0,0,INDEX('Placebo Lags - Data'!$B:$BA,MATCH($Q10,'Placebo Lags - Data'!$A:$A,0),MATCH(Y$1,'Placebo Lags - Data'!$B$1:$BA$1,0)))*Y$5</f>
        <v>0</v>
      </c>
      <c r="Z10" s="2">
        <f>IF(Z$2=0,0,INDEX('Placebo Lags - Data'!$B:$BA,MATCH($Q10,'Placebo Lags - Data'!$A:$A,0),MATCH(Z$1,'Placebo Lags - Data'!$B$1:$BA$1,0)))*Z$5</f>
        <v>0</v>
      </c>
      <c r="AA10" s="2">
        <f>IF(AA$2=0,0,INDEX('Placebo Lags - Data'!$B:$BA,MATCH($Q10,'Placebo Lags - Data'!$A:$A,0),MATCH(AA$1,'Placebo Lags - Data'!$B$1:$BA$1,0)))*AA$5</f>
        <v>0</v>
      </c>
      <c r="AB10" s="2">
        <f>IF(AB$2=0,0,INDEX('Placebo Lags - Data'!$B:$BA,MATCH($Q10,'Placebo Lags - Data'!$A:$A,0),MATCH(AB$1,'Placebo Lags - Data'!$B$1:$BA$1,0)))*AB$5</f>
        <v>0</v>
      </c>
      <c r="AC10" s="2">
        <f>IF(AC$2=0,0,INDEX('Placebo Lags - Data'!$B:$BA,MATCH($Q10,'Placebo Lags - Data'!$A:$A,0),MATCH(AC$1,'Placebo Lags - Data'!$B$1:$BA$1,0)))*AC$5</f>
        <v>1.3996374793350697E-2</v>
      </c>
      <c r="AD10" s="2">
        <f>IF(AD$2=0,0,INDEX('Placebo Lags - Data'!$B:$BA,MATCH($Q10,'Placebo Lags - Data'!$A:$A,0),MATCH(AD$1,'Placebo Lags - Data'!$B$1:$BA$1,0)))*AD$5</f>
        <v>0</v>
      </c>
      <c r="AE10" s="2">
        <f>IF(AE$2=0,0,INDEX('Placebo Lags - Data'!$B:$BA,MATCH($Q10,'Placebo Lags - Data'!$A:$A,0),MATCH(AE$1,'Placebo Lags - Data'!$B$1:$BA$1,0)))*AE$5</f>
        <v>-2.3016408085823059E-2</v>
      </c>
      <c r="AF10" s="2">
        <f>IF(AF$2=0,0,INDEX('Placebo Lags - Data'!$B:$BA,MATCH($Q10,'Placebo Lags - Data'!$A:$A,0),MATCH(AF$1,'Placebo Lags - Data'!$B$1:$BA$1,0)))*AF$5</f>
        <v>3.558126837015152E-2</v>
      </c>
      <c r="AG10" s="2">
        <f>IF(AG$2=0,0,INDEX('Placebo Lags - Data'!$B:$BA,MATCH($Q10,'Placebo Lags - Data'!$A:$A,0),MATCH(AG$1,'Placebo Lags - Data'!$B$1:$BA$1,0)))*AG$5</f>
        <v>0</v>
      </c>
      <c r="AH10" s="2">
        <f>IF(AH$2=0,0,INDEX('Placebo Lags - Data'!$B:$BA,MATCH($Q10,'Placebo Lags - Data'!$A:$A,0),MATCH(AH$1,'Placebo Lags - Data'!$B$1:$BA$1,0)))*AH$5</f>
        <v>2.670014463365078E-2</v>
      </c>
      <c r="AI10" s="2">
        <f>IF(AI$2=0,0,INDEX('Placebo Lags - Data'!$B:$BA,MATCH($Q10,'Placebo Lags - Data'!$A:$A,0),MATCH(AI$1,'Placebo Lags - Data'!$B$1:$BA$1,0)))*AI$5</f>
        <v>-1.7358366400003433E-2</v>
      </c>
      <c r="AJ10" s="2">
        <f>IF(AJ$2=0,0,INDEX('Placebo Lags - Data'!$B:$BA,MATCH($Q10,'Placebo Lags - Data'!$A:$A,0),MATCH(AJ$1,'Placebo Lags - Data'!$B$1:$BA$1,0)))*AJ$5</f>
        <v>5.4074827581644058E-2</v>
      </c>
      <c r="AK10" s="2">
        <f>IF(AK$2=0,0,INDEX('Placebo Lags - Data'!$B:$BA,MATCH($Q10,'Placebo Lags - Data'!$A:$A,0),MATCH(AK$1,'Placebo Lags - Data'!$B$1:$BA$1,0)))*AK$5</f>
        <v>0</v>
      </c>
      <c r="AL10" s="2">
        <f>IF(AL$2=0,0,INDEX('Placebo Lags - Data'!$B:$BA,MATCH($Q10,'Placebo Lags - Data'!$A:$A,0),MATCH(AL$1,'Placebo Lags - Data'!$B$1:$BA$1,0)))*AL$5</f>
        <v>-2.0481608808040619E-2</v>
      </c>
      <c r="AM10" s="2">
        <f>IF(AM$2=0,0,INDEX('Placebo Lags - Data'!$B:$BA,MATCH($Q10,'Placebo Lags - Data'!$A:$A,0),MATCH(AM$1,'Placebo Lags - Data'!$B$1:$BA$1,0)))*AM$5</f>
        <v>1.1857425794005394E-2</v>
      </c>
      <c r="AN10" s="2">
        <f>IF(AN$2=0,0,INDEX('Placebo Lags - Data'!$B:$BA,MATCH($Q10,'Placebo Lags - Data'!$A:$A,0),MATCH(AN$1,'Placebo Lags - Data'!$B$1:$BA$1,0)))*AN$5</f>
        <v>0</v>
      </c>
      <c r="AO10" s="2">
        <f>IF(AO$2=0,0,INDEX('Placebo Lags - Data'!$B:$BA,MATCH($Q10,'Placebo Lags - Data'!$A:$A,0),MATCH(AO$1,'Placebo Lags - Data'!$B$1:$BA$1,0)))*AO$5</f>
        <v>3.6057852208614349E-2</v>
      </c>
      <c r="AP10" s="2">
        <f>IF(AP$2=0,0,INDEX('Placebo Lags - Data'!$B:$BA,MATCH($Q10,'Placebo Lags - Data'!$A:$A,0),MATCH(AP$1,'Placebo Lags - Data'!$B$1:$BA$1,0)))*AP$5</f>
        <v>0</v>
      </c>
      <c r="AQ10" s="2">
        <f>IF(AQ$2=0,0,INDEX('Placebo Lags - Data'!$B:$BA,MATCH($Q10,'Placebo Lags - Data'!$A:$A,0),MATCH(AQ$1,'Placebo Lags - Data'!$B$1:$BA$1,0)))*AQ$5</f>
        <v>5.519254133105278E-2</v>
      </c>
      <c r="AR10" s="2">
        <f>IF(AR$2=0,0,INDEX('Placebo Lags - Data'!$B:$BA,MATCH($Q10,'Placebo Lags - Data'!$A:$A,0),MATCH(AR$1,'Placebo Lags - Data'!$B$1:$BA$1,0)))*AR$5</f>
        <v>0</v>
      </c>
      <c r="AS10" s="2">
        <f>IF(AS$2=0,0,INDEX('Placebo Lags - Data'!$B:$BA,MATCH($Q10,'Placebo Lags - Data'!$A:$A,0),MATCH(AS$1,'Placebo Lags - Data'!$B$1:$BA$1,0)))*AS$5</f>
        <v>3.537338599562645E-2</v>
      </c>
      <c r="AT10" s="2">
        <f>IF(AT$2=0,0,INDEX('Placebo Lags - Data'!$B:$BA,MATCH($Q10,'Placebo Lags - Data'!$A:$A,0),MATCH(AT$1,'Placebo Lags - Data'!$B$1:$BA$1,0)))*AT$5</f>
        <v>0</v>
      </c>
      <c r="AU10" s="2">
        <f>IF(AU$2=0,0,INDEX('Placebo Lags - Data'!$B:$BA,MATCH($Q10,'Placebo Lags - Data'!$A:$A,0),MATCH(AU$1,'Placebo Lags - Data'!$B$1:$BA$1,0)))*AU$5</f>
        <v>0</v>
      </c>
      <c r="AV10" s="2">
        <f>IF(AV$2=0,0,INDEX('Placebo Lags - Data'!$B:$BA,MATCH($Q10,'Placebo Lags - Data'!$A:$A,0),MATCH(AV$1,'Placebo Lags - Data'!$B$1:$BA$1,0)))*AV$5</f>
        <v>0</v>
      </c>
      <c r="AW10" s="2">
        <f>IF(AW$2=0,0,INDEX('Placebo Lags - Data'!$B:$BA,MATCH($Q10,'Placebo Lags - Data'!$A:$A,0),MATCH(AW$1,'Placebo Lags - Data'!$B$1:$BA$1,0)))*AW$5</f>
        <v>0</v>
      </c>
      <c r="AX10" s="2">
        <f>IF(AX$2=0,0,INDEX('Placebo Lags - Data'!$B:$BA,MATCH($Q10,'Placebo Lags - Data'!$A:$A,0),MATCH(AX$1,'Placebo Lags - Data'!$B$1:$BA$1,0)))*AX$5</f>
        <v>0</v>
      </c>
      <c r="AY10" s="2">
        <f>IF(AY$2=0,0,INDEX('Placebo Lags - Data'!$B:$BA,MATCH($Q10,'Placebo Lags - Data'!$A:$A,0),MATCH(AY$1,'Placebo Lags - Data'!$B$1:$BA$1,0)))*AY$5</f>
        <v>0</v>
      </c>
      <c r="AZ10" s="2">
        <f>IF(AZ$2=0,0,INDEX('Placebo Lags - Data'!$B:$BA,MATCH($Q10,'Placebo Lags - Data'!$A:$A,0),MATCH(AZ$1,'Placebo Lags - Data'!$B$1:$BA$1,0)))*AZ$5</f>
        <v>-2.4825559929013252E-2</v>
      </c>
      <c r="BA10" s="2">
        <f>IF(BA$2=0,0,INDEX('Placebo Lags - Data'!$B:$BA,MATCH($Q10,'Placebo Lags - Data'!$A:$A,0),MATCH(BA$1,'Placebo Lags - Data'!$B$1:$BA$1,0)))*BA$5</f>
        <v>0</v>
      </c>
      <c r="BB10" s="2">
        <f>IF(BB$2=0,0,INDEX('Placebo Lags - Data'!$B:$BA,MATCH($Q10,'Placebo Lags - Data'!$A:$A,0),MATCH(BB$1,'Placebo Lags - Data'!$B$1:$BA$1,0)))*BB$5</f>
        <v>0</v>
      </c>
      <c r="BC10" s="2">
        <f>IF(BC$2=0,0,INDEX('Placebo Lags - Data'!$B:$BA,MATCH($Q10,'Placebo Lags - Data'!$A:$A,0),MATCH(BC$1,'Placebo Lags - Data'!$B$1:$BA$1,0)))*BC$5</f>
        <v>0</v>
      </c>
      <c r="BD10" s="2">
        <f>IF(BD$2=0,0,INDEX('Placebo Lags - Data'!$B:$BA,MATCH($Q10,'Placebo Lags - Data'!$A:$A,0),MATCH(BD$1,'Placebo Lags - Data'!$B$1:$BA$1,0)))*BD$5</f>
        <v>0</v>
      </c>
      <c r="BE10" s="2">
        <f>IF(BE$2=0,0,INDEX('Placebo Lags - Data'!$B:$BA,MATCH($Q10,'Placebo Lags - Data'!$A:$A,0),MATCH(BE$1,'Placebo Lags - Data'!$B$1:$BA$1,0)))*BE$5</f>
        <v>0</v>
      </c>
      <c r="BF10" s="2">
        <f>IF(BF$2=0,0,INDEX('Placebo Lags - Data'!$B:$BA,MATCH($Q10,'Placebo Lags - Data'!$A:$A,0),MATCH(BF$1,'Placebo Lags - Data'!$B$1:$BA$1,0)))*BF$5</f>
        <v>-2.7450220659375191E-2</v>
      </c>
      <c r="BG10" s="2">
        <f>IF(BG$2=0,0,INDEX('Placebo Lags - Data'!$B:$BA,MATCH($Q10,'Placebo Lags - Data'!$A:$A,0),MATCH(BG$1,'Placebo Lags - Data'!$B$1:$BA$1,0)))*BG$5</f>
        <v>-0.11042575538158417</v>
      </c>
      <c r="BH10" s="2">
        <f>IF(BH$2=0,0,INDEX('Placebo Lags - Data'!$B:$BA,MATCH($Q10,'Placebo Lags - Data'!$A:$A,0),MATCH(BH$1,'Placebo Lags - Data'!$B$1:$BA$1,0)))*BH$5</f>
        <v>1.9746605306863785E-2</v>
      </c>
      <c r="BI10" s="2">
        <f>IF(BI$2=0,0,INDEX('Placebo Lags - Data'!$B:$BA,MATCH($Q10,'Placebo Lags - Data'!$A:$A,0),MATCH(BI$1,'Placebo Lags - Data'!$B$1:$BA$1,0)))*BI$5</f>
        <v>-1.6680004075169563E-2</v>
      </c>
      <c r="BJ10" s="2">
        <f>IF(BJ$2=0,0,INDEX('Placebo Lags - Data'!$B:$BA,MATCH($Q10,'Placebo Lags - Data'!$A:$A,0),MATCH(BJ$1,'Placebo Lags - Data'!$B$1:$BA$1,0)))*BJ$5</f>
        <v>0</v>
      </c>
      <c r="BK10" s="2">
        <f>IF(BK$2=0,0,INDEX('Placebo Lags - Data'!$B:$BA,MATCH($Q10,'Placebo Lags - Data'!$A:$A,0),MATCH(BK$1,'Placebo Lags - Data'!$B$1:$BA$1,0)))*BK$5</f>
        <v>0</v>
      </c>
      <c r="BL10" s="2">
        <f>IF(BL$2=0,0,INDEX('Placebo Lags - Data'!$B:$BA,MATCH($Q10,'Placebo Lags - Data'!$A:$A,0),MATCH(BL$1,'Placebo Lags - Data'!$B$1:$BA$1,0)))*BL$5</f>
        <v>0</v>
      </c>
      <c r="BM10" s="2">
        <f>IF(BM$2=0,0,INDEX('Placebo Lags - Data'!$B:$BA,MATCH($Q10,'Placebo Lags - Data'!$A:$A,0),MATCH(BM$1,'Placebo Lags - Data'!$B$1:$BA$1,0)))*BM$5</f>
        <v>0</v>
      </c>
      <c r="BN10" s="2">
        <f>IF(BN$2=0,0,INDEX('Placebo Lags - Data'!$B:$BA,MATCH($Q10,'Placebo Lags - Data'!$A:$A,0),MATCH(BN$1,'Placebo Lags - Data'!$B$1:$BA$1,0)))*BN$5</f>
        <v>0</v>
      </c>
      <c r="BO10" s="2">
        <f>IF(BO$2=0,0,INDEX('Placebo Lags - Data'!$B:$BA,MATCH($Q10,'Placebo Lags - Data'!$A:$A,0),MATCH(BO$1,'Placebo Lags - Data'!$B$1:$BA$1,0)))*BO$5</f>
        <v>-3.6381524987518787E-3</v>
      </c>
      <c r="BP10" s="2">
        <f>IF(BP$2=0,0,INDEX('Placebo Lags - Data'!$B:$BA,MATCH($Q10,'Placebo Lags - Data'!$A:$A,0),MATCH(BP$1,'Placebo Lags - Data'!$B$1:$BA$1,0)))*BP$5</f>
        <v>0</v>
      </c>
      <c r="BQ10" s="2"/>
      <c r="BR10" s="2"/>
    </row>
    <row r="11" spans="1:71" x14ac:dyDescent="0.25">
      <c r="A11" t="s">
        <v>47</v>
      </c>
      <c r="B11" s="2">
        <f t="shared" si="0"/>
        <v>1.7426703913445816</v>
      </c>
      <c r="Q11">
        <f>'Placebo Lags - Data'!A6</f>
        <v>1986</v>
      </c>
      <c r="R11" s="2">
        <f>IF(R$2=0,0,INDEX('Placebo Lags - Data'!$B:$BA,MATCH($Q11,'Placebo Lags - Data'!$A:$A,0),MATCH(R$1,'Placebo Lags - Data'!$B$1:$BA$1,0)))*R$5</f>
        <v>-1.0321822483092546E-3</v>
      </c>
      <c r="S11" s="2">
        <f>IF(S$2=0,0,INDEX('Placebo Lags - Data'!$B:$BA,MATCH($Q11,'Placebo Lags - Data'!$A:$A,0),MATCH(S$1,'Placebo Lags - Data'!$B$1:$BA$1,0)))*S$5</f>
        <v>0</v>
      </c>
      <c r="T11" s="2">
        <f>IF(T$2=0,0,INDEX('Placebo Lags - Data'!$B:$BA,MATCH($Q11,'Placebo Lags - Data'!$A:$A,0),MATCH(T$1,'Placebo Lags - Data'!$B$1:$BA$1,0)))*T$5</f>
        <v>0</v>
      </c>
      <c r="U11" s="2">
        <f>IF(U$2=0,0,INDEX('Placebo Lags - Data'!$B:$BA,MATCH($Q11,'Placebo Lags - Data'!$A:$A,0),MATCH(U$1,'Placebo Lags - Data'!$B$1:$BA$1,0)))*U$5</f>
        <v>-6.3740452751517296E-3</v>
      </c>
      <c r="V11" s="2">
        <f>IF(V$2=0,0,INDEX('Placebo Lags - Data'!$B:$BA,MATCH($Q11,'Placebo Lags - Data'!$A:$A,0),MATCH(V$1,'Placebo Lags - Data'!$B$1:$BA$1,0)))*V$5</f>
        <v>-6.4521394670009613E-2</v>
      </c>
      <c r="W11" s="2">
        <f>IF(W$2=0,0,INDEX('Placebo Lags - Data'!$B:$BA,MATCH($Q11,'Placebo Lags - Data'!$A:$A,0),MATCH(W$1,'Placebo Lags - Data'!$B$1:$BA$1,0)))*W$5</f>
        <v>0</v>
      </c>
      <c r="X11" s="2">
        <f>IF(X$2=0,0,INDEX('Placebo Lags - Data'!$B:$BA,MATCH($Q11,'Placebo Lags - Data'!$A:$A,0),MATCH(X$1,'Placebo Lags - Data'!$B$1:$BA$1,0)))*X$5</f>
        <v>-3.9557632058858871E-2</v>
      </c>
      <c r="Y11" s="2">
        <f>IF(Y$2=0,0,INDEX('Placebo Lags - Data'!$B:$BA,MATCH($Q11,'Placebo Lags - Data'!$A:$A,0),MATCH(Y$1,'Placebo Lags - Data'!$B$1:$BA$1,0)))*Y$5</f>
        <v>0</v>
      </c>
      <c r="Z11" s="2">
        <f>IF(Z$2=0,0,INDEX('Placebo Lags - Data'!$B:$BA,MATCH($Q11,'Placebo Lags - Data'!$A:$A,0),MATCH(Z$1,'Placebo Lags - Data'!$B$1:$BA$1,0)))*Z$5</f>
        <v>0</v>
      </c>
      <c r="AA11" s="2">
        <f>IF(AA$2=0,0,INDEX('Placebo Lags - Data'!$B:$BA,MATCH($Q11,'Placebo Lags - Data'!$A:$A,0),MATCH(AA$1,'Placebo Lags - Data'!$B$1:$BA$1,0)))*AA$5</f>
        <v>0</v>
      </c>
      <c r="AB11" s="2">
        <f>IF(AB$2=0,0,INDEX('Placebo Lags - Data'!$B:$BA,MATCH($Q11,'Placebo Lags - Data'!$A:$A,0),MATCH(AB$1,'Placebo Lags - Data'!$B$1:$BA$1,0)))*AB$5</f>
        <v>0</v>
      </c>
      <c r="AC11" s="2">
        <f>IF(AC$2=0,0,INDEX('Placebo Lags - Data'!$B:$BA,MATCH($Q11,'Placebo Lags - Data'!$A:$A,0),MATCH(AC$1,'Placebo Lags - Data'!$B$1:$BA$1,0)))*AC$5</f>
        <v>4.9342350102961063E-3</v>
      </c>
      <c r="AD11" s="2">
        <f>IF(AD$2=0,0,INDEX('Placebo Lags - Data'!$B:$BA,MATCH($Q11,'Placebo Lags - Data'!$A:$A,0),MATCH(AD$1,'Placebo Lags - Data'!$B$1:$BA$1,0)))*AD$5</f>
        <v>0</v>
      </c>
      <c r="AE11" s="2">
        <f>IF(AE$2=0,0,INDEX('Placebo Lags - Data'!$B:$BA,MATCH($Q11,'Placebo Lags - Data'!$A:$A,0),MATCH(AE$1,'Placebo Lags - Data'!$B$1:$BA$1,0)))*AE$5</f>
        <v>-8.9769661426544189E-3</v>
      </c>
      <c r="AF11" s="2">
        <f>IF(AF$2=0,0,INDEX('Placebo Lags - Data'!$B:$BA,MATCH($Q11,'Placebo Lags - Data'!$A:$A,0),MATCH(AF$1,'Placebo Lags - Data'!$B$1:$BA$1,0)))*AF$5</f>
        <v>-9.090229868888855E-3</v>
      </c>
      <c r="AG11" s="2">
        <f>IF(AG$2=0,0,INDEX('Placebo Lags - Data'!$B:$BA,MATCH($Q11,'Placebo Lags - Data'!$A:$A,0),MATCH(AG$1,'Placebo Lags - Data'!$B$1:$BA$1,0)))*AG$5</f>
        <v>0</v>
      </c>
      <c r="AH11" s="2">
        <f>IF(AH$2=0,0,INDEX('Placebo Lags - Data'!$B:$BA,MATCH($Q11,'Placebo Lags - Data'!$A:$A,0),MATCH(AH$1,'Placebo Lags - Data'!$B$1:$BA$1,0)))*AH$5</f>
        <v>-5.8110896497964859E-3</v>
      </c>
      <c r="AI11" s="2">
        <f>IF(AI$2=0,0,INDEX('Placebo Lags - Data'!$B:$BA,MATCH($Q11,'Placebo Lags - Data'!$A:$A,0),MATCH(AI$1,'Placebo Lags - Data'!$B$1:$BA$1,0)))*AI$5</f>
        <v>1.9607661291956902E-2</v>
      </c>
      <c r="AJ11" s="2">
        <f>IF(AJ$2=0,0,INDEX('Placebo Lags - Data'!$B:$BA,MATCH($Q11,'Placebo Lags - Data'!$A:$A,0),MATCH(AJ$1,'Placebo Lags - Data'!$B$1:$BA$1,0)))*AJ$5</f>
        <v>2.2433647885918617E-2</v>
      </c>
      <c r="AK11" s="2">
        <f>IF(AK$2=0,0,INDEX('Placebo Lags - Data'!$B:$BA,MATCH($Q11,'Placebo Lags - Data'!$A:$A,0),MATCH(AK$1,'Placebo Lags - Data'!$B$1:$BA$1,0)))*AK$5</f>
        <v>0</v>
      </c>
      <c r="AL11" s="2">
        <f>IF(AL$2=0,0,INDEX('Placebo Lags - Data'!$B:$BA,MATCH($Q11,'Placebo Lags - Data'!$A:$A,0),MATCH(AL$1,'Placebo Lags - Data'!$B$1:$BA$1,0)))*AL$5</f>
        <v>-3.2106817234307528E-3</v>
      </c>
      <c r="AM11" s="2">
        <f>IF(AM$2=0,0,INDEX('Placebo Lags - Data'!$B:$BA,MATCH($Q11,'Placebo Lags - Data'!$A:$A,0),MATCH(AM$1,'Placebo Lags - Data'!$B$1:$BA$1,0)))*AM$5</f>
        <v>3.4197449684143066E-2</v>
      </c>
      <c r="AN11" s="2">
        <f>IF(AN$2=0,0,INDEX('Placebo Lags - Data'!$B:$BA,MATCH($Q11,'Placebo Lags - Data'!$A:$A,0),MATCH(AN$1,'Placebo Lags - Data'!$B$1:$BA$1,0)))*AN$5</f>
        <v>0</v>
      </c>
      <c r="AO11" s="2">
        <f>IF(AO$2=0,0,INDEX('Placebo Lags - Data'!$B:$BA,MATCH($Q11,'Placebo Lags - Data'!$A:$A,0),MATCH(AO$1,'Placebo Lags - Data'!$B$1:$BA$1,0)))*AO$5</f>
        <v>1.2114784680306911E-2</v>
      </c>
      <c r="AP11" s="2">
        <f>IF(AP$2=0,0,INDEX('Placebo Lags - Data'!$B:$BA,MATCH($Q11,'Placebo Lags - Data'!$A:$A,0),MATCH(AP$1,'Placebo Lags - Data'!$B$1:$BA$1,0)))*AP$5</f>
        <v>0</v>
      </c>
      <c r="AQ11" s="2">
        <f>IF(AQ$2=0,0,INDEX('Placebo Lags - Data'!$B:$BA,MATCH($Q11,'Placebo Lags - Data'!$A:$A,0),MATCH(AQ$1,'Placebo Lags - Data'!$B$1:$BA$1,0)))*AQ$5</f>
        <v>3.0499640852212906E-3</v>
      </c>
      <c r="AR11" s="2">
        <f>IF(AR$2=0,0,INDEX('Placebo Lags - Data'!$B:$BA,MATCH($Q11,'Placebo Lags - Data'!$A:$A,0),MATCH(AR$1,'Placebo Lags - Data'!$B$1:$BA$1,0)))*AR$5</f>
        <v>0</v>
      </c>
      <c r="AS11" s="2">
        <f>IF(AS$2=0,0,INDEX('Placebo Lags - Data'!$B:$BA,MATCH($Q11,'Placebo Lags - Data'!$A:$A,0),MATCH(AS$1,'Placebo Lags - Data'!$B$1:$BA$1,0)))*AS$5</f>
        <v>1.215911190956831E-2</v>
      </c>
      <c r="AT11" s="2">
        <f>IF(AT$2=0,0,INDEX('Placebo Lags - Data'!$B:$BA,MATCH($Q11,'Placebo Lags - Data'!$A:$A,0),MATCH(AT$1,'Placebo Lags - Data'!$B$1:$BA$1,0)))*AT$5</f>
        <v>0</v>
      </c>
      <c r="AU11" s="2">
        <f>IF(AU$2=0,0,INDEX('Placebo Lags - Data'!$B:$BA,MATCH($Q11,'Placebo Lags - Data'!$A:$A,0),MATCH(AU$1,'Placebo Lags - Data'!$B$1:$BA$1,0)))*AU$5</f>
        <v>0</v>
      </c>
      <c r="AV11" s="2">
        <f>IF(AV$2=0,0,INDEX('Placebo Lags - Data'!$B:$BA,MATCH($Q11,'Placebo Lags - Data'!$A:$A,0),MATCH(AV$1,'Placebo Lags - Data'!$B$1:$BA$1,0)))*AV$5</f>
        <v>0</v>
      </c>
      <c r="AW11" s="2">
        <f>IF(AW$2=0,0,INDEX('Placebo Lags - Data'!$B:$BA,MATCH($Q11,'Placebo Lags - Data'!$A:$A,0),MATCH(AW$1,'Placebo Lags - Data'!$B$1:$BA$1,0)))*AW$5</f>
        <v>0</v>
      </c>
      <c r="AX11" s="2">
        <f>IF(AX$2=0,0,INDEX('Placebo Lags - Data'!$B:$BA,MATCH($Q11,'Placebo Lags - Data'!$A:$A,0),MATCH(AX$1,'Placebo Lags - Data'!$B$1:$BA$1,0)))*AX$5</f>
        <v>0</v>
      </c>
      <c r="AY11" s="2">
        <f>IF(AY$2=0,0,INDEX('Placebo Lags - Data'!$B:$BA,MATCH($Q11,'Placebo Lags - Data'!$A:$A,0),MATCH(AY$1,'Placebo Lags - Data'!$B$1:$BA$1,0)))*AY$5</f>
        <v>0</v>
      </c>
      <c r="AZ11" s="2">
        <f>IF(AZ$2=0,0,INDEX('Placebo Lags - Data'!$B:$BA,MATCH($Q11,'Placebo Lags - Data'!$A:$A,0),MATCH(AZ$1,'Placebo Lags - Data'!$B$1:$BA$1,0)))*AZ$5</f>
        <v>8.4116328507661819E-3</v>
      </c>
      <c r="BA11" s="2">
        <f>IF(BA$2=0,0,INDEX('Placebo Lags - Data'!$B:$BA,MATCH($Q11,'Placebo Lags - Data'!$A:$A,0),MATCH(BA$1,'Placebo Lags - Data'!$B$1:$BA$1,0)))*BA$5</f>
        <v>0</v>
      </c>
      <c r="BB11" s="2">
        <f>IF(BB$2=0,0,INDEX('Placebo Lags - Data'!$B:$BA,MATCH($Q11,'Placebo Lags - Data'!$A:$A,0),MATCH(BB$1,'Placebo Lags - Data'!$B$1:$BA$1,0)))*BB$5</f>
        <v>0</v>
      </c>
      <c r="BC11" s="2">
        <f>IF(BC$2=0,0,INDEX('Placebo Lags - Data'!$B:$BA,MATCH($Q11,'Placebo Lags - Data'!$A:$A,0),MATCH(BC$1,'Placebo Lags - Data'!$B$1:$BA$1,0)))*BC$5</f>
        <v>0</v>
      </c>
      <c r="BD11" s="2">
        <f>IF(BD$2=0,0,INDEX('Placebo Lags - Data'!$B:$BA,MATCH($Q11,'Placebo Lags - Data'!$A:$A,0),MATCH(BD$1,'Placebo Lags - Data'!$B$1:$BA$1,0)))*BD$5</f>
        <v>0</v>
      </c>
      <c r="BE11" s="2">
        <f>IF(BE$2=0,0,INDEX('Placebo Lags - Data'!$B:$BA,MATCH($Q11,'Placebo Lags - Data'!$A:$A,0),MATCH(BE$1,'Placebo Lags - Data'!$B$1:$BA$1,0)))*BE$5</f>
        <v>0</v>
      </c>
      <c r="BF11" s="2">
        <f>IF(BF$2=0,0,INDEX('Placebo Lags - Data'!$B:$BA,MATCH($Q11,'Placebo Lags - Data'!$A:$A,0),MATCH(BF$1,'Placebo Lags - Data'!$B$1:$BA$1,0)))*BF$5</f>
        <v>-1.5491681173443794E-2</v>
      </c>
      <c r="BG11" s="2">
        <f>IF(BG$2=0,0,INDEX('Placebo Lags - Data'!$B:$BA,MATCH($Q11,'Placebo Lags - Data'!$A:$A,0),MATCH(BG$1,'Placebo Lags - Data'!$B$1:$BA$1,0)))*BG$5</f>
        <v>2.1027320995926857E-2</v>
      </c>
      <c r="BH11" s="2">
        <f>IF(BH$2=0,0,INDEX('Placebo Lags - Data'!$B:$BA,MATCH($Q11,'Placebo Lags - Data'!$A:$A,0),MATCH(BH$1,'Placebo Lags - Data'!$B$1:$BA$1,0)))*BH$5</f>
        <v>-3.0382789555005729E-4</v>
      </c>
      <c r="BI11" s="2">
        <f>IF(BI$2=0,0,INDEX('Placebo Lags - Data'!$B:$BA,MATCH($Q11,'Placebo Lags - Data'!$A:$A,0),MATCH(BI$1,'Placebo Lags - Data'!$B$1:$BA$1,0)))*BI$5</f>
        <v>-1.2760956771671772E-2</v>
      </c>
      <c r="BJ11" s="2">
        <f>IF(BJ$2=0,0,INDEX('Placebo Lags - Data'!$B:$BA,MATCH($Q11,'Placebo Lags - Data'!$A:$A,0),MATCH(BJ$1,'Placebo Lags - Data'!$B$1:$BA$1,0)))*BJ$5</f>
        <v>0</v>
      </c>
      <c r="BK11" s="2">
        <f>IF(BK$2=0,0,INDEX('Placebo Lags - Data'!$B:$BA,MATCH($Q11,'Placebo Lags - Data'!$A:$A,0),MATCH(BK$1,'Placebo Lags - Data'!$B$1:$BA$1,0)))*BK$5</f>
        <v>0</v>
      </c>
      <c r="BL11" s="2">
        <f>IF(BL$2=0,0,INDEX('Placebo Lags - Data'!$B:$BA,MATCH($Q11,'Placebo Lags - Data'!$A:$A,0),MATCH(BL$1,'Placebo Lags - Data'!$B$1:$BA$1,0)))*BL$5</f>
        <v>0</v>
      </c>
      <c r="BM11" s="2">
        <f>IF(BM$2=0,0,INDEX('Placebo Lags - Data'!$B:$BA,MATCH($Q11,'Placebo Lags - Data'!$A:$A,0),MATCH(BM$1,'Placebo Lags - Data'!$B$1:$BA$1,0)))*BM$5</f>
        <v>0</v>
      </c>
      <c r="BN11" s="2">
        <f>IF(BN$2=0,0,INDEX('Placebo Lags - Data'!$B:$BA,MATCH($Q11,'Placebo Lags - Data'!$A:$A,0),MATCH(BN$1,'Placebo Lags - Data'!$B$1:$BA$1,0)))*BN$5</f>
        <v>0</v>
      </c>
      <c r="BO11" s="2">
        <f>IF(BO$2=0,0,INDEX('Placebo Lags - Data'!$B:$BA,MATCH($Q11,'Placebo Lags - Data'!$A:$A,0),MATCH(BO$1,'Placebo Lags - Data'!$B$1:$BA$1,0)))*BO$5</f>
        <v>-2.2233063355088234E-2</v>
      </c>
      <c r="BP11" s="2">
        <f>IF(BP$2=0,0,INDEX('Placebo Lags - Data'!$B:$BA,MATCH($Q11,'Placebo Lags - Data'!$A:$A,0),MATCH(BP$1,'Placebo Lags - Data'!$B$1:$BA$1,0)))*BP$5</f>
        <v>0</v>
      </c>
      <c r="BQ11" s="2"/>
      <c r="BR11" s="2"/>
    </row>
    <row r="12" spans="1:71" x14ac:dyDescent="0.25">
      <c r="A12" t="s">
        <v>33</v>
      </c>
      <c r="B12" s="2">
        <f t="shared" si="0"/>
        <v>1.7195687582889945</v>
      </c>
      <c r="Q12">
        <f>'Placebo Lags - Data'!A7</f>
        <v>1987</v>
      </c>
      <c r="R12" s="2">
        <f>IF(R$2=0,0,INDEX('Placebo Lags - Data'!$B:$BA,MATCH($Q12,'Placebo Lags - Data'!$A:$A,0),MATCH(R$1,'Placebo Lags - Data'!$B$1:$BA$1,0)))*R$5</f>
        <v>-9.3621999258175492E-4</v>
      </c>
      <c r="S12" s="2">
        <f>IF(S$2=0,0,INDEX('Placebo Lags - Data'!$B:$BA,MATCH($Q12,'Placebo Lags - Data'!$A:$A,0),MATCH(S$1,'Placebo Lags - Data'!$B$1:$BA$1,0)))*S$5</f>
        <v>0</v>
      </c>
      <c r="T12" s="2">
        <f>IF(T$2=0,0,INDEX('Placebo Lags - Data'!$B:$BA,MATCH($Q12,'Placebo Lags - Data'!$A:$A,0),MATCH(T$1,'Placebo Lags - Data'!$B$1:$BA$1,0)))*T$5</f>
        <v>0</v>
      </c>
      <c r="U12" s="2">
        <f>IF(U$2=0,0,INDEX('Placebo Lags - Data'!$B:$BA,MATCH($Q12,'Placebo Lags - Data'!$A:$A,0),MATCH(U$1,'Placebo Lags - Data'!$B$1:$BA$1,0)))*U$5</f>
        <v>-3.3041350543498993E-2</v>
      </c>
      <c r="V12" s="2">
        <f>IF(V$2=0,0,INDEX('Placebo Lags - Data'!$B:$BA,MATCH($Q12,'Placebo Lags - Data'!$A:$A,0),MATCH(V$1,'Placebo Lags - Data'!$B$1:$BA$1,0)))*V$5</f>
        <v>-4.4194038957357407E-2</v>
      </c>
      <c r="W12" s="2">
        <f>IF(W$2=0,0,INDEX('Placebo Lags - Data'!$B:$BA,MATCH($Q12,'Placebo Lags - Data'!$A:$A,0),MATCH(W$1,'Placebo Lags - Data'!$B$1:$BA$1,0)))*W$5</f>
        <v>0</v>
      </c>
      <c r="X12" s="2">
        <f>IF(X$2=0,0,INDEX('Placebo Lags - Data'!$B:$BA,MATCH($Q12,'Placebo Lags - Data'!$A:$A,0),MATCH(X$1,'Placebo Lags - Data'!$B$1:$BA$1,0)))*X$5</f>
        <v>3.5018611699342728E-2</v>
      </c>
      <c r="Y12" s="2">
        <f>IF(Y$2=0,0,INDEX('Placebo Lags - Data'!$B:$BA,MATCH($Q12,'Placebo Lags - Data'!$A:$A,0),MATCH(Y$1,'Placebo Lags - Data'!$B$1:$BA$1,0)))*Y$5</f>
        <v>0</v>
      </c>
      <c r="Z12" s="2">
        <f>IF(Z$2=0,0,INDEX('Placebo Lags - Data'!$B:$BA,MATCH($Q12,'Placebo Lags - Data'!$A:$A,0),MATCH(Z$1,'Placebo Lags - Data'!$B$1:$BA$1,0)))*Z$5</f>
        <v>0</v>
      </c>
      <c r="AA12" s="2">
        <f>IF(AA$2=0,0,INDEX('Placebo Lags - Data'!$B:$BA,MATCH($Q12,'Placebo Lags - Data'!$A:$A,0),MATCH(AA$1,'Placebo Lags - Data'!$B$1:$BA$1,0)))*AA$5</f>
        <v>0</v>
      </c>
      <c r="AB12" s="2">
        <f>IF(AB$2=0,0,INDEX('Placebo Lags - Data'!$B:$BA,MATCH($Q12,'Placebo Lags - Data'!$A:$A,0),MATCH(AB$1,'Placebo Lags - Data'!$B$1:$BA$1,0)))*AB$5</f>
        <v>0</v>
      </c>
      <c r="AC12" s="2">
        <f>IF(AC$2=0,0,INDEX('Placebo Lags - Data'!$B:$BA,MATCH($Q12,'Placebo Lags - Data'!$A:$A,0),MATCH(AC$1,'Placebo Lags - Data'!$B$1:$BA$1,0)))*AC$5</f>
        <v>-7.8908167779445648E-3</v>
      </c>
      <c r="AD12" s="2">
        <f>IF(AD$2=0,0,INDEX('Placebo Lags - Data'!$B:$BA,MATCH($Q12,'Placebo Lags - Data'!$A:$A,0),MATCH(AD$1,'Placebo Lags - Data'!$B$1:$BA$1,0)))*AD$5</f>
        <v>0</v>
      </c>
      <c r="AE12" s="2">
        <f>IF(AE$2=0,0,INDEX('Placebo Lags - Data'!$B:$BA,MATCH($Q12,'Placebo Lags - Data'!$A:$A,0),MATCH(AE$1,'Placebo Lags - Data'!$B$1:$BA$1,0)))*AE$5</f>
        <v>-3.0184032395482063E-2</v>
      </c>
      <c r="AF12" s="2">
        <f>IF(AF$2=0,0,INDEX('Placebo Lags - Data'!$B:$BA,MATCH($Q12,'Placebo Lags - Data'!$A:$A,0),MATCH(AF$1,'Placebo Lags - Data'!$B$1:$BA$1,0)))*AF$5</f>
        <v>2.51280777156353E-2</v>
      </c>
      <c r="AG12" s="2">
        <f>IF(AG$2=0,0,INDEX('Placebo Lags - Data'!$B:$BA,MATCH($Q12,'Placebo Lags - Data'!$A:$A,0),MATCH(AG$1,'Placebo Lags - Data'!$B$1:$BA$1,0)))*AG$5</f>
        <v>0</v>
      </c>
      <c r="AH12" s="2">
        <f>IF(AH$2=0,0,INDEX('Placebo Lags - Data'!$B:$BA,MATCH($Q12,'Placebo Lags - Data'!$A:$A,0),MATCH(AH$1,'Placebo Lags - Data'!$B$1:$BA$1,0)))*AH$5</f>
        <v>-3.5014045424759388E-3</v>
      </c>
      <c r="AI12" s="2">
        <f>IF(AI$2=0,0,INDEX('Placebo Lags - Data'!$B:$BA,MATCH($Q12,'Placebo Lags - Data'!$A:$A,0),MATCH(AI$1,'Placebo Lags - Data'!$B$1:$BA$1,0)))*AI$5</f>
        <v>-2.1073382813483477E-3</v>
      </c>
      <c r="AJ12" s="2">
        <f>IF(AJ$2=0,0,INDEX('Placebo Lags - Data'!$B:$BA,MATCH($Q12,'Placebo Lags - Data'!$A:$A,0),MATCH(AJ$1,'Placebo Lags - Data'!$B$1:$BA$1,0)))*AJ$5</f>
        <v>1.7117949202656746E-2</v>
      </c>
      <c r="AK12" s="2">
        <f>IF(AK$2=0,0,INDEX('Placebo Lags - Data'!$B:$BA,MATCH($Q12,'Placebo Lags - Data'!$A:$A,0),MATCH(AK$1,'Placebo Lags - Data'!$B$1:$BA$1,0)))*AK$5</f>
        <v>0</v>
      </c>
      <c r="AL12" s="2">
        <f>IF(AL$2=0,0,INDEX('Placebo Lags - Data'!$B:$BA,MATCH($Q12,'Placebo Lags - Data'!$A:$A,0),MATCH(AL$1,'Placebo Lags - Data'!$B$1:$BA$1,0)))*AL$5</f>
        <v>1.5671323984861374E-2</v>
      </c>
      <c r="AM12" s="2">
        <f>IF(AM$2=0,0,INDEX('Placebo Lags - Data'!$B:$BA,MATCH($Q12,'Placebo Lags - Data'!$A:$A,0),MATCH(AM$1,'Placebo Lags - Data'!$B$1:$BA$1,0)))*AM$5</f>
        <v>-1.0398727841675282E-2</v>
      </c>
      <c r="AN12" s="2">
        <f>IF(AN$2=0,0,INDEX('Placebo Lags - Data'!$B:$BA,MATCH($Q12,'Placebo Lags - Data'!$A:$A,0),MATCH(AN$1,'Placebo Lags - Data'!$B$1:$BA$1,0)))*AN$5</f>
        <v>0</v>
      </c>
      <c r="AO12" s="2">
        <f>IF(AO$2=0,0,INDEX('Placebo Lags - Data'!$B:$BA,MATCH($Q12,'Placebo Lags - Data'!$A:$A,0),MATCH(AO$1,'Placebo Lags - Data'!$B$1:$BA$1,0)))*AO$5</f>
        <v>1.6270169289782643E-3</v>
      </c>
      <c r="AP12" s="2">
        <f>IF(AP$2=0,0,INDEX('Placebo Lags - Data'!$B:$BA,MATCH($Q12,'Placebo Lags - Data'!$A:$A,0),MATCH(AP$1,'Placebo Lags - Data'!$B$1:$BA$1,0)))*AP$5</f>
        <v>0</v>
      </c>
      <c r="AQ12" s="2">
        <f>IF(AQ$2=0,0,INDEX('Placebo Lags - Data'!$B:$BA,MATCH($Q12,'Placebo Lags - Data'!$A:$A,0),MATCH(AQ$1,'Placebo Lags - Data'!$B$1:$BA$1,0)))*AQ$5</f>
        <v>9.5885368064045906E-3</v>
      </c>
      <c r="AR12" s="2">
        <f>IF(AR$2=0,0,INDEX('Placebo Lags - Data'!$B:$BA,MATCH($Q12,'Placebo Lags - Data'!$A:$A,0),MATCH(AR$1,'Placebo Lags - Data'!$B$1:$BA$1,0)))*AR$5</f>
        <v>0</v>
      </c>
      <c r="AS12" s="2">
        <f>IF(AS$2=0,0,INDEX('Placebo Lags - Data'!$B:$BA,MATCH($Q12,'Placebo Lags - Data'!$A:$A,0),MATCH(AS$1,'Placebo Lags - Data'!$B$1:$BA$1,0)))*AS$5</f>
        <v>3.5697046667337418E-2</v>
      </c>
      <c r="AT12" s="2">
        <f>IF(AT$2=0,0,INDEX('Placebo Lags - Data'!$B:$BA,MATCH($Q12,'Placebo Lags - Data'!$A:$A,0),MATCH(AT$1,'Placebo Lags - Data'!$B$1:$BA$1,0)))*AT$5</f>
        <v>0</v>
      </c>
      <c r="AU12" s="2">
        <f>IF(AU$2=0,0,INDEX('Placebo Lags - Data'!$B:$BA,MATCH($Q12,'Placebo Lags - Data'!$A:$A,0),MATCH(AU$1,'Placebo Lags - Data'!$B$1:$BA$1,0)))*AU$5</f>
        <v>0</v>
      </c>
      <c r="AV12" s="2">
        <f>IF(AV$2=0,0,INDEX('Placebo Lags - Data'!$B:$BA,MATCH($Q12,'Placebo Lags - Data'!$A:$A,0),MATCH(AV$1,'Placebo Lags - Data'!$B$1:$BA$1,0)))*AV$5</f>
        <v>0</v>
      </c>
      <c r="AW12" s="2">
        <f>IF(AW$2=0,0,INDEX('Placebo Lags - Data'!$B:$BA,MATCH($Q12,'Placebo Lags - Data'!$A:$A,0),MATCH(AW$1,'Placebo Lags - Data'!$B$1:$BA$1,0)))*AW$5</f>
        <v>0</v>
      </c>
      <c r="AX12" s="2">
        <f>IF(AX$2=0,0,INDEX('Placebo Lags - Data'!$B:$BA,MATCH($Q12,'Placebo Lags - Data'!$A:$A,0),MATCH(AX$1,'Placebo Lags - Data'!$B$1:$BA$1,0)))*AX$5</f>
        <v>0</v>
      </c>
      <c r="AY12" s="2">
        <f>IF(AY$2=0,0,INDEX('Placebo Lags - Data'!$B:$BA,MATCH($Q12,'Placebo Lags - Data'!$A:$A,0),MATCH(AY$1,'Placebo Lags - Data'!$B$1:$BA$1,0)))*AY$5</f>
        <v>0</v>
      </c>
      <c r="AZ12" s="2">
        <f>IF(AZ$2=0,0,INDEX('Placebo Lags - Data'!$B:$BA,MATCH($Q12,'Placebo Lags - Data'!$A:$A,0),MATCH(AZ$1,'Placebo Lags - Data'!$B$1:$BA$1,0)))*AZ$5</f>
        <v>-3.6658536642789841E-2</v>
      </c>
      <c r="BA12" s="2">
        <f>IF(BA$2=0,0,INDEX('Placebo Lags - Data'!$B:$BA,MATCH($Q12,'Placebo Lags - Data'!$A:$A,0),MATCH(BA$1,'Placebo Lags - Data'!$B$1:$BA$1,0)))*BA$5</f>
        <v>0</v>
      </c>
      <c r="BB12" s="2">
        <f>IF(BB$2=0,0,INDEX('Placebo Lags - Data'!$B:$BA,MATCH($Q12,'Placebo Lags - Data'!$A:$A,0),MATCH(BB$1,'Placebo Lags - Data'!$B$1:$BA$1,0)))*BB$5</f>
        <v>0</v>
      </c>
      <c r="BC12" s="2">
        <f>IF(BC$2=0,0,INDEX('Placebo Lags - Data'!$B:$BA,MATCH($Q12,'Placebo Lags - Data'!$A:$A,0),MATCH(BC$1,'Placebo Lags - Data'!$B$1:$BA$1,0)))*BC$5</f>
        <v>0</v>
      </c>
      <c r="BD12" s="2">
        <f>IF(BD$2=0,0,INDEX('Placebo Lags - Data'!$B:$BA,MATCH($Q12,'Placebo Lags - Data'!$A:$A,0),MATCH(BD$1,'Placebo Lags - Data'!$B$1:$BA$1,0)))*BD$5</f>
        <v>0</v>
      </c>
      <c r="BE12" s="2">
        <f>IF(BE$2=0,0,INDEX('Placebo Lags - Data'!$B:$BA,MATCH($Q12,'Placebo Lags - Data'!$A:$A,0),MATCH(BE$1,'Placebo Lags - Data'!$B$1:$BA$1,0)))*BE$5</f>
        <v>0</v>
      </c>
      <c r="BF12" s="2">
        <f>IF(BF$2=0,0,INDEX('Placebo Lags - Data'!$B:$BA,MATCH($Q12,'Placebo Lags - Data'!$A:$A,0),MATCH(BF$1,'Placebo Lags - Data'!$B$1:$BA$1,0)))*BF$5</f>
        <v>9.2424644390121102E-4</v>
      </c>
      <c r="BG12" s="2">
        <f>IF(BG$2=0,0,INDEX('Placebo Lags - Data'!$B:$BA,MATCH($Q12,'Placebo Lags - Data'!$A:$A,0),MATCH(BG$1,'Placebo Lags - Data'!$B$1:$BA$1,0)))*BG$5</f>
        <v>3.4169822465628386E-3</v>
      </c>
      <c r="BH12" s="2">
        <f>IF(BH$2=0,0,INDEX('Placebo Lags - Data'!$B:$BA,MATCH($Q12,'Placebo Lags - Data'!$A:$A,0),MATCH(BH$1,'Placebo Lags - Data'!$B$1:$BA$1,0)))*BH$5</f>
        <v>9.3717817217111588E-3</v>
      </c>
      <c r="BI12" s="2">
        <f>IF(BI$2=0,0,INDEX('Placebo Lags - Data'!$B:$BA,MATCH($Q12,'Placebo Lags - Data'!$A:$A,0),MATCH(BI$1,'Placebo Lags - Data'!$B$1:$BA$1,0)))*BI$5</f>
        <v>1.0937471874058247E-2</v>
      </c>
      <c r="BJ12" s="2">
        <f>IF(BJ$2=0,0,INDEX('Placebo Lags - Data'!$B:$BA,MATCH($Q12,'Placebo Lags - Data'!$A:$A,0),MATCH(BJ$1,'Placebo Lags - Data'!$B$1:$BA$1,0)))*BJ$5</f>
        <v>0</v>
      </c>
      <c r="BK12" s="2">
        <f>IF(BK$2=0,0,INDEX('Placebo Lags - Data'!$B:$BA,MATCH($Q12,'Placebo Lags - Data'!$A:$A,0),MATCH(BK$1,'Placebo Lags - Data'!$B$1:$BA$1,0)))*BK$5</f>
        <v>0</v>
      </c>
      <c r="BL12" s="2">
        <f>IF(BL$2=0,0,INDEX('Placebo Lags - Data'!$B:$BA,MATCH($Q12,'Placebo Lags - Data'!$A:$A,0),MATCH(BL$1,'Placebo Lags - Data'!$B$1:$BA$1,0)))*BL$5</f>
        <v>0</v>
      </c>
      <c r="BM12" s="2">
        <f>IF(BM$2=0,0,INDEX('Placebo Lags - Data'!$B:$BA,MATCH($Q12,'Placebo Lags - Data'!$A:$A,0),MATCH(BM$1,'Placebo Lags - Data'!$B$1:$BA$1,0)))*BM$5</f>
        <v>0</v>
      </c>
      <c r="BN12" s="2">
        <f>IF(BN$2=0,0,INDEX('Placebo Lags - Data'!$B:$BA,MATCH($Q12,'Placebo Lags - Data'!$A:$A,0),MATCH(BN$1,'Placebo Lags - Data'!$B$1:$BA$1,0)))*BN$5</f>
        <v>0</v>
      </c>
      <c r="BO12" s="2">
        <f>IF(BO$2=0,0,INDEX('Placebo Lags - Data'!$B:$BA,MATCH($Q12,'Placebo Lags - Data'!$A:$A,0),MATCH(BO$1,'Placebo Lags - Data'!$B$1:$BA$1,0)))*BO$5</f>
        <v>-2.7288498356938362E-2</v>
      </c>
      <c r="BP12" s="2">
        <f>IF(BP$2=0,0,INDEX('Placebo Lags - Data'!$B:$BA,MATCH($Q12,'Placebo Lags - Data'!$A:$A,0),MATCH(BP$1,'Placebo Lags - Data'!$B$1:$BA$1,0)))*BP$5</f>
        <v>0</v>
      </c>
      <c r="BQ12" s="2"/>
      <c r="BR12" s="2"/>
    </row>
    <row r="13" spans="1:71" x14ac:dyDescent="0.25">
      <c r="A13" t="s">
        <v>43</v>
      </c>
      <c r="B13" s="2">
        <f t="shared" si="0"/>
        <v>1.6698054882027609</v>
      </c>
      <c r="Q13">
        <f>'Placebo Lags - Data'!A8</f>
        <v>1988</v>
      </c>
      <c r="R13" s="2">
        <f>IF(R$2=0,0,INDEX('Placebo Lags - Data'!$B:$BA,MATCH($Q13,'Placebo Lags - Data'!$A:$A,0),MATCH(R$1,'Placebo Lags - Data'!$B$1:$BA$1,0)))*R$5</f>
        <v>-4.8886453732848167E-3</v>
      </c>
      <c r="S13" s="2">
        <f>IF(S$2=0,0,INDEX('Placebo Lags - Data'!$B:$BA,MATCH($Q13,'Placebo Lags - Data'!$A:$A,0),MATCH(S$1,'Placebo Lags - Data'!$B$1:$BA$1,0)))*S$5</f>
        <v>0</v>
      </c>
      <c r="T13" s="2">
        <f>IF(T$2=0,0,INDEX('Placebo Lags - Data'!$B:$BA,MATCH($Q13,'Placebo Lags - Data'!$A:$A,0),MATCH(T$1,'Placebo Lags - Data'!$B$1:$BA$1,0)))*T$5</f>
        <v>0</v>
      </c>
      <c r="U13" s="2">
        <f>IF(U$2=0,0,INDEX('Placebo Lags - Data'!$B:$BA,MATCH($Q13,'Placebo Lags - Data'!$A:$A,0),MATCH(U$1,'Placebo Lags - Data'!$B$1:$BA$1,0)))*U$5</f>
        <v>2.3841627407819033E-3</v>
      </c>
      <c r="V13" s="2">
        <f>IF(V$2=0,0,INDEX('Placebo Lags - Data'!$B:$BA,MATCH($Q13,'Placebo Lags - Data'!$A:$A,0),MATCH(V$1,'Placebo Lags - Data'!$B$1:$BA$1,0)))*V$5</f>
        <v>-0.10706119984388351</v>
      </c>
      <c r="W13" s="2">
        <f>IF(W$2=0,0,INDEX('Placebo Lags - Data'!$B:$BA,MATCH($Q13,'Placebo Lags - Data'!$A:$A,0),MATCH(W$1,'Placebo Lags - Data'!$B$1:$BA$1,0)))*W$5</f>
        <v>0</v>
      </c>
      <c r="X13" s="2">
        <f>IF(X$2=0,0,INDEX('Placebo Lags - Data'!$B:$BA,MATCH($Q13,'Placebo Lags - Data'!$A:$A,0),MATCH(X$1,'Placebo Lags - Data'!$B$1:$BA$1,0)))*X$5</f>
        <v>4.0208414196968079E-2</v>
      </c>
      <c r="Y13" s="2">
        <f>IF(Y$2=0,0,INDEX('Placebo Lags - Data'!$B:$BA,MATCH($Q13,'Placebo Lags - Data'!$A:$A,0),MATCH(Y$1,'Placebo Lags - Data'!$B$1:$BA$1,0)))*Y$5</f>
        <v>0</v>
      </c>
      <c r="Z13" s="2">
        <f>IF(Z$2=0,0,INDEX('Placebo Lags - Data'!$B:$BA,MATCH($Q13,'Placebo Lags - Data'!$A:$A,0),MATCH(Z$1,'Placebo Lags - Data'!$B$1:$BA$1,0)))*Z$5</f>
        <v>0</v>
      </c>
      <c r="AA13" s="2">
        <f>IF(AA$2=0,0,INDEX('Placebo Lags - Data'!$B:$BA,MATCH($Q13,'Placebo Lags - Data'!$A:$A,0),MATCH(AA$1,'Placebo Lags - Data'!$B$1:$BA$1,0)))*AA$5</f>
        <v>0</v>
      </c>
      <c r="AB13" s="2">
        <f>IF(AB$2=0,0,INDEX('Placebo Lags - Data'!$B:$BA,MATCH($Q13,'Placebo Lags - Data'!$A:$A,0),MATCH(AB$1,'Placebo Lags - Data'!$B$1:$BA$1,0)))*AB$5</f>
        <v>0</v>
      </c>
      <c r="AC13" s="2">
        <f>IF(AC$2=0,0,INDEX('Placebo Lags - Data'!$B:$BA,MATCH($Q13,'Placebo Lags - Data'!$A:$A,0),MATCH(AC$1,'Placebo Lags - Data'!$B$1:$BA$1,0)))*AC$5</f>
        <v>1.8290130421519279E-2</v>
      </c>
      <c r="AD13" s="2">
        <f>IF(AD$2=0,0,INDEX('Placebo Lags - Data'!$B:$BA,MATCH($Q13,'Placebo Lags - Data'!$A:$A,0),MATCH(AD$1,'Placebo Lags - Data'!$B$1:$BA$1,0)))*AD$5</f>
        <v>0</v>
      </c>
      <c r="AE13" s="2">
        <f>IF(AE$2=0,0,INDEX('Placebo Lags - Data'!$B:$BA,MATCH($Q13,'Placebo Lags - Data'!$A:$A,0),MATCH(AE$1,'Placebo Lags - Data'!$B$1:$BA$1,0)))*AE$5</f>
        <v>2.5380881503224373E-2</v>
      </c>
      <c r="AF13" s="2">
        <f>IF(AF$2=0,0,INDEX('Placebo Lags - Data'!$B:$BA,MATCH($Q13,'Placebo Lags - Data'!$A:$A,0),MATCH(AF$1,'Placebo Lags - Data'!$B$1:$BA$1,0)))*AF$5</f>
        <v>-1.9314970122650266E-3</v>
      </c>
      <c r="AG13" s="2">
        <f>IF(AG$2=0,0,INDEX('Placebo Lags - Data'!$B:$BA,MATCH($Q13,'Placebo Lags - Data'!$A:$A,0),MATCH(AG$1,'Placebo Lags - Data'!$B$1:$BA$1,0)))*AG$5</f>
        <v>0</v>
      </c>
      <c r="AH13" s="2">
        <f>IF(AH$2=0,0,INDEX('Placebo Lags - Data'!$B:$BA,MATCH($Q13,'Placebo Lags - Data'!$A:$A,0),MATCH(AH$1,'Placebo Lags - Data'!$B$1:$BA$1,0)))*AH$5</f>
        <v>3.4350545611232519E-3</v>
      </c>
      <c r="AI13" s="2">
        <f>IF(AI$2=0,0,INDEX('Placebo Lags - Data'!$B:$BA,MATCH($Q13,'Placebo Lags - Data'!$A:$A,0),MATCH(AI$1,'Placebo Lags - Data'!$B$1:$BA$1,0)))*AI$5</f>
        <v>-9.0060634538531303E-3</v>
      </c>
      <c r="AJ13" s="2">
        <f>IF(AJ$2=0,0,INDEX('Placebo Lags - Data'!$B:$BA,MATCH($Q13,'Placebo Lags - Data'!$A:$A,0),MATCH(AJ$1,'Placebo Lags - Data'!$B$1:$BA$1,0)))*AJ$5</f>
        <v>-1.3497147301677614E-4</v>
      </c>
      <c r="AK13" s="2">
        <f>IF(AK$2=0,0,INDEX('Placebo Lags - Data'!$B:$BA,MATCH($Q13,'Placebo Lags - Data'!$A:$A,0),MATCH(AK$1,'Placebo Lags - Data'!$B$1:$BA$1,0)))*AK$5</f>
        <v>0</v>
      </c>
      <c r="AL13" s="2">
        <f>IF(AL$2=0,0,INDEX('Placebo Lags - Data'!$B:$BA,MATCH($Q13,'Placebo Lags - Data'!$A:$A,0),MATCH(AL$1,'Placebo Lags - Data'!$B$1:$BA$1,0)))*AL$5</f>
        <v>5.2688613533973694E-2</v>
      </c>
      <c r="AM13" s="2">
        <f>IF(AM$2=0,0,INDEX('Placebo Lags - Data'!$B:$BA,MATCH($Q13,'Placebo Lags - Data'!$A:$A,0),MATCH(AM$1,'Placebo Lags - Data'!$B$1:$BA$1,0)))*AM$5</f>
        <v>-9.8530035465955734E-3</v>
      </c>
      <c r="AN13" s="2">
        <f>IF(AN$2=0,0,INDEX('Placebo Lags - Data'!$B:$BA,MATCH($Q13,'Placebo Lags - Data'!$A:$A,0),MATCH(AN$1,'Placebo Lags - Data'!$B$1:$BA$1,0)))*AN$5</f>
        <v>0</v>
      </c>
      <c r="AO13" s="2">
        <f>IF(AO$2=0,0,INDEX('Placebo Lags - Data'!$B:$BA,MATCH($Q13,'Placebo Lags - Data'!$A:$A,0),MATCH(AO$1,'Placebo Lags - Data'!$B$1:$BA$1,0)))*AO$5</f>
        <v>1.7718425020575523E-2</v>
      </c>
      <c r="AP13" s="2">
        <f>IF(AP$2=0,0,INDEX('Placebo Lags - Data'!$B:$BA,MATCH($Q13,'Placebo Lags - Data'!$A:$A,0),MATCH(AP$1,'Placebo Lags - Data'!$B$1:$BA$1,0)))*AP$5</f>
        <v>0</v>
      </c>
      <c r="AQ13" s="2">
        <f>IF(AQ$2=0,0,INDEX('Placebo Lags - Data'!$B:$BA,MATCH($Q13,'Placebo Lags - Data'!$A:$A,0),MATCH(AQ$1,'Placebo Lags - Data'!$B$1:$BA$1,0)))*AQ$5</f>
        <v>-2.5051392614841461E-2</v>
      </c>
      <c r="AR13" s="2">
        <f>IF(AR$2=0,0,INDEX('Placebo Lags - Data'!$B:$BA,MATCH($Q13,'Placebo Lags - Data'!$A:$A,0),MATCH(AR$1,'Placebo Lags - Data'!$B$1:$BA$1,0)))*AR$5</f>
        <v>0</v>
      </c>
      <c r="AS13" s="2">
        <f>IF(AS$2=0,0,INDEX('Placebo Lags - Data'!$B:$BA,MATCH($Q13,'Placebo Lags - Data'!$A:$A,0),MATCH(AS$1,'Placebo Lags - Data'!$B$1:$BA$1,0)))*AS$5</f>
        <v>-4.6096738427877426E-2</v>
      </c>
      <c r="AT13" s="2">
        <f>IF(AT$2=0,0,INDEX('Placebo Lags - Data'!$B:$BA,MATCH($Q13,'Placebo Lags - Data'!$A:$A,0),MATCH(AT$1,'Placebo Lags - Data'!$B$1:$BA$1,0)))*AT$5</f>
        <v>0</v>
      </c>
      <c r="AU13" s="2">
        <f>IF(AU$2=0,0,INDEX('Placebo Lags - Data'!$B:$BA,MATCH($Q13,'Placebo Lags - Data'!$A:$A,0),MATCH(AU$1,'Placebo Lags - Data'!$B$1:$BA$1,0)))*AU$5</f>
        <v>0</v>
      </c>
      <c r="AV13" s="2">
        <f>IF(AV$2=0,0,INDEX('Placebo Lags - Data'!$B:$BA,MATCH($Q13,'Placebo Lags - Data'!$A:$A,0),MATCH(AV$1,'Placebo Lags - Data'!$B$1:$BA$1,0)))*AV$5</f>
        <v>0</v>
      </c>
      <c r="AW13" s="2">
        <f>IF(AW$2=0,0,INDEX('Placebo Lags - Data'!$B:$BA,MATCH($Q13,'Placebo Lags - Data'!$A:$A,0),MATCH(AW$1,'Placebo Lags - Data'!$B$1:$BA$1,0)))*AW$5</f>
        <v>0</v>
      </c>
      <c r="AX13" s="2">
        <f>IF(AX$2=0,0,INDEX('Placebo Lags - Data'!$B:$BA,MATCH($Q13,'Placebo Lags - Data'!$A:$A,0),MATCH(AX$1,'Placebo Lags - Data'!$B$1:$BA$1,0)))*AX$5</f>
        <v>0</v>
      </c>
      <c r="AY13" s="2">
        <f>IF(AY$2=0,0,INDEX('Placebo Lags - Data'!$B:$BA,MATCH($Q13,'Placebo Lags - Data'!$A:$A,0),MATCH(AY$1,'Placebo Lags - Data'!$B$1:$BA$1,0)))*AY$5</f>
        <v>0</v>
      </c>
      <c r="AZ13" s="2">
        <f>IF(AZ$2=0,0,INDEX('Placebo Lags - Data'!$B:$BA,MATCH($Q13,'Placebo Lags - Data'!$A:$A,0),MATCH(AZ$1,'Placebo Lags - Data'!$B$1:$BA$1,0)))*AZ$5</f>
        <v>2.7055015787482262E-2</v>
      </c>
      <c r="BA13" s="2">
        <f>IF(BA$2=0,0,INDEX('Placebo Lags - Data'!$B:$BA,MATCH($Q13,'Placebo Lags - Data'!$A:$A,0),MATCH(BA$1,'Placebo Lags - Data'!$B$1:$BA$1,0)))*BA$5</f>
        <v>0</v>
      </c>
      <c r="BB13" s="2">
        <f>IF(BB$2=0,0,INDEX('Placebo Lags - Data'!$B:$BA,MATCH($Q13,'Placebo Lags - Data'!$A:$A,0),MATCH(BB$1,'Placebo Lags - Data'!$B$1:$BA$1,0)))*BB$5</f>
        <v>0</v>
      </c>
      <c r="BC13" s="2">
        <f>IF(BC$2=0,0,INDEX('Placebo Lags - Data'!$B:$BA,MATCH($Q13,'Placebo Lags - Data'!$A:$A,0),MATCH(BC$1,'Placebo Lags - Data'!$B$1:$BA$1,0)))*BC$5</f>
        <v>0</v>
      </c>
      <c r="BD13" s="2">
        <f>IF(BD$2=0,0,INDEX('Placebo Lags - Data'!$B:$BA,MATCH($Q13,'Placebo Lags - Data'!$A:$A,0),MATCH(BD$1,'Placebo Lags - Data'!$B$1:$BA$1,0)))*BD$5</f>
        <v>0</v>
      </c>
      <c r="BE13" s="2">
        <f>IF(BE$2=0,0,INDEX('Placebo Lags - Data'!$B:$BA,MATCH($Q13,'Placebo Lags - Data'!$A:$A,0),MATCH(BE$1,'Placebo Lags - Data'!$B$1:$BA$1,0)))*BE$5</f>
        <v>0</v>
      </c>
      <c r="BF13" s="2">
        <f>IF(BF$2=0,0,INDEX('Placebo Lags - Data'!$B:$BA,MATCH($Q13,'Placebo Lags - Data'!$A:$A,0),MATCH(BF$1,'Placebo Lags - Data'!$B$1:$BA$1,0)))*BF$5</f>
        <v>1.1681466363370419E-2</v>
      </c>
      <c r="BG13" s="2">
        <f>IF(BG$2=0,0,INDEX('Placebo Lags - Data'!$B:$BA,MATCH($Q13,'Placebo Lags - Data'!$A:$A,0),MATCH(BG$1,'Placebo Lags - Data'!$B$1:$BA$1,0)))*BG$5</f>
        <v>2.4663869291543961E-2</v>
      </c>
      <c r="BH13" s="2">
        <f>IF(BH$2=0,0,INDEX('Placebo Lags - Data'!$B:$BA,MATCH($Q13,'Placebo Lags - Data'!$A:$A,0),MATCH(BH$1,'Placebo Lags - Data'!$B$1:$BA$1,0)))*BH$5</f>
        <v>7.5603378936648369E-3</v>
      </c>
      <c r="BI13" s="2">
        <f>IF(BI$2=0,0,INDEX('Placebo Lags - Data'!$B:$BA,MATCH($Q13,'Placebo Lags - Data'!$A:$A,0),MATCH(BI$1,'Placebo Lags - Data'!$B$1:$BA$1,0)))*BI$5</f>
        <v>-5.7767266407608986E-3</v>
      </c>
      <c r="BJ13" s="2">
        <f>IF(BJ$2=0,0,INDEX('Placebo Lags - Data'!$B:$BA,MATCH($Q13,'Placebo Lags - Data'!$A:$A,0),MATCH(BJ$1,'Placebo Lags - Data'!$B$1:$BA$1,0)))*BJ$5</f>
        <v>0</v>
      </c>
      <c r="BK13" s="2">
        <f>IF(BK$2=0,0,INDEX('Placebo Lags - Data'!$B:$BA,MATCH($Q13,'Placebo Lags - Data'!$A:$A,0),MATCH(BK$1,'Placebo Lags - Data'!$B$1:$BA$1,0)))*BK$5</f>
        <v>0</v>
      </c>
      <c r="BL13" s="2">
        <f>IF(BL$2=0,0,INDEX('Placebo Lags - Data'!$B:$BA,MATCH($Q13,'Placebo Lags - Data'!$A:$A,0),MATCH(BL$1,'Placebo Lags - Data'!$B$1:$BA$1,0)))*BL$5</f>
        <v>0</v>
      </c>
      <c r="BM13" s="2">
        <f>IF(BM$2=0,0,INDEX('Placebo Lags - Data'!$B:$BA,MATCH($Q13,'Placebo Lags - Data'!$A:$A,0),MATCH(BM$1,'Placebo Lags - Data'!$B$1:$BA$1,0)))*BM$5</f>
        <v>0</v>
      </c>
      <c r="BN13" s="2">
        <f>IF(BN$2=0,0,INDEX('Placebo Lags - Data'!$B:$BA,MATCH($Q13,'Placebo Lags - Data'!$A:$A,0),MATCH(BN$1,'Placebo Lags - Data'!$B$1:$BA$1,0)))*BN$5</f>
        <v>0</v>
      </c>
      <c r="BO13" s="2">
        <f>IF(BO$2=0,0,INDEX('Placebo Lags - Data'!$B:$BA,MATCH($Q13,'Placebo Lags - Data'!$A:$A,0),MATCH(BO$1,'Placebo Lags - Data'!$B$1:$BA$1,0)))*BO$5</f>
        <v>-3.6374416202306747E-2</v>
      </c>
      <c r="BP13" s="2">
        <f>IF(BP$2=0,0,INDEX('Placebo Lags - Data'!$B:$BA,MATCH($Q13,'Placebo Lags - Data'!$A:$A,0),MATCH(BP$1,'Placebo Lags - Data'!$B$1:$BA$1,0)))*BP$5</f>
        <v>0</v>
      </c>
      <c r="BQ13" s="2"/>
      <c r="BR13" s="2"/>
    </row>
    <row r="14" spans="1:71" x14ac:dyDescent="0.25">
      <c r="A14" t="s">
        <v>57</v>
      </c>
      <c r="B14" s="2">
        <f t="shared" si="0"/>
        <v>1.6245965640605009</v>
      </c>
      <c r="Q14">
        <f>'Placebo Lags - Data'!A9</f>
        <v>1989</v>
      </c>
      <c r="R14" s="2">
        <f>IF(R$2=0,0,INDEX('Placebo Lags - Data'!$B:$BA,MATCH($Q14,'Placebo Lags - Data'!$A:$A,0),MATCH(R$1,'Placebo Lags - Data'!$B$1:$BA$1,0)))*R$5</f>
        <v>1.0130097158253193E-2</v>
      </c>
      <c r="S14" s="2">
        <f>IF(S$2=0,0,INDEX('Placebo Lags - Data'!$B:$BA,MATCH($Q14,'Placebo Lags - Data'!$A:$A,0),MATCH(S$1,'Placebo Lags - Data'!$B$1:$BA$1,0)))*S$5</f>
        <v>0</v>
      </c>
      <c r="T14" s="2">
        <f>IF(T$2=0,0,INDEX('Placebo Lags - Data'!$B:$BA,MATCH($Q14,'Placebo Lags - Data'!$A:$A,0),MATCH(T$1,'Placebo Lags - Data'!$B$1:$BA$1,0)))*T$5</f>
        <v>0</v>
      </c>
      <c r="U14" s="2">
        <f>IF(U$2=0,0,INDEX('Placebo Lags - Data'!$B:$BA,MATCH($Q14,'Placebo Lags - Data'!$A:$A,0),MATCH(U$1,'Placebo Lags - Data'!$B$1:$BA$1,0)))*U$5</f>
        <v>1.9775008782744408E-2</v>
      </c>
      <c r="V14" s="2">
        <f>IF(V$2=0,0,INDEX('Placebo Lags - Data'!$B:$BA,MATCH($Q14,'Placebo Lags - Data'!$A:$A,0),MATCH(V$1,'Placebo Lags - Data'!$B$1:$BA$1,0)))*V$5</f>
        <v>-0.11533393710851669</v>
      </c>
      <c r="W14" s="2">
        <f>IF(W$2=0,0,INDEX('Placebo Lags - Data'!$B:$BA,MATCH($Q14,'Placebo Lags - Data'!$A:$A,0),MATCH(W$1,'Placebo Lags - Data'!$B$1:$BA$1,0)))*W$5</f>
        <v>0</v>
      </c>
      <c r="X14" s="2">
        <f>IF(X$2=0,0,INDEX('Placebo Lags - Data'!$B:$BA,MATCH($Q14,'Placebo Lags - Data'!$A:$A,0),MATCH(X$1,'Placebo Lags - Data'!$B$1:$BA$1,0)))*X$5</f>
        <v>3.909592516720295E-3</v>
      </c>
      <c r="Y14" s="2">
        <f>IF(Y$2=0,0,INDEX('Placebo Lags - Data'!$B:$BA,MATCH($Q14,'Placebo Lags - Data'!$A:$A,0),MATCH(Y$1,'Placebo Lags - Data'!$B$1:$BA$1,0)))*Y$5</f>
        <v>0</v>
      </c>
      <c r="Z14" s="2">
        <f>IF(Z$2=0,0,INDEX('Placebo Lags - Data'!$B:$BA,MATCH($Q14,'Placebo Lags - Data'!$A:$A,0),MATCH(Z$1,'Placebo Lags - Data'!$B$1:$BA$1,0)))*Z$5</f>
        <v>0</v>
      </c>
      <c r="AA14" s="2">
        <f>IF(AA$2=0,0,INDEX('Placebo Lags - Data'!$B:$BA,MATCH($Q14,'Placebo Lags - Data'!$A:$A,0),MATCH(AA$1,'Placebo Lags - Data'!$B$1:$BA$1,0)))*AA$5</f>
        <v>0</v>
      </c>
      <c r="AB14" s="2">
        <f>IF(AB$2=0,0,INDEX('Placebo Lags - Data'!$B:$BA,MATCH($Q14,'Placebo Lags - Data'!$A:$A,0),MATCH(AB$1,'Placebo Lags - Data'!$B$1:$BA$1,0)))*AB$5</f>
        <v>0</v>
      </c>
      <c r="AC14" s="2">
        <f>IF(AC$2=0,0,INDEX('Placebo Lags - Data'!$B:$BA,MATCH($Q14,'Placebo Lags - Data'!$A:$A,0),MATCH(AC$1,'Placebo Lags - Data'!$B$1:$BA$1,0)))*AC$5</f>
        <v>-2.4979636073112488E-2</v>
      </c>
      <c r="AD14" s="2">
        <f>IF(AD$2=0,0,INDEX('Placebo Lags - Data'!$B:$BA,MATCH($Q14,'Placebo Lags - Data'!$A:$A,0),MATCH(AD$1,'Placebo Lags - Data'!$B$1:$BA$1,0)))*AD$5</f>
        <v>0</v>
      </c>
      <c r="AE14" s="2">
        <f>IF(AE$2=0,0,INDEX('Placebo Lags - Data'!$B:$BA,MATCH($Q14,'Placebo Lags - Data'!$A:$A,0),MATCH(AE$1,'Placebo Lags - Data'!$B$1:$BA$1,0)))*AE$5</f>
        <v>-1.2898570857942104E-3</v>
      </c>
      <c r="AF14" s="2">
        <f>IF(AF$2=0,0,INDEX('Placebo Lags - Data'!$B:$BA,MATCH($Q14,'Placebo Lags - Data'!$A:$A,0),MATCH(AF$1,'Placebo Lags - Data'!$B$1:$BA$1,0)))*AF$5</f>
        <v>1.9224280491471291E-2</v>
      </c>
      <c r="AG14" s="2">
        <f>IF(AG$2=0,0,INDEX('Placebo Lags - Data'!$B:$BA,MATCH($Q14,'Placebo Lags - Data'!$A:$A,0),MATCH(AG$1,'Placebo Lags - Data'!$B$1:$BA$1,0)))*AG$5</f>
        <v>0</v>
      </c>
      <c r="AH14" s="2">
        <f>IF(AH$2=0,0,INDEX('Placebo Lags - Data'!$B:$BA,MATCH($Q14,'Placebo Lags - Data'!$A:$A,0),MATCH(AH$1,'Placebo Lags - Data'!$B$1:$BA$1,0)))*AH$5</f>
        <v>2.5138035416603088E-2</v>
      </c>
      <c r="AI14" s="2">
        <f>IF(AI$2=0,0,INDEX('Placebo Lags - Data'!$B:$BA,MATCH($Q14,'Placebo Lags - Data'!$A:$A,0),MATCH(AI$1,'Placebo Lags - Data'!$B$1:$BA$1,0)))*AI$5</f>
        <v>1.762036420404911E-2</v>
      </c>
      <c r="AJ14" s="2">
        <f>IF(AJ$2=0,0,INDEX('Placebo Lags - Data'!$B:$BA,MATCH($Q14,'Placebo Lags - Data'!$A:$A,0),MATCH(AJ$1,'Placebo Lags - Data'!$B$1:$BA$1,0)))*AJ$5</f>
        <v>1.7350930720567703E-2</v>
      </c>
      <c r="AK14" s="2">
        <f>IF(AK$2=0,0,INDEX('Placebo Lags - Data'!$B:$BA,MATCH($Q14,'Placebo Lags - Data'!$A:$A,0),MATCH(AK$1,'Placebo Lags - Data'!$B$1:$BA$1,0)))*AK$5</f>
        <v>0</v>
      </c>
      <c r="AL14" s="2">
        <f>IF(AL$2=0,0,INDEX('Placebo Lags - Data'!$B:$BA,MATCH($Q14,'Placebo Lags - Data'!$A:$A,0),MATCH(AL$1,'Placebo Lags - Data'!$B$1:$BA$1,0)))*AL$5</f>
        <v>6.8165205419063568E-2</v>
      </c>
      <c r="AM14" s="2">
        <f>IF(AM$2=0,0,INDEX('Placebo Lags - Data'!$B:$BA,MATCH($Q14,'Placebo Lags - Data'!$A:$A,0),MATCH(AM$1,'Placebo Lags - Data'!$B$1:$BA$1,0)))*AM$5</f>
        <v>-3.0125726014375687E-2</v>
      </c>
      <c r="AN14" s="2">
        <f>IF(AN$2=0,0,INDEX('Placebo Lags - Data'!$B:$BA,MATCH($Q14,'Placebo Lags - Data'!$A:$A,0),MATCH(AN$1,'Placebo Lags - Data'!$B$1:$BA$1,0)))*AN$5</f>
        <v>0</v>
      </c>
      <c r="AO14" s="2">
        <f>IF(AO$2=0,0,INDEX('Placebo Lags - Data'!$B:$BA,MATCH($Q14,'Placebo Lags - Data'!$A:$A,0),MATCH(AO$1,'Placebo Lags - Data'!$B$1:$BA$1,0)))*AO$5</f>
        <v>-3.304995596408844E-2</v>
      </c>
      <c r="AP14" s="2">
        <f>IF(AP$2=0,0,INDEX('Placebo Lags - Data'!$B:$BA,MATCH($Q14,'Placebo Lags - Data'!$A:$A,0),MATCH(AP$1,'Placebo Lags - Data'!$B$1:$BA$1,0)))*AP$5</f>
        <v>0</v>
      </c>
      <c r="AQ14" s="2">
        <f>IF(AQ$2=0,0,INDEX('Placebo Lags - Data'!$B:$BA,MATCH($Q14,'Placebo Lags - Data'!$A:$A,0),MATCH(AQ$1,'Placebo Lags - Data'!$B$1:$BA$1,0)))*AQ$5</f>
        <v>-3.9560176432132721E-2</v>
      </c>
      <c r="AR14" s="2">
        <f>IF(AR$2=0,0,INDEX('Placebo Lags - Data'!$B:$BA,MATCH($Q14,'Placebo Lags - Data'!$A:$A,0),MATCH(AR$1,'Placebo Lags - Data'!$B$1:$BA$1,0)))*AR$5</f>
        <v>0</v>
      </c>
      <c r="AS14" s="2">
        <f>IF(AS$2=0,0,INDEX('Placebo Lags - Data'!$B:$BA,MATCH($Q14,'Placebo Lags - Data'!$A:$A,0),MATCH(AS$1,'Placebo Lags - Data'!$B$1:$BA$1,0)))*AS$5</f>
        <v>3.0795036582276225E-4</v>
      </c>
      <c r="AT14" s="2">
        <f>IF(AT$2=0,0,INDEX('Placebo Lags - Data'!$B:$BA,MATCH($Q14,'Placebo Lags - Data'!$A:$A,0),MATCH(AT$1,'Placebo Lags - Data'!$B$1:$BA$1,0)))*AT$5</f>
        <v>0</v>
      </c>
      <c r="AU14" s="2">
        <f>IF(AU$2=0,0,INDEX('Placebo Lags - Data'!$B:$BA,MATCH($Q14,'Placebo Lags - Data'!$A:$A,0),MATCH(AU$1,'Placebo Lags - Data'!$B$1:$BA$1,0)))*AU$5</f>
        <v>0</v>
      </c>
      <c r="AV14" s="2">
        <f>IF(AV$2=0,0,INDEX('Placebo Lags - Data'!$B:$BA,MATCH($Q14,'Placebo Lags - Data'!$A:$A,0),MATCH(AV$1,'Placebo Lags - Data'!$B$1:$BA$1,0)))*AV$5</f>
        <v>0</v>
      </c>
      <c r="AW14" s="2">
        <f>IF(AW$2=0,0,INDEX('Placebo Lags - Data'!$B:$BA,MATCH($Q14,'Placebo Lags - Data'!$A:$A,0),MATCH(AW$1,'Placebo Lags - Data'!$B$1:$BA$1,0)))*AW$5</f>
        <v>0</v>
      </c>
      <c r="AX14" s="2">
        <f>IF(AX$2=0,0,INDEX('Placebo Lags - Data'!$B:$BA,MATCH($Q14,'Placebo Lags - Data'!$A:$A,0),MATCH(AX$1,'Placebo Lags - Data'!$B$1:$BA$1,0)))*AX$5</f>
        <v>0</v>
      </c>
      <c r="AY14" s="2">
        <f>IF(AY$2=0,0,INDEX('Placebo Lags - Data'!$B:$BA,MATCH($Q14,'Placebo Lags - Data'!$A:$A,0),MATCH(AY$1,'Placebo Lags - Data'!$B$1:$BA$1,0)))*AY$5</f>
        <v>0</v>
      </c>
      <c r="AZ14" s="2">
        <f>IF(AZ$2=0,0,INDEX('Placebo Lags - Data'!$B:$BA,MATCH($Q14,'Placebo Lags - Data'!$A:$A,0),MATCH(AZ$1,'Placebo Lags - Data'!$B$1:$BA$1,0)))*AZ$5</f>
        <v>8.3775810897350311E-2</v>
      </c>
      <c r="BA14" s="2">
        <f>IF(BA$2=0,0,INDEX('Placebo Lags - Data'!$B:$BA,MATCH($Q14,'Placebo Lags - Data'!$A:$A,0),MATCH(BA$1,'Placebo Lags - Data'!$B$1:$BA$1,0)))*BA$5</f>
        <v>0</v>
      </c>
      <c r="BB14" s="2">
        <f>IF(BB$2=0,0,INDEX('Placebo Lags - Data'!$B:$BA,MATCH($Q14,'Placebo Lags - Data'!$A:$A,0),MATCH(BB$1,'Placebo Lags - Data'!$B$1:$BA$1,0)))*BB$5</f>
        <v>0</v>
      </c>
      <c r="BC14" s="2">
        <f>IF(BC$2=0,0,INDEX('Placebo Lags - Data'!$B:$BA,MATCH($Q14,'Placebo Lags - Data'!$A:$A,0),MATCH(BC$1,'Placebo Lags - Data'!$B$1:$BA$1,0)))*BC$5</f>
        <v>0</v>
      </c>
      <c r="BD14" s="2">
        <f>IF(BD$2=0,0,INDEX('Placebo Lags - Data'!$B:$BA,MATCH($Q14,'Placebo Lags - Data'!$A:$A,0),MATCH(BD$1,'Placebo Lags - Data'!$B$1:$BA$1,0)))*BD$5</f>
        <v>0</v>
      </c>
      <c r="BE14" s="2">
        <f>IF(BE$2=0,0,INDEX('Placebo Lags - Data'!$B:$BA,MATCH($Q14,'Placebo Lags - Data'!$A:$A,0),MATCH(BE$1,'Placebo Lags - Data'!$B$1:$BA$1,0)))*BE$5</f>
        <v>0</v>
      </c>
      <c r="BF14" s="2">
        <f>IF(BF$2=0,0,INDEX('Placebo Lags - Data'!$B:$BA,MATCH($Q14,'Placebo Lags - Data'!$A:$A,0),MATCH(BF$1,'Placebo Lags - Data'!$B$1:$BA$1,0)))*BF$5</f>
        <v>-1.8257776275277138E-2</v>
      </c>
      <c r="BG14" s="2">
        <f>IF(BG$2=0,0,INDEX('Placebo Lags - Data'!$B:$BA,MATCH($Q14,'Placebo Lags - Data'!$A:$A,0),MATCH(BG$1,'Placebo Lags - Data'!$B$1:$BA$1,0)))*BG$5</f>
        <v>-6.8981140851974487E-2</v>
      </c>
      <c r="BH14" s="2">
        <f>IF(BH$2=0,0,INDEX('Placebo Lags - Data'!$B:$BA,MATCH($Q14,'Placebo Lags - Data'!$A:$A,0),MATCH(BH$1,'Placebo Lags - Data'!$B$1:$BA$1,0)))*BH$5</f>
        <v>-2.7023700997233391E-2</v>
      </c>
      <c r="BI14" s="2">
        <f>IF(BI$2=0,0,INDEX('Placebo Lags - Data'!$B:$BA,MATCH($Q14,'Placebo Lags - Data'!$A:$A,0),MATCH(BI$1,'Placebo Lags - Data'!$B$1:$BA$1,0)))*BI$5</f>
        <v>-4.1027821600437164E-2</v>
      </c>
      <c r="BJ14" s="2">
        <f>IF(BJ$2=0,0,INDEX('Placebo Lags - Data'!$B:$BA,MATCH($Q14,'Placebo Lags - Data'!$A:$A,0),MATCH(BJ$1,'Placebo Lags - Data'!$B$1:$BA$1,0)))*BJ$5</f>
        <v>0</v>
      </c>
      <c r="BK14" s="2">
        <f>IF(BK$2=0,0,INDEX('Placebo Lags - Data'!$B:$BA,MATCH($Q14,'Placebo Lags - Data'!$A:$A,0),MATCH(BK$1,'Placebo Lags - Data'!$B$1:$BA$1,0)))*BK$5</f>
        <v>0</v>
      </c>
      <c r="BL14" s="2">
        <f>IF(BL$2=0,0,INDEX('Placebo Lags - Data'!$B:$BA,MATCH($Q14,'Placebo Lags - Data'!$A:$A,0),MATCH(BL$1,'Placebo Lags - Data'!$B$1:$BA$1,0)))*BL$5</f>
        <v>0</v>
      </c>
      <c r="BM14" s="2">
        <f>IF(BM$2=0,0,INDEX('Placebo Lags - Data'!$B:$BA,MATCH($Q14,'Placebo Lags - Data'!$A:$A,0),MATCH(BM$1,'Placebo Lags - Data'!$B$1:$BA$1,0)))*BM$5</f>
        <v>0</v>
      </c>
      <c r="BN14" s="2">
        <f>IF(BN$2=0,0,INDEX('Placebo Lags - Data'!$B:$BA,MATCH($Q14,'Placebo Lags - Data'!$A:$A,0),MATCH(BN$1,'Placebo Lags - Data'!$B$1:$BA$1,0)))*BN$5</f>
        <v>0</v>
      </c>
      <c r="BO14" s="2">
        <f>IF(BO$2=0,0,INDEX('Placebo Lags - Data'!$B:$BA,MATCH($Q14,'Placebo Lags - Data'!$A:$A,0),MATCH(BO$1,'Placebo Lags - Data'!$B$1:$BA$1,0)))*BO$5</f>
        <v>2.5287223979830742E-2</v>
      </c>
      <c r="BP14" s="2">
        <f>IF(BP$2=0,0,INDEX('Placebo Lags - Data'!$B:$BA,MATCH($Q14,'Placebo Lags - Data'!$A:$A,0),MATCH(BP$1,'Placebo Lags - Data'!$B$1:$BA$1,0)))*BP$5</f>
        <v>0</v>
      </c>
      <c r="BQ14" s="2"/>
      <c r="BR14" s="2"/>
    </row>
    <row r="15" spans="1:71" x14ac:dyDescent="0.25">
      <c r="A15" t="s">
        <v>45</v>
      </c>
      <c r="B15" s="2">
        <f t="shared" si="0"/>
        <v>1.462443941484691</v>
      </c>
      <c r="Q15">
        <f>'Placebo Lags - Data'!A10</f>
        <v>1990</v>
      </c>
      <c r="R15" s="2">
        <f>IF(R$2=0,0,INDEX('Placebo Lags - Data'!$B:$BA,MATCH($Q15,'Placebo Lags - Data'!$A:$A,0),MATCH(R$1,'Placebo Lags - Data'!$B$1:$BA$1,0)))*R$5</f>
        <v>1.9617280922830105E-3</v>
      </c>
      <c r="S15" s="2">
        <f>IF(S$2=0,0,INDEX('Placebo Lags - Data'!$B:$BA,MATCH($Q15,'Placebo Lags - Data'!$A:$A,0),MATCH(S$1,'Placebo Lags - Data'!$B$1:$BA$1,0)))*S$5</f>
        <v>0</v>
      </c>
      <c r="T15" s="2">
        <f>IF(T$2=0,0,INDEX('Placebo Lags - Data'!$B:$BA,MATCH($Q15,'Placebo Lags - Data'!$A:$A,0),MATCH(T$1,'Placebo Lags - Data'!$B$1:$BA$1,0)))*T$5</f>
        <v>0</v>
      </c>
      <c r="U15" s="2">
        <f>IF(U$2=0,0,INDEX('Placebo Lags - Data'!$B:$BA,MATCH($Q15,'Placebo Lags - Data'!$A:$A,0),MATCH(U$1,'Placebo Lags - Data'!$B$1:$BA$1,0)))*U$5</f>
        <v>5.5441930890083313E-3</v>
      </c>
      <c r="V15" s="2">
        <f>IF(V$2=0,0,INDEX('Placebo Lags - Data'!$B:$BA,MATCH($Q15,'Placebo Lags - Data'!$A:$A,0),MATCH(V$1,'Placebo Lags - Data'!$B$1:$BA$1,0)))*V$5</f>
        <v>-4.8469331115484238E-2</v>
      </c>
      <c r="W15" s="2">
        <f>IF(W$2=0,0,INDEX('Placebo Lags - Data'!$B:$BA,MATCH($Q15,'Placebo Lags - Data'!$A:$A,0),MATCH(W$1,'Placebo Lags - Data'!$B$1:$BA$1,0)))*W$5</f>
        <v>0</v>
      </c>
      <c r="X15" s="2">
        <f>IF(X$2=0,0,INDEX('Placebo Lags - Data'!$B:$BA,MATCH($Q15,'Placebo Lags - Data'!$A:$A,0),MATCH(X$1,'Placebo Lags - Data'!$B$1:$BA$1,0)))*X$5</f>
        <v>5.4487790912389755E-2</v>
      </c>
      <c r="Y15" s="2">
        <f>IF(Y$2=0,0,INDEX('Placebo Lags - Data'!$B:$BA,MATCH($Q15,'Placebo Lags - Data'!$A:$A,0),MATCH(Y$1,'Placebo Lags - Data'!$B$1:$BA$1,0)))*Y$5</f>
        <v>0</v>
      </c>
      <c r="Z15" s="2">
        <f>IF(Z$2=0,0,INDEX('Placebo Lags - Data'!$B:$BA,MATCH($Q15,'Placebo Lags - Data'!$A:$A,0),MATCH(Z$1,'Placebo Lags - Data'!$B$1:$BA$1,0)))*Z$5</f>
        <v>0</v>
      </c>
      <c r="AA15" s="2">
        <f>IF(AA$2=0,0,INDEX('Placebo Lags - Data'!$B:$BA,MATCH($Q15,'Placebo Lags - Data'!$A:$A,0),MATCH(AA$1,'Placebo Lags - Data'!$B$1:$BA$1,0)))*AA$5</f>
        <v>0</v>
      </c>
      <c r="AB15" s="2">
        <f>IF(AB$2=0,0,INDEX('Placebo Lags - Data'!$B:$BA,MATCH($Q15,'Placebo Lags - Data'!$A:$A,0),MATCH(AB$1,'Placebo Lags - Data'!$B$1:$BA$1,0)))*AB$5</f>
        <v>0</v>
      </c>
      <c r="AC15" s="2">
        <f>IF(AC$2=0,0,INDEX('Placebo Lags - Data'!$B:$BA,MATCH($Q15,'Placebo Lags - Data'!$A:$A,0),MATCH(AC$1,'Placebo Lags - Data'!$B$1:$BA$1,0)))*AC$5</f>
        <v>-4.806232638657093E-3</v>
      </c>
      <c r="AD15" s="2">
        <f>IF(AD$2=0,0,INDEX('Placebo Lags - Data'!$B:$BA,MATCH($Q15,'Placebo Lags - Data'!$A:$A,0),MATCH(AD$1,'Placebo Lags - Data'!$B$1:$BA$1,0)))*AD$5</f>
        <v>0</v>
      </c>
      <c r="AE15" s="2">
        <f>IF(AE$2=0,0,INDEX('Placebo Lags - Data'!$B:$BA,MATCH($Q15,'Placebo Lags - Data'!$A:$A,0),MATCH(AE$1,'Placebo Lags - Data'!$B$1:$BA$1,0)))*AE$5</f>
        <v>-3.8484420627355576E-2</v>
      </c>
      <c r="AF15" s="2">
        <f>IF(AF$2=0,0,INDEX('Placebo Lags - Data'!$B:$BA,MATCH($Q15,'Placebo Lags - Data'!$A:$A,0),MATCH(AF$1,'Placebo Lags - Data'!$B$1:$BA$1,0)))*AF$5</f>
        <v>-1.4071042649447918E-2</v>
      </c>
      <c r="AG15" s="2">
        <f>IF(AG$2=0,0,INDEX('Placebo Lags - Data'!$B:$BA,MATCH($Q15,'Placebo Lags - Data'!$A:$A,0),MATCH(AG$1,'Placebo Lags - Data'!$B$1:$BA$1,0)))*AG$5</f>
        <v>0</v>
      </c>
      <c r="AH15" s="2">
        <f>IF(AH$2=0,0,INDEX('Placebo Lags - Data'!$B:$BA,MATCH($Q15,'Placebo Lags - Data'!$A:$A,0),MATCH(AH$1,'Placebo Lags - Data'!$B$1:$BA$1,0)))*AH$5</f>
        <v>-1.9012778997421265E-2</v>
      </c>
      <c r="AI15" s="2">
        <f>IF(AI$2=0,0,INDEX('Placebo Lags - Data'!$B:$BA,MATCH($Q15,'Placebo Lags - Data'!$A:$A,0),MATCH(AI$1,'Placebo Lags - Data'!$B$1:$BA$1,0)))*AI$5</f>
        <v>2.3391745984554291E-2</v>
      </c>
      <c r="AJ15" s="2">
        <f>IF(AJ$2=0,0,INDEX('Placebo Lags - Data'!$B:$BA,MATCH($Q15,'Placebo Lags - Data'!$A:$A,0),MATCH(AJ$1,'Placebo Lags - Data'!$B$1:$BA$1,0)))*AJ$5</f>
        <v>-1.0826000943779945E-2</v>
      </c>
      <c r="AK15" s="2">
        <f>IF(AK$2=0,0,INDEX('Placebo Lags - Data'!$B:$BA,MATCH($Q15,'Placebo Lags - Data'!$A:$A,0),MATCH(AK$1,'Placebo Lags - Data'!$B$1:$BA$1,0)))*AK$5</f>
        <v>0</v>
      </c>
      <c r="AL15" s="2">
        <f>IF(AL$2=0,0,INDEX('Placebo Lags - Data'!$B:$BA,MATCH($Q15,'Placebo Lags - Data'!$A:$A,0),MATCH(AL$1,'Placebo Lags - Data'!$B$1:$BA$1,0)))*AL$5</f>
        <v>3.809288889169693E-2</v>
      </c>
      <c r="AM15" s="2">
        <f>IF(AM$2=0,0,INDEX('Placebo Lags - Data'!$B:$BA,MATCH($Q15,'Placebo Lags - Data'!$A:$A,0),MATCH(AM$1,'Placebo Lags - Data'!$B$1:$BA$1,0)))*AM$5</f>
        <v>-4.2091332376003265E-2</v>
      </c>
      <c r="AN15" s="2">
        <f>IF(AN$2=0,0,INDEX('Placebo Lags - Data'!$B:$BA,MATCH($Q15,'Placebo Lags - Data'!$A:$A,0),MATCH(AN$1,'Placebo Lags - Data'!$B$1:$BA$1,0)))*AN$5</f>
        <v>0</v>
      </c>
      <c r="AO15" s="2">
        <f>IF(AO$2=0,0,INDEX('Placebo Lags - Data'!$B:$BA,MATCH($Q15,'Placebo Lags - Data'!$A:$A,0),MATCH(AO$1,'Placebo Lags - Data'!$B$1:$BA$1,0)))*AO$5</f>
        <v>2.0596703514456749E-2</v>
      </c>
      <c r="AP15" s="2">
        <f>IF(AP$2=0,0,INDEX('Placebo Lags - Data'!$B:$BA,MATCH($Q15,'Placebo Lags - Data'!$A:$A,0),MATCH(AP$1,'Placebo Lags - Data'!$B$1:$BA$1,0)))*AP$5</f>
        <v>0</v>
      </c>
      <c r="AQ15" s="2">
        <f>IF(AQ$2=0,0,INDEX('Placebo Lags - Data'!$B:$BA,MATCH($Q15,'Placebo Lags - Data'!$A:$A,0),MATCH(AQ$1,'Placebo Lags - Data'!$B$1:$BA$1,0)))*AQ$5</f>
        <v>-1.0856360197067261E-2</v>
      </c>
      <c r="AR15" s="2">
        <f>IF(AR$2=0,0,INDEX('Placebo Lags - Data'!$B:$BA,MATCH($Q15,'Placebo Lags - Data'!$A:$A,0),MATCH(AR$1,'Placebo Lags - Data'!$B$1:$BA$1,0)))*AR$5</f>
        <v>0</v>
      </c>
      <c r="AS15" s="2">
        <f>IF(AS$2=0,0,INDEX('Placebo Lags - Data'!$B:$BA,MATCH($Q15,'Placebo Lags - Data'!$A:$A,0),MATCH(AS$1,'Placebo Lags - Data'!$B$1:$BA$1,0)))*AS$5</f>
        <v>2.6656655594706535E-2</v>
      </c>
      <c r="AT15" s="2">
        <f>IF(AT$2=0,0,INDEX('Placebo Lags - Data'!$B:$BA,MATCH($Q15,'Placebo Lags - Data'!$A:$A,0),MATCH(AT$1,'Placebo Lags - Data'!$B$1:$BA$1,0)))*AT$5</f>
        <v>0</v>
      </c>
      <c r="AU15" s="2">
        <f>IF(AU$2=0,0,INDEX('Placebo Lags - Data'!$B:$BA,MATCH($Q15,'Placebo Lags - Data'!$A:$A,0),MATCH(AU$1,'Placebo Lags - Data'!$B$1:$BA$1,0)))*AU$5</f>
        <v>0</v>
      </c>
      <c r="AV15" s="2">
        <f>IF(AV$2=0,0,INDEX('Placebo Lags - Data'!$B:$BA,MATCH($Q15,'Placebo Lags - Data'!$A:$A,0),MATCH(AV$1,'Placebo Lags - Data'!$B$1:$BA$1,0)))*AV$5</f>
        <v>0</v>
      </c>
      <c r="AW15" s="2">
        <f>IF(AW$2=0,0,INDEX('Placebo Lags - Data'!$B:$BA,MATCH($Q15,'Placebo Lags - Data'!$A:$A,0),MATCH(AW$1,'Placebo Lags - Data'!$B$1:$BA$1,0)))*AW$5</f>
        <v>0</v>
      </c>
      <c r="AX15" s="2">
        <f>IF(AX$2=0,0,INDEX('Placebo Lags - Data'!$B:$BA,MATCH($Q15,'Placebo Lags - Data'!$A:$A,0),MATCH(AX$1,'Placebo Lags - Data'!$B$1:$BA$1,0)))*AX$5</f>
        <v>0</v>
      </c>
      <c r="AY15" s="2">
        <f>IF(AY$2=0,0,INDEX('Placebo Lags - Data'!$B:$BA,MATCH($Q15,'Placebo Lags - Data'!$A:$A,0),MATCH(AY$1,'Placebo Lags - Data'!$B$1:$BA$1,0)))*AY$5</f>
        <v>0</v>
      </c>
      <c r="AZ15" s="2">
        <f>IF(AZ$2=0,0,INDEX('Placebo Lags - Data'!$B:$BA,MATCH($Q15,'Placebo Lags - Data'!$A:$A,0),MATCH(AZ$1,'Placebo Lags - Data'!$B$1:$BA$1,0)))*AZ$5</f>
        <v>-2.5818366557359695E-2</v>
      </c>
      <c r="BA15" s="2">
        <f>IF(BA$2=0,0,INDEX('Placebo Lags - Data'!$B:$BA,MATCH($Q15,'Placebo Lags - Data'!$A:$A,0),MATCH(BA$1,'Placebo Lags - Data'!$B$1:$BA$1,0)))*BA$5</f>
        <v>0</v>
      </c>
      <c r="BB15" s="2">
        <f>IF(BB$2=0,0,INDEX('Placebo Lags - Data'!$B:$BA,MATCH($Q15,'Placebo Lags - Data'!$A:$A,0),MATCH(BB$1,'Placebo Lags - Data'!$B$1:$BA$1,0)))*BB$5</f>
        <v>0</v>
      </c>
      <c r="BC15" s="2">
        <f>IF(BC$2=0,0,INDEX('Placebo Lags - Data'!$B:$BA,MATCH($Q15,'Placebo Lags - Data'!$A:$A,0),MATCH(BC$1,'Placebo Lags - Data'!$B$1:$BA$1,0)))*BC$5</f>
        <v>0</v>
      </c>
      <c r="BD15" s="2">
        <f>IF(BD$2=0,0,INDEX('Placebo Lags - Data'!$B:$BA,MATCH($Q15,'Placebo Lags - Data'!$A:$A,0),MATCH(BD$1,'Placebo Lags - Data'!$B$1:$BA$1,0)))*BD$5</f>
        <v>0</v>
      </c>
      <c r="BE15" s="2">
        <f>IF(BE$2=0,0,INDEX('Placebo Lags - Data'!$B:$BA,MATCH($Q15,'Placebo Lags - Data'!$A:$A,0),MATCH(BE$1,'Placebo Lags - Data'!$B$1:$BA$1,0)))*BE$5</f>
        <v>0</v>
      </c>
      <c r="BF15" s="2">
        <f>IF(BF$2=0,0,INDEX('Placebo Lags - Data'!$B:$BA,MATCH($Q15,'Placebo Lags - Data'!$A:$A,0),MATCH(BF$1,'Placebo Lags - Data'!$B$1:$BA$1,0)))*BF$5</f>
        <v>-1.5010962262749672E-2</v>
      </c>
      <c r="BG15" s="2">
        <f>IF(BG$2=0,0,INDEX('Placebo Lags - Data'!$B:$BA,MATCH($Q15,'Placebo Lags - Data'!$A:$A,0),MATCH(BG$1,'Placebo Lags - Data'!$B$1:$BA$1,0)))*BG$5</f>
        <v>2.3448320105671883E-2</v>
      </c>
      <c r="BH15" s="2">
        <f>IF(BH$2=0,0,INDEX('Placebo Lags - Data'!$B:$BA,MATCH($Q15,'Placebo Lags - Data'!$A:$A,0),MATCH(BH$1,'Placebo Lags - Data'!$B$1:$BA$1,0)))*BH$5</f>
        <v>1.3184859417378902E-2</v>
      </c>
      <c r="BI15" s="2">
        <f>IF(BI$2=0,0,INDEX('Placebo Lags - Data'!$B:$BA,MATCH($Q15,'Placebo Lags - Data'!$A:$A,0),MATCH(BI$1,'Placebo Lags - Data'!$B$1:$BA$1,0)))*BI$5</f>
        <v>-1.8699061125516891E-2</v>
      </c>
      <c r="BJ15" s="2">
        <f>IF(BJ$2=0,0,INDEX('Placebo Lags - Data'!$B:$BA,MATCH($Q15,'Placebo Lags - Data'!$A:$A,0),MATCH(BJ$1,'Placebo Lags - Data'!$B$1:$BA$1,0)))*BJ$5</f>
        <v>0</v>
      </c>
      <c r="BK15" s="2">
        <f>IF(BK$2=0,0,INDEX('Placebo Lags - Data'!$B:$BA,MATCH($Q15,'Placebo Lags - Data'!$A:$A,0),MATCH(BK$1,'Placebo Lags - Data'!$B$1:$BA$1,0)))*BK$5</f>
        <v>0</v>
      </c>
      <c r="BL15" s="2">
        <f>IF(BL$2=0,0,INDEX('Placebo Lags - Data'!$B:$BA,MATCH($Q15,'Placebo Lags - Data'!$A:$A,0),MATCH(BL$1,'Placebo Lags - Data'!$B$1:$BA$1,0)))*BL$5</f>
        <v>0</v>
      </c>
      <c r="BM15" s="2">
        <f>IF(BM$2=0,0,INDEX('Placebo Lags - Data'!$B:$BA,MATCH($Q15,'Placebo Lags - Data'!$A:$A,0),MATCH(BM$1,'Placebo Lags - Data'!$B$1:$BA$1,0)))*BM$5</f>
        <v>0</v>
      </c>
      <c r="BN15" s="2">
        <f>IF(BN$2=0,0,INDEX('Placebo Lags - Data'!$B:$BA,MATCH($Q15,'Placebo Lags - Data'!$A:$A,0),MATCH(BN$1,'Placebo Lags - Data'!$B$1:$BA$1,0)))*BN$5</f>
        <v>0</v>
      </c>
      <c r="BO15" s="2">
        <f>IF(BO$2=0,0,INDEX('Placebo Lags - Data'!$B:$BA,MATCH($Q15,'Placebo Lags - Data'!$A:$A,0),MATCH(BO$1,'Placebo Lags - Data'!$B$1:$BA$1,0)))*BO$5</f>
        <v>4.5705661177635193E-2</v>
      </c>
      <c r="BP15" s="2">
        <f>IF(BP$2=0,0,INDEX('Placebo Lags - Data'!$B:$BA,MATCH($Q15,'Placebo Lags - Data'!$A:$A,0),MATCH(BP$1,'Placebo Lags - Data'!$B$1:$BA$1,0)))*BP$5</f>
        <v>0</v>
      </c>
      <c r="BQ15" s="2"/>
      <c r="BR15" s="2"/>
    </row>
    <row r="16" spans="1:71" x14ac:dyDescent="0.25">
      <c r="A16" t="s">
        <v>31</v>
      </c>
      <c r="B16" s="2">
        <f t="shared" si="0"/>
        <v>1.4164772468959284</v>
      </c>
      <c r="Q16">
        <f>'Placebo Lags - Data'!A11</f>
        <v>1991</v>
      </c>
      <c r="R16" s="2">
        <f>IF(R$2=0,0,INDEX('Placebo Lags - Data'!$B:$BA,MATCH($Q16,'Placebo Lags - Data'!$A:$A,0),MATCH(R$1,'Placebo Lags - Data'!$B$1:$BA$1,0)))*R$5</f>
        <v>-8.7823411449790001E-3</v>
      </c>
      <c r="S16" s="2">
        <f>IF(S$2=0,0,INDEX('Placebo Lags - Data'!$B:$BA,MATCH($Q16,'Placebo Lags - Data'!$A:$A,0),MATCH(S$1,'Placebo Lags - Data'!$B$1:$BA$1,0)))*S$5</f>
        <v>0</v>
      </c>
      <c r="T16" s="2">
        <f>IF(T$2=0,0,INDEX('Placebo Lags - Data'!$B:$BA,MATCH($Q16,'Placebo Lags - Data'!$A:$A,0),MATCH(T$1,'Placebo Lags - Data'!$B$1:$BA$1,0)))*T$5</f>
        <v>0</v>
      </c>
      <c r="U16" s="2">
        <f>IF(U$2=0,0,INDEX('Placebo Lags - Data'!$B:$BA,MATCH($Q16,'Placebo Lags - Data'!$A:$A,0),MATCH(U$1,'Placebo Lags - Data'!$B$1:$BA$1,0)))*U$5</f>
        <v>-1.0163069702684879E-2</v>
      </c>
      <c r="V16" s="2">
        <f>IF(V$2=0,0,INDEX('Placebo Lags - Data'!$B:$BA,MATCH($Q16,'Placebo Lags - Data'!$A:$A,0),MATCH(V$1,'Placebo Lags - Data'!$B$1:$BA$1,0)))*V$5</f>
        <v>-6.944931298494339E-2</v>
      </c>
      <c r="W16" s="2">
        <f>IF(W$2=0,0,INDEX('Placebo Lags - Data'!$B:$BA,MATCH($Q16,'Placebo Lags - Data'!$A:$A,0),MATCH(W$1,'Placebo Lags - Data'!$B$1:$BA$1,0)))*W$5</f>
        <v>0</v>
      </c>
      <c r="X16" s="2">
        <f>IF(X$2=0,0,INDEX('Placebo Lags - Data'!$B:$BA,MATCH($Q16,'Placebo Lags - Data'!$A:$A,0),MATCH(X$1,'Placebo Lags - Data'!$B$1:$BA$1,0)))*X$5</f>
        <v>-2.6456410065293312E-2</v>
      </c>
      <c r="Y16" s="2">
        <f>IF(Y$2=0,0,INDEX('Placebo Lags - Data'!$B:$BA,MATCH($Q16,'Placebo Lags - Data'!$A:$A,0),MATCH(Y$1,'Placebo Lags - Data'!$B$1:$BA$1,0)))*Y$5</f>
        <v>0</v>
      </c>
      <c r="Z16" s="2">
        <f>IF(Z$2=0,0,INDEX('Placebo Lags - Data'!$B:$BA,MATCH($Q16,'Placebo Lags - Data'!$A:$A,0),MATCH(Z$1,'Placebo Lags - Data'!$B$1:$BA$1,0)))*Z$5</f>
        <v>0</v>
      </c>
      <c r="AA16" s="2">
        <f>IF(AA$2=0,0,INDEX('Placebo Lags - Data'!$B:$BA,MATCH($Q16,'Placebo Lags - Data'!$A:$A,0),MATCH(AA$1,'Placebo Lags - Data'!$B$1:$BA$1,0)))*AA$5</f>
        <v>0</v>
      </c>
      <c r="AB16" s="2">
        <f>IF(AB$2=0,0,INDEX('Placebo Lags - Data'!$B:$BA,MATCH($Q16,'Placebo Lags - Data'!$A:$A,0),MATCH(AB$1,'Placebo Lags - Data'!$B$1:$BA$1,0)))*AB$5</f>
        <v>0</v>
      </c>
      <c r="AC16" s="2">
        <f>IF(AC$2=0,0,INDEX('Placebo Lags - Data'!$B:$BA,MATCH($Q16,'Placebo Lags - Data'!$A:$A,0),MATCH(AC$1,'Placebo Lags - Data'!$B$1:$BA$1,0)))*AC$5</f>
        <v>-4.8965001478791237E-3</v>
      </c>
      <c r="AD16" s="2">
        <f>IF(AD$2=0,0,INDEX('Placebo Lags - Data'!$B:$BA,MATCH($Q16,'Placebo Lags - Data'!$A:$A,0),MATCH(AD$1,'Placebo Lags - Data'!$B$1:$BA$1,0)))*AD$5</f>
        <v>0</v>
      </c>
      <c r="AE16" s="2">
        <f>IF(AE$2=0,0,INDEX('Placebo Lags - Data'!$B:$BA,MATCH($Q16,'Placebo Lags - Data'!$A:$A,0),MATCH(AE$1,'Placebo Lags - Data'!$B$1:$BA$1,0)))*AE$5</f>
        <v>1.5045609325170517E-2</v>
      </c>
      <c r="AF16" s="2">
        <f>IF(AF$2=0,0,INDEX('Placebo Lags - Data'!$B:$BA,MATCH($Q16,'Placebo Lags - Data'!$A:$A,0),MATCH(AF$1,'Placebo Lags - Data'!$B$1:$BA$1,0)))*AF$5</f>
        <v>-2.7318324893712997E-2</v>
      </c>
      <c r="AG16" s="2">
        <f>IF(AG$2=0,0,INDEX('Placebo Lags - Data'!$B:$BA,MATCH($Q16,'Placebo Lags - Data'!$A:$A,0),MATCH(AG$1,'Placebo Lags - Data'!$B$1:$BA$1,0)))*AG$5</f>
        <v>0</v>
      </c>
      <c r="AH16" s="2">
        <f>IF(AH$2=0,0,INDEX('Placebo Lags - Data'!$B:$BA,MATCH($Q16,'Placebo Lags - Data'!$A:$A,0),MATCH(AH$1,'Placebo Lags - Data'!$B$1:$BA$1,0)))*AH$5</f>
        <v>-2.1734965965151787E-2</v>
      </c>
      <c r="AI16" s="2">
        <f>IF(AI$2=0,0,INDEX('Placebo Lags - Data'!$B:$BA,MATCH($Q16,'Placebo Lags - Data'!$A:$A,0),MATCH(AI$1,'Placebo Lags - Data'!$B$1:$BA$1,0)))*AI$5</f>
        <v>-5.5803783470764756E-4</v>
      </c>
      <c r="AJ16" s="2">
        <f>IF(AJ$2=0,0,INDEX('Placebo Lags - Data'!$B:$BA,MATCH($Q16,'Placebo Lags - Data'!$A:$A,0),MATCH(AJ$1,'Placebo Lags - Data'!$B$1:$BA$1,0)))*AJ$5</f>
        <v>-1.3686036691069603E-2</v>
      </c>
      <c r="AK16" s="2">
        <f>IF(AK$2=0,0,INDEX('Placebo Lags - Data'!$B:$BA,MATCH($Q16,'Placebo Lags - Data'!$A:$A,0),MATCH(AK$1,'Placebo Lags - Data'!$B$1:$BA$1,0)))*AK$5</f>
        <v>0</v>
      </c>
      <c r="AL16" s="2">
        <f>IF(AL$2=0,0,INDEX('Placebo Lags - Data'!$B:$BA,MATCH($Q16,'Placebo Lags - Data'!$A:$A,0),MATCH(AL$1,'Placebo Lags - Data'!$B$1:$BA$1,0)))*AL$5</f>
        <v>8.9426636695861816E-2</v>
      </c>
      <c r="AM16" s="2">
        <f>IF(AM$2=0,0,INDEX('Placebo Lags - Data'!$B:$BA,MATCH($Q16,'Placebo Lags - Data'!$A:$A,0),MATCH(AM$1,'Placebo Lags - Data'!$B$1:$BA$1,0)))*AM$5</f>
        <v>1.8838619813323021E-2</v>
      </c>
      <c r="AN16" s="2">
        <f>IF(AN$2=0,0,INDEX('Placebo Lags - Data'!$B:$BA,MATCH($Q16,'Placebo Lags - Data'!$A:$A,0),MATCH(AN$1,'Placebo Lags - Data'!$B$1:$BA$1,0)))*AN$5</f>
        <v>0</v>
      </c>
      <c r="AO16" s="2">
        <f>IF(AO$2=0,0,INDEX('Placebo Lags - Data'!$B:$BA,MATCH($Q16,'Placebo Lags - Data'!$A:$A,0),MATCH(AO$1,'Placebo Lags - Data'!$B$1:$BA$1,0)))*AO$5</f>
        <v>1.9909404218196869E-2</v>
      </c>
      <c r="AP16" s="2">
        <f>IF(AP$2=0,0,INDEX('Placebo Lags - Data'!$B:$BA,MATCH($Q16,'Placebo Lags - Data'!$A:$A,0),MATCH(AP$1,'Placebo Lags - Data'!$B$1:$BA$1,0)))*AP$5</f>
        <v>0</v>
      </c>
      <c r="AQ16" s="2">
        <f>IF(AQ$2=0,0,INDEX('Placebo Lags - Data'!$B:$BA,MATCH($Q16,'Placebo Lags - Data'!$A:$A,0),MATCH(AQ$1,'Placebo Lags - Data'!$B$1:$BA$1,0)))*AQ$5</f>
        <v>-1.6873108223080635E-2</v>
      </c>
      <c r="AR16" s="2">
        <f>IF(AR$2=0,0,INDEX('Placebo Lags - Data'!$B:$BA,MATCH($Q16,'Placebo Lags - Data'!$A:$A,0),MATCH(AR$1,'Placebo Lags - Data'!$B$1:$BA$1,0)))*AR$5</f>
        <v>0</v>
      </c>
      <c r="AS16" s="2">
        <f>IF(AS$2=0,0,INDEX('Placebo Lags - Data'!$B:$BA,MATCH($Q16,'Placebo Lags - Data'!$A:$A,0),MATCH(AS$1,'Placebo Lags - Data'!$B$1:$BA$1,0)))*AS$5</f>
        <v>1.0090644471347332E-2</v>
      </c>
      <c r="AT16" s="2">
        <f>IF(AT$2=0,0,INDEX('Placebo Lags - Data'!$B:$BA,MATCH($Q16,'Placebo Lags - Data'!$A:$A,0),MATCH(AT$1,'Placebo Lags - Data'!$B$1:$BA$1,0)))*AT$5</f>
        <v>0</v>
      </c>
      <c r="AU16" s="2">
        <f>IF(AU$2=0,0,INDEX('Placebo Lags - Data'!$B:$BA,MATCH($Q16,'Placebo Lags - Data'!$A:$A,0),MATCH(AU$1,'Placebo Lags - Data'!$B$1:$BA$1,0)))*AU$5</f>
        <v>0</v>
      </c>
      <c r="AV16" s="2">
        <f>IF(AV$2=0,0,INDEX('Placebo Lags - Data'!$B:$BA,MATCH($Q16,'Placebo Lags - Data'!$A:$A,0),MATCH(AV$1,'Placebo Lags - Data'!$B$1:$BA$1,0)))*AV$5</f>
        <v>0</v>
      </c>
      <c r="AW16" s="2">
        <f>IF(AW$2=0,0,INDEX('Placebo Lags - Data'!$B:$BA,MATCH($Q16,'Placebo Lags - Data'!$A:$A,0),MATCH(AW$1,'Placebo Lags - Data'!$B$1:$BA$1,0)))*AW$5</f>
        <v>0</v>
      </c>
      <c r="AX16" s="2">
        <f>IF(AX$2=0,0,INDEX('Placebo Lags - Data'!$B:$BA,MATCH($Q16,'Placebo Lags - Data'!$A:$A,0),MATCH(AX$1,'Placebo Lags - Data'!$B$1:$BA$1,0)))*AX$5</f>
        <v>0</v>
      </c>
      <c r="AY16" s="2">
        <f>IF(AY$2=0,0,INDEX('Placebo Lags - Data'!$B:$BA,MATCH($Q16,'Placebo Lags - Data'!$A:$A,0),MATCH(AY$1,'Placebo Lags - Data'!$B$1:$BA$1,0)))*AY$5</f>
        <v>0</v>
      </c>
      <c r="AZ16" s="2">
        <f>IF(AZ$2=0,0,INDEX('Placebo Lags - Data'!$B:$BA,MATCH($Q16,'Placebo Lags - Data'!$A:$A,0),MATCH(AZ$1,'Placebo Lags - Data'!$B$1:$BA$1,0)))*AZ$5</f>
        <v>6.3710110262036324E-3</v>
      </c>
      <c r="BA16" s="2">
        <f>IF(BA$2=0,0,INDEX('Placebo Lags - Data'!$B:$BA,MATCH($Q16,'Placebo Lags - Data'!$A:$A,0),MATCH(BA$1,'Placebo Lags - Data'!$B$1:$BA$1,0)))*BA$5</f>
        <v>0</v>
      </c>
      <c r="BB16" s="2">
        <f>IF(BB$2=0,0,INDEX('Placebo Lags - Data'!$B:$BA,MATCH($Q16,'Placebo Lags - Data'!$A:$A,0),MATCH(BB$1,'Placebo Lags - Data'!$B$1:$BA$1,0)))*BB$5</f>
        <v>0</v>
      </c>
      <c r="BC16" s="2">
        <f>IF(BC$2=0,0,INDEX('Placebo Lags - Data'!$B:$BA,MATCH($Q16,'Placebo Lags - Data'!$A:$A,0),MATCH(BC$1,'Placebo Lags - Data'!$B$1:$BA$1,0)))*BC$5</f>
        <v>0</v>
      </c>
      <c r="BD16" s="2">
        <f>IF(BD$2=0,0,INDEX('Placebo Lags - Data'!$B:$BA,MATCH($Q16,'Placebo Lags - Data'!$A:$A,0),MATCH(BD$1,'Placebo Lags - Data'!$B$1:$BA$1,0)))*BD$5</f>
        <v>0</v>
      </c>
      <c r="BE16" s="2">
        <f>IF(BE$2=0,0,INDEX('Placebo Lags - Data'!$B:$BA,MATCH($Q16,'Placebo Lags - Data'!$A:$A,0),MATCH(BE$1,'Placebo Lags - Data'!$B$1:$BA$1,0)))*BE$5</f>
        <v>0</v>
      </c>
      <c r="BF16" s="2">
        <f>IF(BF$2=0,0,INDEX('Placebo Lags - Data'!$B:$BA,MATCH($Q16,'Placebo Lags - Data'!$A:$A,0),MATCH(BF$1,'Placebo Lags - Data'!$B$1:$BA$1,0)))*BF$5</f>
        <v>-5.14964759349823E-3</v>
      </c>
      <c r="BG16" s="2">
        <f>IF(BG$2=0,0,INDEX('Placebo Lags - Data'!$B:$BA,MATCH($Q16,'Placebo Lags - Data'!$A:$A,0),MATCH(BG$1,'Placebo Lags - Data'!$B$1:$BA$1,0)))*BG$5</f>
        <v>-2.0388880744576454E-2</v>
      </c>
      <c r="BH16" s="2">
        <f>IF(BH$2=0,0,INDEX('Placebo Lags - Data'!$B:$BA,MATCH($Q16,'Placebo Lags - Data'!$A:$A,0),MATCH(BH$1,'Placebo Lags - Data'!$B$1:$BA$1,0)))*BH$5</f>
        <v>-9.8332930356264114E-3</v>
      </c>
      <c r="BI16" s="2">
        <f>IF(BI$2=0,0,INDEX('Placebo Lags - Data'!$B:$BA,MATCH($Q16,'Placebo Lags - Data'!$A:$A,0),MATCH(BI$1,'Placebo Lags - Data'!$B$1:$BA$1,0)))*BI$5</f>
        <v>-1.3167161494493484E-2</v>
      </c>
      <c r="BJ16" s="2">
        <f>IF(BJ$2=0,0,INDEX('Placebo Lags - Data'!$B:$BA,MATCH($Q16,'Placebo Lags - Data'!$A:$A,0),MATCH(BJ$1,'Placebo Lags - Data'!$B$1:$BA$1,0)))*BJ$5</f>
        <v>0</v>
      </c>
      <c r="BK16" s="2">
        <f>IF(BK$2=0,0,INDEX('Placebo Lags - Data'!$B:$BA,MATCH($Q16,'Placebo Lags - Data'!$A:$A,0),MATCH(BK$1,'Placebo Lags - Data'!$B$1:$BA$1,0)))*BK$5</f>
        <v>0</v>
      </c>
      <c r="BL16" s="2">
        <f>IF(BL$2=0,0,INDEX('Placebo Lags - Data'!$B:$BA,MATCH($Q16,'Placebo Lags - Data'!$A:$A,0),MATCH(BL$1,'Placebo Lags - Data'!$B$1:$BA$1,0)))*BL$5</f>
        <v>0</v>
      </c>
      <c r="BM16" s="2">
        <f>IF(BM$2=0,0,INDEX('Placebo Lags - Data'!$B:$BA,MATCH($Q16,'Placebo Lags - Data'!$A:$A,0),MATCH(BM$1,'Placebo Lags - Data'!$B$1:$BA$1,0)))*BM$5</f>
        <v>0</v>
      </c>
      <c r="BN16" s="2">
        <f>IF(BN$2=0,0,INDEX('Placebo Lags - Data'!$B:$BA,MATCH($Q16,'Placebo Lags - Data'!$A:$A,0),MATCH(BN$1,'Placebo Lags - Data'!$B$1:$BA$1,0)))*BN$5</f>
        <v>0</v>
      </c>
      <c r="BO16" s="2">
        <f>IF(BO$2=0,0,INDEX('Placebo Lags - Data'!$B:$BA,MATCH($Q16,'Placebo Lags - Data'!$A:$A,0),MATCH(BO$1,'Placebo Lags - Data'!$B$1:$BA$1,0)))*BO$5</f>
        <v>3.0286794528365135E-2</v>
      </c>
      <c r="BP16" s="2">
        <f>IF(BP$2=0,0,INDEX('Placebo Lags - Data'!$B:$BA,MATCH($Q16,'Placebo Lags - Data'!$A:$A,0),MATCH(BP$1,'Placebo Lags - Data'!$B$1:$BA$1,0)))*BP$5</f>
        <v>0</v>
      </c>
      <c r="BQ16" s="2"/>
      <c r="BR16" s="2"/>
    </row>
    <row r="17" spans="1:70" x14ac:dyDescent="0.25">
      <c r="A17" t="s">
        <v>46</v>
      </c>
      <c r="B17" s="2">
        <f t="shared" si="0"/>
        <v>1.4044115732797235</v>
      </c>
      <c r="Q17">
        <f>'Placebo Lags - Data'!A12</f>
        <v>1992</v>
      </c>
      <c r="R17" s="2">
        <f>IF(R$2=0,0,INDEX('Placebo Lags - Data'!$B:$BA,MATCH($Q17,'Placebo Lags - Data'!$A:$A,0),MATCH(R$1,'Placebo Lags - Data'!$B$1:$BA$1,0)))*R$5</f>
        <v>9.8405824974179268E-4</v>
      </c>
      <c r="S17" s="2">
        <f>IF(S$2=0,0,INDEX('Placebo Lags - Data'!$B:$BA,MATCH($Q17,'Placebo Lags - Data'!$A:$A,0),MATCH(S$1,'Placebo Lags - Data'!$B$1:$BA$1,0)))*S$5</f>
        <v>0</v>
      </c>
      <c r="T17" s="2">
        <f>IF(T$2=0,0,INDEX('Placebo Lags - Data'!$B:$BA,MATCH($Q17,'Placebo Lags - Data'!$A:$A,0),MATCH(T$1,'Placebo Lags - Data'!$B$1:$BA$1,0)))*T$5</f>
        <v>0</v>
      </c>
      <c r="U17" s="2">
        <f>IF(U$2=0,0,INDEX('Placebo Lags - Data'!$B:$BA,MATCH($Q17,'Placebo Lags - Data'!$A:$A,0),MATCH(U$1,'Placebo Lags - Data'!$B$1:$BA$1,0)))*U$5</f>
        <v>-3.6717553157359362E-3</v>
      </c>
      <c r="V17" s="2">
        <f>IF(V$2=0,0,INDEX('Placebo Lags - Data'!$B:$BA,MATCH($Q17,'Placebo Lags - Data'!$A:$A,0),MATCH(V$1,'Placebo Lags - Data'!$B$1:$BA$1,0)))*V$5</f>
        <v>2.3198014125227928E-2</v>
      </c>
      <c r="W17" s="2">
        <f>IF(W$2=0,0,INDEX('Placebo Lags - Data'!$B:$BA,MATCH($Q17,'Placebo Lags - Data'!$A:$A,0),MATCH(W$1,'Placebo Lags - Data'!$B$1:$BA$1,0)))*W$5</f>
        <v>0</v>
      </c>
      <c r="X17" s="2">
        <f>IF(X$2=0,0,INDEX('Placebo Lags - Data'!$B:$BA,MATCH($Q17,'Placebo Lags - Data'!$A:$A,0),MATCH(X$1,'Placebo Lags - Data'!$B$1:$BA$1,0)))*X$5</f>
        <v>-2.9407579451799393E-2</v>
      </c>
      <c r="Y17" s="2">
        <f>IF(Y$2=0,0,INDEX('Placebo Lags - Data'!$B:$BA,MATCH($Q17,'Placebo Lags - Data'!$A:$A,0),MATCH(Y$1,'Placebo Lags - Data'!$B$1:$BA$1,0)))*Y$5</f>
        <v>0</v>
      </c>
      <c r="Z17" s="2">
        <f>IF(Z$2=0,0,INDEX('Placebo Lags - Data'!$B:$BA,MATCH($Q17,'Placebo Lags - Data'!$A:$A,0),MATCH(Z$1,'Placebo Lags - Data'!$B$1:$BA$1,0)))*Z$5</f>
        <v>0</v>
      </c>
      <c r="AA17" s="2">
        <f>IF(AA$2=0,0,INDEX('Placebo Lags - Data'!$B:$BA,MATCH($Q17,'Placebo Lags - Data'!$A:$A,0),MATCH(AA$1,'Placebo Lags - Data'!$B$1:$BA$1,0)))*AA$5</f>
        <v>0</v>
      </c>
      <c r="AB17" s="2">
        <f>IF(AB$2=0,0,INDEX('Placebo Lags - Data'!$B:$BA,MATCH($Q17,'Placebo Lags - Data'!$A:$A,0),MATCH(AB$1,'Placebo Lags - Data'!$B$1:$BA$1,0)))*AB$5</f>
        <v>0</v>
      </c>
      <c r="AC17" s="2">
        <f>IF(AC$2=0,0,INDEX('Placebo Lags - Data'!$B:$BA,MATCH($Q17,'Placebo Lags - Data'!$A:$A,0),MATCH(AC$1,'Placebo Lags - Data'!$B$1:$BA$1,0)))*AC$5</f>
        <v>1.359929982572794E-2</v>
      </c>
      <c r="AD17" s="2">
        <f>IF(AD$2=0,0,INDEX('Placebo Lags - Data'!$B:$BA,MATCH($Q17,'Placebo Lags - Data'!$A:$A,0),MATCH(AD$1,'Placebo Lags - Data'!$B$1:$BA$1,0)))*AD$5</f>
        <v>0</v>
      </c>
      <c r="AE17" s="2">
        <f>IF(AE$2=0,0,INDEX('Placebo Lags - Data'!$B:$BA,MATCH($Q17,'Placebo Lags - Data'!$A:$A,0),MATCH(AE$1,'Placebo Lags - Data'!$B$1:$BA$1,0)))*AE$5</f>
        <v>-4.7310013324022293E-2</v>
      </c>
      <c r="AF17" s="2">
        <f>IF(AF$2=0,0,INDEX('Placebo Lags - Data'!$B:$BA,MATCH($Q17,'Placebo Lags - Data'!$A:$A,0),MATCH(AF$1,'Placebo Lags - Data'!$B$1:$BA$1,0)))*AF$5</f>
        <v>1.7991678789258003E-2</v>
      </c>
      <c r="AG17" s="2">
        <f>IF(AG$2=0,0,INDEX('Placebo Lags - Data'!$B:$BA,MATCH($Q17,'Placebo Lags - Data'!$A:$A,0),MATCH(AG$1,'Placebo Lags - Data'!$B$1:$BA$1,0)))*AG$5</f>
        <v>0</v>
      </c>
      <c r="AH17" s="2">
        <f>IF(AH$2=0,0,INDEX('Placebo Lags - Data'!$B:$BA,MATCH($Q17,'Placebo Lags - Data'!$A:$A,0),MATCH(AH$1,'Placebo Lags - Data'!$B$1:$BA$1,0)))*AH$5</f>
        <v>-2.6048293337225914E-2</v>
      </c>
      <c r="AI17" s="2">
        <f>IF(AI$2=0,0,INDEX('Placebo Lags - Data'!$B:$BA,MATCH($Q17,'Placebo Lags - Data'!$A:$A,0),MATCH(AI$1,'Placebo Lags - Data'!$B$1:$BA$1,0)))*AI$5</f>
        <v>-2.5525916367769241E-2</v>
      </c>
      <c r="AJ17" s="2">
        <f>IF(AJ$2=0,0,INDEX('Placebo Lags - Data'!$B:$BA,MATCH($Q17,'Placebo Lags - Data'!$A:$A,0),MATCH(AJ$1,'Placebo Lags - Data'!$B$1:$BA$1,0)))*AJ$5</f>
        <v>-2.5356598198413849E-2</v>
      </c>
      <c r="AK17" s="2">
        <f>IF(AK$2=0,0,INDEX('Placebo Lags - Data'!$B:$BA,MATCH($Q17,'Placebo Lags - Data'!$A:$A,0),MATCH(AK$1,'Placebo Lags - Data'!$B$1:$BA$1,0)))*AK$5</f>
        <v>0</v>
      </c>
      <c r="AL17" s="2">
        <f>IF(AL$2=0,0,INDEX('Placebo Lags - Data'!$B:$BA,MATCH($Q17,'Placebo Lags - Data'!$A:$A,0),MATCH(AL$1,'Placebo Lags - Data'!$B$1:$BA$1,0)))*AL$5</f>
        <v>1.5361341647803783E-2</v>
      </c>
      <c r="AM17" s="2">
        <f>IF(AM$2=0,0,INDEX('Placebo Lags - Data'!$B:$BA,MATCH($Q17,'Placebo Lags - Data'!$A:$A,0),MATCH(AM$1,'Placebo Lags - Data'!$B$1:$BA$1,0)))*AM$5</f>
        <v>-2.5774789974093437E-2</v>
      </c>
      <c r="AN17" s="2">
        <f>IF(AN$2=0,0,INDEX('Placebo Lags - Data'!$B:$BA,MATCH($Q17,'Placebo Lags - Data'!$A:$A,0),MATCH(AN$1,'Placebo Lags - Data'!$B$1:$BA$1,0)))*AN$5</f>
        <v>0</v>
      </c>
      <c r="AO17" s="2">
        <f>IF(AO$2=0,0,INDEX('Placebo Lags - Data'!$B:$BA,MATCH($Q17,'Placebo Lags - Data'!$A:$A,0),MATCH(AO$1,'Placebo Lags - Data'!$B$1:$BA$1,0)))*AO$5</f>
        <v>-1.1839977465569973E-2</v>
      </c>
      <c r="AP17" s="2">
        <f>IF(AP$2=0,0,INDEX('Placebo Lags - Data'!$B:$BA,MATCH($Q17,'Placebo Lags - Data'!$A:$A,0),MATCH(AP$1,'Placebo Lags - Data'!$B$1:$BA$1,0)))*AP$5</f>
        <v>0</v>
      </c>
      <c r="AQ17" s="2">
        <f>IF(AQ$2=0,0,INDEX('Placebo Lags - Data'!$B:$BA,MATCH($Q17,'Placebo Lags - Data'!$A:$A,0),MATCH(AQ$1,'Placebo Lags - Data'!$B$1:$BA$1,0)))*AQ$5</f>
        <v>3.1530922278761864E-3</v>
      </c>
      <c r="AR17" s="2">
        <f>IF(AR$2=0,0,INDEX('Placebo Lags - Data'!$B:$BA,MATCH($Q17,'Placebo Lags - Data'!$A:$A,0),MATCH(AR$1,'Placebo Lags - Data'!$B$1:$BA$1,0)))*AR$5</f>
        <v>0</v>
      </c>
      <c r="AS17" s="2">
        <f>IF(AS$2=0,0,INDEX('Placebo Lags - Data'!$B:$BA,MATCH($Q17,'Placebo Lags - Data'!$A:$A,0),MATCH(AS$1,'Placebo Lags - Data'!$B$1:$BA$1,0)))*AS$5</f>
        <v>5.0116907805204391E-2</v>
      </c>
      <c r="AT17" s="2">
        <f>IF(AT$2=0,0,INDEX('Placebo Lags - Data'!$B:$BA,MATCH($Q17,'Placebo Lags - Data'!$A:$A,0),MATCH(AT$1,'Placebo Lags - Data'!$B$1:$BA$1,0)))*AT$5</f>
        <v>0</v>
      </c>
      <c r="AU17" s="2">
        <f>IF(AU$2=0,0,INDEX('Placebo Lags - Data'!$B:$BA,MATCH($Q17,'Placebo Lags - Data'!$A:$A,0),MATCH(AU$1,'Placebo Lags - Data'!$B$1:$BA$1,0)))*AU$5</f>
        <v>0</v>
      </c>
      <c r="AV17" s="2">
        <f>IF(AV$2=0,0,INDEX('Placebo Lags - Data'!$B:$BA,MATCH($Q17,'Placebo Lags - Data'!$A:$A,0),MATCH(AV$1,'Placebo Lags - Data'!$B$1:$BA$1,0)))*AV$5</f>
        <v>0</v>
      </c>
      <c r="AW17" s="2">
        <f>IF(AW$2=0,0,INDEX('Placebo Lags - Data'!$B:$BA,MATCH($Q17,'Placebo Lags - Data'!$A:$A,0),MATCH(AW$1,'Placebo Lags - Data'!$B$1:$BA$1,0)))*AW$5</f>
        <v>0</v>
      </c>
      <c r="AX17" s="2">
        <f>IF(AX$2=0,0,INDEX('Placebo Lags - Data'!$B:$BA,MATCH($Q17,'Placebo Lags - Data'!$A:$A,0),MATCH(AX$1,'Placebo Lags - Data'!$B$1:$BA$1,0)))*AX$5</f>
        <v>0</v>
      </c>
      <c r="AY17" s="2">
        <f>IF(AY$2=0,0,INDEX('Placebo Lags - Data'!$B:$BA,MATCH($Q17,'Placebo Lags - Data'!$A:$A,0),MATCH(AY$1,'Placebo Lags - Data'!$B$1:$BA$1,0)))*AY$5</f>
        <v>0</v>
      </c>
      <c r="AZ17" s="2">
        <f>IF(AZ$2=0,0,INDEX('Placebo Lags - Data'!$B:$BA,MATCH($Q17,'Placebo Lags - Data'!$A:$A,0),MATCH(AZ$1,'Placebo Lags - Data'!$B$1:$BA$1,0)))*AZ$5</f>
        <v>2.8181953355669975E-2</v>
      </c>
      <c r="BA17" s="2">
        <f>IF(BA$2=0,0,INDEX('Placebo Lags - Data'!$B:$BA,MATCH($Q17,'Placebo Lags - Data'!$A:$A,0),MATCH(BA$1,'Placebo Lags - Data'!$B$1:$BA$1,0)))*BA$5</f>
        <v>0</v>
      </c>
      <c r="BB17" s="2">
        <f>IF(BB$2=0,0,INDEX('Placebo Lags - Data'!$B:$BA,MATCH($Q17,'Placebo Lags - Data'!$A:$A,0),MATCH(BB$1,'Placebo Lags - Data'!$B$1:$BA$1,0)))*BB$5</f>
        <v>0</v>
      </c>
      <c r="BC17" s="2">
        <f>IF(BC$2=0,0,INDEX('Placebo Lags - Data'!$B:$BA,MATCH($Q17,'Placebo Lags - Data'!$A:$A,0),MATCH(BC$1,'Placebo Lags - Data'!$B$1:$BA$1,0)))*BC$5</f>
        <v>0</v>
      </c>
      <c r="BD17" s="2">
        <f>IF(BD$2=0,0,INDEX('Placebo Lags - Data'!$B:$BA,MATCH($Q17,'Placebo Lags - Data'!$A:$A,0),MATCH(BD$1,'Placebo Lags - Data'!$B$1:$BA$1,0)))*BD$5</f>
        <v>0</v>
      </c>
      <c r="BE17" s="2">
        <f>IF(BE$2=0,0,INDEX('Placebo Lags - Data'!$B:$BA,MATCH($Q17,'Placebo Lags - Data'!$A:$A,0),MATCH(BE$1,'Placebo Lags - Data'!$B$1:$BA$1,0)))*BE$5</f>
        <v>0</v>
      </c>
      <c r="BF17" s="2">
        <f>IF(BF$2=0,0,INDEX('Placebo Lags - Data'!$B:$BA,MATCH($Q17,'Placebo Lags - Data'!$A:$A,0),MATCH(BF$1,'Placebo Lags - Data'!$B$1:$BA$1,0)))*BF$5</f>
        <v>4.4792603701353073E-2</v>
      </c>
      <c r="BG17" s="2">
        <f>IF(BG$2=0,0,INDEX('Placebo Lags - Data'!$B:$BA,MATCH($Q17,'Placebo Lags - Data'!$A:$A,0),MATCH(BG$1,'Placebo Lags - Data'!$B$1:$BA$1,0)))*BG$5</f>
        <v>-5.8849602937698364E-3</v>
      </c>
      <c r="BH17" s="2">
        <f>IF(BH$2=0,0,INDEX('Placebo Lags - Data'!$B:$BA,MATCH($Q17,'Placebo Lags - Data'!$A:$A,0),MATCH(BH$1,'Placebo Lags - Data'!$B$1:$BA$1,0)))*BH$5</f>
        <v>-3.273690864443779E-2</v>
      </c>
      <c r="BI17" s="2">
        <f>IF(BI$2=0,0,INDEX('Placebo Lags - Data'!$B:$BA,MATCH($Q17,'Placebo Lags - Data'!$A:$A,0),MATCH(BI$1,'Placebo Lags - Data'!$B$1:$BA$1,0)))*BI$5</f>
        <v>-5.0823681056499481E-2</v>
      </c>
      <c r="BJ17" s="2">
        <f>IF(BJ$2=0,0,INDEX('Placebo Lags - Data'!$B:$BA,MATCH($Q17,'Placebo Lags - Data'!$A:$A,0),MATCH(BJ$1,'Placebo Lags - Data'!$B$1:$BA$1,0)))*BJ$5</f>
        <v>0</v>
      </c>
      <c r="BK17" s="2">
        <f>IF(BK$2=0,0,INDEX('Placebo Lags - Data'!$B:$BA,MATCH($Q17,'Placebo Lags - Data'!$A:$A,0),MATCH(BK$1,'Placebo Lags - Data'!$B$1:$BA$1,0)))*BK$5</f>
        <v>0</v>
      </c>
      <c r="BL17" s="2">
        <f>IF(BL$2=0,0,INDEX('Placebo Lags - Data'!$B:$BA,MATCH($Q17,'Placebo Lags - Data'!$A:$A,0),MATCH(BL$1,'Placebo Lags - Data'!$B$1:$BA$1,0)))*BL$5</f>
        <v>0</v>
      </c>
      <c r="BM17" s="2">
        <f>IF(BM$2=0,0,INDEX('Placebo Lags - Data'!$B:$BA,MATCH($Q17,'Placebo Lags - Data'!$A:$A,0),MATCH(BM$1,'Placebo Lags - Data'!$B$1:$BA$1,0)))*BM$5</f>
        <v>0</v>
      </c>
      <c r="BN17" s="2">
        <f>IF(BN$2=0,0,INDEX('Placebo Lags - Data'!$B:$BA,MATCH($Q17,'Placebo Lags - Data'!$A:$A,0),MATCH(BN$1,'Placebo Lags - Data'!$B$1:$BA$1,0)))*BN$5</f>
        <v>0</v>
      </c>
      <c r="BO17" s="2">
        <f>IF(BO$2=0,0,INDEX('Placebo Lags - Data'!$B:$BA,MATCH($Q17,'Placebo Lags - Data'!$A:$A,0),MATCH(BO$1,'Placebo Lags - Data'!$B$1:$BA$1,0)))*BO$5</f>
        <v>2.7235350571572781E-3</v>
      </c>
      <c r="BP17" s="2">
        <f>IF(BP$2=0,0,INDEX('Placebo Lags - Data'!$B:$BA,MATCH($Q17,'Placebo Lags - Data'!$A:$A,0),MATCH(BP$1,'Placebo Lags - Data'!$B$1:$BA$1,0)))*BP$5</f>
        <v>0</v>
      </c>
      <c r="BQ17" s="2"/>
      <c r="BR17" s="2"/>
    </row>
    <row r="18" spans="1:70" x14ac:dyDescent="0.25">
      <c r="A18" t="s">
        <v>40</v>
      </c>
      <c r="B18" s="2">
        <f t="shared" si="0"/>
        <v>1.3743836498545769</v>
      </c>
      <c r="Q18">
        <f>'Placebo Lags - Data'!A13</f>
        <v>1993</v>
      </c>
      <c r="R18" s="2">
        <f>IF(R$2=0,0,INDEX('Placebo Lags - Data'!$B:$BA,MATCH($Q18,'Placebo Lags - Data'!$A:$A,0),MATCH(R$1,'Placebo Lags - Data'!$B$1:$BA$1,0)))*R$5</f>
        <v>3.9768647402524948E-3</v>
      </c>
      <c r="S18" s="2">
        <f>IF(S$2=0,0,INDEX('Placebo Lags - Data'!$B:$BA,MATCH($Q18,'Placebo Lags - Data'!$A:$A,0),MATCH(S$1,'Placebo Lags - Data'!$B$1:$BA$1,0)))*S$5</f>
        <v>0</v>
      </c>
      <c r="T18" s="2">
        <f>IF(T$2=0,0,INDEX('Placebo Lags - Data'!$B:$BA,MATCH($Q18,'Placebo Lags - Data'!$A:$A,0),MATCH(T$1,'Placebo Lags - Data'!$B$1:$BA$1,0)))*T$5</f>
        <v>0</v>
      </c>
      <c r="U18" s="2">
        <f>IF(U$2=0,0,INDEX('Placebo Lags - Data'!$B:$BA,MATCH($Q18,'Placebo Lags - Data'!$A:$A,0),MATCH(U$1,'Placebo Lags - Data'!$B$1:$BA$1,0)))*U$5</f>
        <v>-2.0331710577011108E-2</v>
      </c>
      <c r="V18" s="2">
        <f>IF(V$2=0,0,INDEX('Placebo Lags - Data'!$B:$BA,MATCH($Q18,'Placebo Lags - Data'!$A:$A,0),MATCH(V$1,'Placebo Lags - Data'!$B$1:$BA$1,0)))*V$5</f>
        <v>5.4468598216772079E-2</v>
      </c>
      <c r="W18" s="2">
        <f>IF(W$2=0,0,INDEX('Placebo Lags - Data'!$B:$BA,MATCH($Q18,'Placebo Lags - Data'!$A:$A,0),MATCH(W$1,'Placebo Lags - Data'!$B$1:$BA$1,0)))*W$5</f>
        <v>0</v>
      </c>
      <c r="X18" s="2">
        <f>IF(X$2=0,0,INDEX('Placebo Lags - Data'!$B:$BA,MATCH($Q18,'Placebo Lags - Data'!$A:$A,0),MATCH(X$1,'Placebo Lags - Data'!$B$1:$BA$1,0)))*X$5</f>
        <v>-3.7161416839808226E-3</v>
      </c>
      <c r="Y18" s="2">
        <f>IF(Y$2=0,0,INDEX('Placebo Lags - Data'!$B:$BA,MATCH($Q18,'Placebo Lags - Data'!$A:$A,0),MATCH(Y$1,'Placebo Lags - Data'!$B$1:$BA$1,0)))*Y$5</f>
        <v>0</v>
      </c>
      <c r="Z18" s="2">
        <f>IF(Z$2=0,0,INDEX('Placebo Lags - Data'!$B:$BA,MATCH($Q18,'Placebo Lags - Data'!$A:$A,0),MATCH(Z$1,'Placebo Lags - Data'!$B$1:$BA$1,0)))*Z$5</f>
        <v>0</v>
      </c>
      <c r="AA18" s="2">
        <f>IF(AA$2=0,0,INDEX('Placebo Lags - Data'!$B:$BA,MATCH($Q18,'Placebo Lags - Data'!$A:$A,0),MATCH(AA$1,'Placebo Lags - Data'!$B$1:$BA$1,0)))*AA$5</f>
        <v>0</v>
      </c>
      <c r="AB18" s="2">
        <f>IF(AB$2=0,0,INDEX('Placebo Lags - Data'!$B:$BA,MATCH($Q18,'Placebo Lags - Data'!$A:$A,0),MATCH(AB$1,'Placebo Lags - Data'!$B$1:$BA$1,0)))*AB$5</f>
        <v>0</v>
      </c>
      <c r="AC18" s="2">
        <f>IF(AC$2=0,0,INDEX('Placebo Lags - Data'!$B:$BA,MATCH($Q18,'Placebo Lags - Data'!$A:$A,0),MATCH(AC$1,'Placebo Lags - Data'!$B$1:$BA$1,0)))*AC$5</f>
        <v>5.7480260729789734E-3</v>
      </c>
      <c r="AD18" s="2">
        <f>IF(AD$2=0,0,INDEX('Placebo Lags - Data'!$B:$BA,MATCH($Q18,'Placebo Lags - Data'!$A:$A,0),MATCH(AD$1,'Placebo Lags - Data'!$B$1:$BA$1,0)))*AD$5</f>
        <v>0</v>
      </c>
      <c r="AE18" s="2">
        <f>IF(AE$2=0,0,INDEX('Placebo Lags - Data'!$B:$BA,MATCH($Q18,'Placebo Lags - Data'!$A:$A,0),MATCH(AE$1,'Placebo Lags - Data'!$B$1:$BA$1,0)))*AE$5</f>
        <v>-5.2404690533876419E-2</v>
      </c>
      <c r="AF18" s="2">
        <f>IF(AF$2=0,0,INDEX('Placebo Lags - Data'!$B:$BA,MATCH($Q18,'Placebo Lags - Data'!$A:$A,0),MATCH(AF$1,'Placebo Lags - Data'!$B$1:$BA$1,0)))*AF$5</f>
        <v>1.0121149010956287E-2</v>
      </c>
      <c r="AG18" s="2">
        <f>IF(AG$2=0,0,INDEX('Placebo Lags - Data'!$B:$BA,MATCH($Q18,'Placebo Lags - Data'!$A:$A,0),MATCH(AG$1,'Placebo Lags - Data'!$B$1:$BA$1,0)))*AG$5</f>
        <v>0</v>
      </c>
      <c r="AH18" s="2">
        <f>IF(AH$2=0,0,INDEX('Placebo Lags - Data'!$B:$BA,MATCH($Q18,'Placebo Lags - Data'!$A:$A,0),MATCH(AH$1,'Placebo Lags - Data'!$B$1:$BA$1,0)))*AH$5</f>
        <v>4.9625124782323837E-2</v>
      </c>
      <c r="AI18" s="2">
        <f>IF(AI$2=0,0,INDEX('Placebo Lags - Data'!$B:$BA,MATCH($Q18,'Placebo Lags - Data'!$A:$A,0),MATCH(AI$1,'Placebo Lags - Data'!$B$1:$BA$1,0)))*AI$5</f>
        <v>-1.7886403948068619E-2</v>
      </c>
      <c r="AJ18" s="2">
        <f>IF(AJ$2=0,0,INDEX('Placebo Lags - Data'!$B:$BA,MATCH($Q18,'Placebo Lags - Data'!$A:$A,0),MATCH(AJ$1,'Placebo Lags - Data'!$B$1:$BA$1,0)))*AJ$5</f>
        <v>-3.4207060933113098E-2</v>
      </c>
      <c r="AK18" s="2">
        <f>IF(AK$2=0,0,INDEX('Placebo Lags - Data'!$B:$BA,MATCH($Q18,'Placebo Lags - Data'!$A:$A,0),MATCH(AK$1,'Placebo Lags - Data'!$B$1:$BA$1,0)))*AK$5</f>
        <v>0</v>
      </c>
      <c r="AL18" s="2">
        <f>IF(AL$2=0,0,INDEX('Placebo Lags - Data'!$B:$BA,MATCH($Q18,'Placebo Lags - Data'!$A:$A,0),MATCH(AL$1,'Placebo Lags - Data'!$B$1:$BA$1,0)))*AL$5</f>
        <v>5.9387568384408951E-2</v>
      </c>
      <c r="AM18" s="2">
        <f>IF(AM$2=0,0,INDEX('Placebo Lags - Data'!$B:$BA,MATCH($Q18,'Placebo Lags - Data'!$A:$A,0),MATCH(AM$1,'Placebo Lags - Data'!$B$1:$BA$1,0)))*AM$5</f>
        <v>1.1555205099284649E-2</v>
      </c>
      <c r="AN18" s="2">
        <f>IF(AN$2=0,0,INDEX('Placebo Lags - Data'!$B:$BA,MATCH($Q18,'Placebo Lags - Data'!$A:$A,0),MATCH(AN$1,'Placebo Lags - Data'!$B$1:$BA$1,0)))*AN$5</f>
        <v>0</v>
      </c>
      <c r="AO18" s="2">
        <f>IF(AO$2=0,0,INDEX('Placebo Lags - Data'!$B:$BA,MATCH($Q18,'Placebo Lags - Data'!$A:$A,0),MATCH(AO$1,'Placebo Lags - Data'!$B$1:$BA$1,0)))*AO$5</f>
        <v>-1.321526151150465E-2</v>
      </c>
      <c r="AP18" s="2">
        <f>IF(AP$2=0,0,INDEX('Placebo Lags - Data'!$B:$BA,MATCH($Q18,'Placebo Lags - Data'!$A:$A,0),MATCH(AP$1,'Placebo Lags - Data'!$B$1:$BA$1,0)))*AP$5</f>
        <v>0</v>
      </c>
      <c r="AQ18" s="2">
        <f>IF(AQ$2=0,0,INDEX('Placebo Lags - Data'!$B:$BA,MATCH($Q18,'Placebo Lags - Data'!$A:$A,0),MATCH(AQ$1,'Placebo Lags - Data'!$B$1:$BA$1,0)))*AQ$5</f>
        <v>-4.3183784000575542E-3</v>
      </c>
      <c r="AR18" s="2">
        <f>IF(AR$2=0,0,INDEX('Placebo Lags - Data'!$B:$BA,MATCH($Q18,'Placebo Lags - Data'!$A:$A,0),MATCH(AR$1,'Placebo Lags - Data'!$B$1:$BA$1,0)))*AR$5</f>
        <v>0</v>
      </c>
      <c r="AS18" s="2">
        <f>IF(AS$2=0,0,INDEX('Placebo Lags - Data'!$B:$BA,MATCH($Q18,'Placebo Lags - Data'!$A:$A,0),MATCH(AS$1,'Placebo Lags - Data'!$B$1:$BA$1,0)))*AS$5</f>
        <v>4.7804671339690685E-3</v>
      </c>
      <c r="AT18" s="2">
        <f>IF(AT$2=0,0,INDEX('Placebo Lags - Data'!$B:$BA,MATCH($Q18,'Placebo Lags - Data'!$A:$A,0),MATCH(AT$1,'Placebo Lags - Data'!$B$1:$BA$1,0)))*AT$5</f>
        <v>0</v>
      </c>
      <c r="AU18" s="2">
        <f>IF(AU$2=0,0,INDEX('Placebo Lags - Data'!$B:$BA,MATCH($Q18,'Placebo Lags - Data'!$A:$A,0),MATCH(AU$1,'Placebo Lags - Data'!$B$1:$BA$1,0)))*AU$5</f>
        <v>0</v>
      </c>
      <c r="AV18" s="2">
        <f>IF(AV$2=0,0,INDEX('Placebo Lags - Data'!$B:$BA,MATCH($Q18,'Placebo Lags - Data'!$A:$A,0),MATCH(AV$1,'Placebo Lags - Data'!$B$1:$BA$1,0)))*AV$5</f>
        <v>0</v>
      </c>
      <c r="AW18" s="2">
        <f>IF(AW$2=0,0,INDEX('Placebo Lags - Data'!$B:$BA,MATCH($Q18,'Placebo Lags - Data'!$A:$A,0),MATCH(AW$1,'Placebo Lags - Data'!$B$1:$BA$1,0)))*AW$5</f>
        <v>0</v>
      </c>
      <c r="AX18" s="2">
        <f>IF(AX$2=0,0,INDEX('Placebo Lags - Data'!$B:$BA,MATCH($Q18,'Placebo Lags - Data'!$A:$A,0),MATCH(AX$1,'Placebo Lags - Data'!$B$1:$BA$1,0)))*AX$5</f>
        <v>0</v>
      </c>
      <c r="AY18" s="2">
        <f>IF(AY$2=0,0,INDEX('Placebo Lags - Data'!$B:$BA,MATCH($Q18,'Placebo Lags - Data'!$A:$A,0),MATCH(AY$1,'Placebo Lags - Data'!$B$1:$BA$1,0)))*AY$5</f>
        <v>0</v>
      </c>
      <c r="AZ18" s="2">
        <f>IF(AZ$2=0,0,INDEX('Placebo Lags - Data'!$B:$BA,MATCH($Q18,'Placebo Lags - Data'!$A:$A,0),MATCH(AZ$1,'Placebo Lags - Data'!$B$1:$BA$1,0)))*AZ$5</f>
        <v>-6.2579573132097721E-3</v>
      </c>
      <c r="BA18" s="2">
        <f>IF(BA$2=0,0,INDEX('Placebo Lags - Data'!$B:$BA,MATCH($Q18,'Placebo Lags - Data'!$A:$A,0),MATCH(BA$1,'Placebo Lags - Data'!$B$1:$BA$1,0)))*BA$5</f>
        <v>0</v>
      </c>
      <c r="BB18" s="2">
        <f>IF(BB$2=0,0,INDEX('Placebo Lags - Data'!$B:$BA,MATCH($Q18,'Placebo Lags - Data'!$A:$A,0),MATCH(BB$1,'Placebo Lags - Data'!$B$1:$BA$1,0)))*BB$5</f>
        <v>0</v>
      </c>
      <c r="BC18" s="2">
        <f>IF(BC$2=0,0,INDEX('Placebo Lags - Data'!$B:$BA,MATCH($Q18,'Placebo Lags - Data'!$A:$A,0),MATCH(BC$1,'Placebo Lags - Data'!$B$1:$BA$1,0)))*BC$5</f>
        <v>0</v>
      </c>
      <c r="BD18" s="2">
        <f>IF(BD$2=0,0,INDEX('Placebo Lags - Data'!$B:$BA,MATCH($Q18,'Placebo Lags - Data'!$A:$A,0),MATCH(BD$1,'Placebo Lags - Data'!$B$1:$BA$1,0)))*BD$5</f>
        <v>0</v>
      </c>
      <c r="BE18" s="2">
        <f>IF(BE$2=0,0,INDEX('Placebo Lags - Data'!$B:$BA,MATCH($Q18,'Placebo Lags - Data'!$A:$A,0),MATCH(BE$1,'Placebo Lags - Data'!$B$1:$BA$1,0)))*BE$5</f>
        <v>0</v>
      </c>
      <c r="BF18" s="2">
        <f>IF(BF$2=0,0,INDEX('Placebo Lags - Data'!$B:$BA,MATCH($Q18,'Placebo Lags - Data'!$A:$A,0),MATCH(BF$1,'Placebo Lags - Data'!$B$1:$BA$1,0)))*BF$5</f>
        <v>5.4274801164865494E-2</v>
      </c>
      <c r="BG18" s="2">
        <f>IF(BG$2=0,0,INDEX('Placebo Lags - Data'!$B:$BA,MATCH($Q18,'Placebo Lags - Data'!$A:$A,0),MATCH(BG$1,'Placebo Lags - Data'!$B$1:$BA$1,0)))*BG$5</f>
        <v>5.7742640376091003E-2</v>
      </c>
      <c r="BH18" s="2">
        <f>IF(BH$2=0,0,INDEX('Placebo Lags - Data'!$B:$BA,MATCH($Q18,'Placebo Lags - Data'!$A:$A,0),MATCH(BH$1,'Placebo Lags - Data'!$B$1:$BA$1,0)))*BH$5</f>
        <v>-1.5659447759389877E-2</v>
      </c>
      <c r="BI18" s="2">
        <f>IF(BI$2=0,0,INDEX('Placebo Lags - Data'!$B:$BA,MATCH($Q18,'Placebo Lags - Data'!$A:$A,0),MATCH(BI$1,'Placebo Lags - Data'!$B$1:$BA$1,0)))*BI$5</f>
        <v>-4.6687029302120209E-2</v>
      </c>
      <c r="BJ18" s="2">
        <f>IF(BJ$2=0,0,INDEX('Placebo Lags - Data'!$B:$BA,MATCH($Q18,'Placebo Lags - Data'!$A:$A,0),MATCH(BJ$1,'Placebo Lags - Data'!$B$1:$BA$1,0)))*BJ$5</f>
        <v>0</v>
      </c>
      <c r="BK18" s="2">
        <f>IF(BK$2=0,0,INDEX('Placebo Lags - Data'!$B:$BA,MATCH($Q18,'Placebo Lags - Data'!$A:$A,0),MATCH(BK$1,'Placebo Lags - Data'!$B$1:$BA$1,0)))*BK$5</f>
        <v>0</v>
      </c>
      <c r="BL18" s="2">
        <f>IF(BL$2=0,0,INDEX('Placebo Lags - Data'!$B:$BA,MATCH($Q18,'Placebo Lags - Data'!$A:$A,0),MATCH(BL$1,'Placebo Lags - Data'!$B$1:$BA$1,0)))*BL$5</f>
        <v>0</v>
      </c>
      <c r="BM18" s="2">
        <f>IF(BM$2=0,0,INDEX('Placebo Lags - Data'!$B:$BA,MATCH($Q18,'Placebo Lags - Data'!$A:$A,0),MATCH(BM$1,'Placebo Lags - Data'!$B$1:$BA$1,0)))*BM$5</f>
        <v>0</v>
      </c>
      <c r="BN18" s="2">
        <f>IF(BN$2=0,0,INDEX('Placebo Lags - Data'!$B:$BA,MATCH($Q18,'Placebo Lags - Data'!$A:$A,0),MATCH(BN$1,'Placebo Lags - Data'!$B$1:$BA$1,0)))*BN$5</f>
        <v>0</v>
      </c>
      <c r="BO18" s="2">
        <f>IF(BO$2=0,0,INDEX('Placebo Lags - Data'!$B:$BA,MATCH($Q18,'Placebo Lags - Data'!$A:$A,0),MATCH(BO$1,'Placebo Lags - Data'!$B$1:$BA$1,0)))*BO$5</f>
        <v>-1.3265957124531269E-2</v>
      </c>
      <c r="BP18" s="2">
        <f>IF(BP$2=0,0,INDEX('Placebo Lags - Data'!$B:$BA,MATCH($Q18,'Placebo Lags - Data'!$A:$A,0),MATCH(BP$1,'Placebo Lags - Data'!$B$1:$BA$1,0)))*BP$5</f>
        <v>0</v>
      </c>
      <c r="BQ18" s="2"/>
      <c r="BR18" s="2"/>
    </row>
    <row r="19" spans="1:70" x14ac:dyDescent="0.25">
      <c r="A19" t="s">
        <v>37</v>
      </c>
      <c r="B19" s="2">
        <f t="shared" si="0"/>
        <v>1.2870091456138626</v>
      </c>
      <c r="Q19">
        <f>'Placebo Lags - Data'!A14</f>
        <v>1994</v>
      </c>
      <c r="R19" s="2">
        <f>IF(R$2=0,0,INDEX('Placebo Lags - Data'!$B:$BA,MATCH($Q19,'Placebo Lags - Data'!$A:$A,0),MATCH(R$1,'Placebo Lags - Data'!$B$1:$BA$1,0)))*R$5</f>
        <v>-3.5151976626366377E-3</v>
      </c>
      <c r="S19" s="2">
        <f>IF(S$2=0,0,INDEX('Placebo Lags - Data'!$B:$BA,MATCH($Q19,'Placebo Lags - Data'!$A:$A,0),MATCH(S$1,'Placebo Lags - Data'!$B$1:$BA$1,0)))*S$5</f>
        <v>0</v>
      </c>
      <c r="T19" s="2">
        <f>IF(T$2=0,0,INDEX('Placebo Lags - Data'!$B:$BA,MATCH($Q19,'Placebo Lags - Data'!$A:$A,0),MATCH(T$1,'Placebo Lags - Data'!$B$1:$BA$1,0)))*T$5</f>
        <v>0</v>
      </c>
      <c r="U19" s="2">
        <f>IF(U$2=0,0,INDEX('Placebo Lags - Data'!$B:$BA,MATCH($Q19,'Placebo Lags - Data'!$A:$A,0),MATCH(U$1,'Placebo Lags - Data'!$B$1:$BA$1,0)))*U$5</f>
        <v>1.3888943009078503E-2</v>
      </c>
      <c r="V19" s="2">
        <f>IF(V$2=0,0,INDEX('Placebo Lags - Data'!$B:$BA,MATCH($Q19,'Placebo Lags - Data'!$A:$A,0),MATCH(V$1,'Placebo Lags - Data'!$B$1:$BA$1,0)))*V$5</f>
        <v>7.6623938977718353E-2</v>
      </c>
      <c r="W19" s="2">
        <f>IF(W$2=0,0,INDEX('Placebo Lags - Data'!$B:$BA,MATCH($Q19,'Placebo Lags - Data'!$A:$A,0),MATCH(W$1,'Placebo Lags - Data'!$B$1:$BA$1,0)))*W$5</f>
        <v>0</v>
      </c>
      <c r="X19" s="2">
        <f>IF(X$2=0,0,INDEX('Placebo Lags - Data'!$B:$BA,MATCH($Q19,'Placebo Lags - Data'!$A:$A,0),MATCH(X$1,'Placebo Lags - Data'!$B$1:$BA$1,0)))*X$5</f>
        <v>-2.5051912292838097E-2</v>
      </c>
      <c r="Y19" s="2">
        <f>IF(Y$2=0,0,INDEX('Placebo Lags - Data'!$B:$BA,MATCH($Q19,'Placebo Lags - Data'!$A:$A,0),MATCH(Y$1,'Placebo Lags - Data'!$B$1:$BA$1,0)))*Y$5</f>
        <v>0</v>
      </c>
      <c r="Z19" s="2">
        <f>IF(Z$2=0,0,INDEX('Placebo Lags - Data'!$B:$BA,MATCH($Q19,'Placebo Lags - Data'!$A:$A,0),MATCH(Z$1,'Placebo Lags - Data'!$B$1:$BA$1,0)))*Z$5</f>
        <v>0</v>
      </c>
      <c r="AA19" s="2">
        <f>IF(AA$2=0,0,INDEX('Placebo Lags - Data'!$B:$BA,MATCH($Q19,'Placebo Lags - Data'!$A:$A,0),MATCH(AA$1,'Placebo Lags - Data'!$B$1:$BA$1,0)))*AA$5</f>
        <v>0</v>
      </c>
      <c r="AB19" s="2">
        <f>IF(AB$2=0,0,INDEX('Placebo Lags - Data'!$B:$BA,MATCH($Q19,'Placebo Lags - Data'!$A:$A,0),MATCH(AB$1,'Placebo Lags - Data'!$B$1:$BA$1,0)))*AB$5</f>
        <v>0</v>
      </c>
      <c r="AC19" s="2">
        <f>IF(AC$2=0,0,INDEX('Placebo Lags - Data'!$B:$BA,MATCH($Q19,'Placebo Lags - Data'!$A:$A,0),MATCH(AC$1,'Placebo Lags - Data'!$B$1:$BA$1,0)))*AC$5</f>
        <v>7.8680766746401787E-3</v>
      </c>
      <c r="AD19" s="2">
        <f>IF(AD$2=0,0,INDEX('Placebo Lags - Data'!$B:$BA,MATCH($Q19,'Placebo Lags - Data'!$A:$A,0),MATCH(AD$1,'Placebo Lags - Data'!$B$1:$BA$1,0)))*AD$5</f>
        <v>0</v>
      </c>
      <c r="AE19" s="2">
        <f>IF(AE$2=0,0,INDEX('Placebo Lags - Data'!$B:$BA,MATCH($Q19,'Placebo Lags - Data'!$A:$A,0),MATCH(AE$1,'Placebo Lags - Data'!$B$1:$BA$1,0)))*AE$5</f>
        <v>-4.7581670805811882E-3</v>
      </c>
      <c r="AF19" s="2">
        <f>IF(AF$2=0,0,INDEX('Placebo Lags - Data'!$B:$BA,MATCH($Q19,'Placebo Lags - Data'!$A:$A,0),MATCH(AF$1,'Placebo Lags - Data'!$B$1:$BA$1,0)))*AF$5</f>
        <v>6.7688613198697567E-3</v>
      </c>
      <c r="AG19" s="2">
        <f>IF(AG$2=0,0,INDEX('Placebo Lags - Data'!$B:$BA,MATCH($Q19,'Placebo Lags - Data'!$A:$A,0),MATCH(AG$1,'Placebo Lags - Data'!$B$1:$BA$1,0)))*AG$5</f>
        <v>0</v>
      </c>
      <c r="AH19" s="2">
        <f>IF(AH$2=0,0,INDEX('Placebo Lags - Data'!$B:$BA,MATCH($Q19,'Placebo Lags - Data'!$A:$A,0),MATCH(AH$1,'Placebo Lags - Data'!$B$1:$BA$1,0)))*AH$5</f>
        <v>1.8526396015658975E-3</v>
      </c>
      <c r="AI19" s="2">
        <f>IF(AI$2=0,0,INDEX('Placebo Lags - Data'!$B:$BA,MATCH($Q19,'Placebo Lags - Data'!$A:$A,0),MATCH(AI$1,'Placebo Lags - Data'!$B$1:$BA$1,0)))*AI$5</f>
        <v>-1.3117041438817978E-2</v>
      </c>
      <c r="AJ19" s="2">
        <f>IF(AJ$2=0,0,INDEX('Placebo Lags - Data'!$B:$BA,MATCH($Q19,'Placebo Lags - Data'!$A:$A,0),MATCH(AJ$1,'Placebo Lags - Data'!$B$1:$BA$1,0)))*AJ$5</f>
        <v>-2.6023138780146837E-3</v>
      </c>
      <c r="AK19" s="2">
        <f>IF(AK$2=0,0,INDEX('Placebo Lags - Data'!$B:$BA,MATCH($Q19,'Placebo Lags - Data'!$A:$A,0),MATCH(AK$1,'Placebo Lags - Data'!$B$1:$BA$1,0)))*AK$5</f>
        <v>0</v>
      </c>
      <c r="AL19" s="2">
        <f>IF(AL$2=0,0,INDEX('Placebo Lags - Data'!$B:$BA,MATCH($Q19,'Placebo Lags - Data'!$A:$A,0),MATCH(AL$1,'Placebo Lags - Data'!$B$1:$BA$1,0)))*AL$5</f>
        <v>6.1823628842830658E-2</v>
      </c>
      <c r="AM19" s="2">
        <f>IF(AM$2=0,0,INDEX('Placebo Lags - Data'!$B:$BA,MATCH($Q19,'Placebo Lags - Data'!$A:$A,0),MATCH(AM$1,'Placebo Lags - Data'!$B$1:$BA$1,0)))*AM$5</f>
        <v>-2.437211386859417E-2</v>
      </c>
      <c r="AN19" s="2">
        <f>IF(AN$2=0,0,INDEX('Placebo Lags - Data'!$B:$BA,MATCH($Q19,'Placebo Lags - Data'!$A:$A,0),MATCH(AN$1,'Placebo Lags - Data'!$B$1:$BA$1,0)))*AN$5</f>
        <v>0</v>
      </c>
      <c r="AO19" s="2">
        <f>IF(AO$2=0,0,INDEX('Placebo Lags - Data'!$B:$BA,MATCH($Q19,'Placebo Lags - Data'!$A:$A,0),MATCH(AO$1,'Placebo Lags - Data'!$B$1:$BA$1,0)))*AO$5</f>
        <v>-9.2736249789595604E-3</v>
      </c>
      <c r="AP19" s="2">
        <f>IF(AP$2=0,0,INDEX('Placebo Lags - Data'!$B:$BA,MATCH($Q19,'Placebo Lags - Data'!$A:$A,0),MATCH(AP$1,'Placebo Lags - Data'!$B$1:$BA$1,0)))*AP$5</f>
        <v>0</v>
      </c>
      <c r="AQ19" s="2">
        <f>IF(AQ$2=0,0,INDEX('Placebo Lags - Data'!$B:$BA,MATCH($Q19,'Placebo Lags - Data'!$A:$A,0),MATCH(AQ$1,'Placebo Lags - Data'!$B$1:$BA$1,0)))*AQ$5</f>
        <v>-4.0782034397125244E-2</v>
      </c>
      <c r="AR19" s="2">
        <f>IF(AR$2=0,0,INDEX('Placebo Lags - Data'!$B:$BA,MATCH($Q19,'Placebo Lags - Data'!$A:$A,0),MATCH(AR$1,'Placebo Lags - Data'!$B$1:$BA$1,0)))*AR$5</f>
        <v>0</v>
      </c>
      <c r="AS19" s="2">
        <f>IF(AS$2=0,0,INDEX('Placebo Lags - Data'!$B:$BA,MATCH($Q19,'Placebo Lags - Data'!$A:$A,0),MATCH(AS$1,'Placebo Lags - Data'!$B$1:$BA$1,0)))*AS$5</f>
        <v>-2.3231826722621918E-2</v>
      </c>
      <c r="AT19" s="2">
        <f>IF(AT$2=0,0,INDEX('Placebo Lags - Data'!$B:$BA,MATCH($Q19,'Placebo Lags - Data'!$A:$A,0),MATCH(AT$1,'Placebo Lags - Data'!$B$1:$BA$1,0)))*AT$5</f>
        <v>0</v>
      </c>
      <c r="AU19" s="2">
        <f>IF(AU$2=0,0,INDEX('Placebo Lags - Data'!$B:$BA,MATCH($Q19,'Placebo Lags - Data'!$A:$A,0),MATCH(AU$1,'Placebo Lags - Data'!$B$1:$BA$1,0)))*AU$5</f>
        <v>0</v>
      </c>
      <c r="AV19" s="2">
        <f>IF(AV$2=0,0,INDEX('Placebo Lags - Data'!$B:$BA,MATCH($Q19,'Placebo Lags - Data'!$A:$A,0),MATCH(AV$1,'Placebo Lags - Data'!$B$1:$BA$1,0)))*AV$5</f>
        <v>0</v>
      </c>
      <c r="AW19" s="2">
        <f>IF(AW$2=0,0,INDEX('Placebo Lags - Data'!$B:$BA,MATCH($Q19,'Placebo Lags - Data'!$A:$A,0),MATCH(AW$1,'Placebo Lags - Data'!$B$1:$BA$1,0)))*AW$5</f>
        <v>0</v>
      </c>
      <c r="AX19" s="2">
        <f>IF(AX$2=0,0,INDEX('Placebo Lags - Data'!$B:$BA,MATCH($Q19,'Placebo Lags - Data'!$A:$A,0),MATCH(AX$1,'Placebo Lags - Data'!$B$1:$BA$1,0)))*AX$5</f>
        <v>0</v>
      </c>
      <c r="AY19" s="2">
        <f>IF(AY$2=0,0,INDEX('Placebo Lags - Data'!$B:$BA,MATCH($Q19,'Placebo Lags - Data'!$A:$A,0),MATCH(AY$1,'Placebo Lags - Data'!$B$1:$BA$1,0)))*AY$5</f>
        <v>0</v>
      </c>
      <c r="AZ19" s="2">
        <f>IF(AZ$2=0,0,INDEX('Placebo Lags - Data'!$B:$BA,MATCH($Q19,'Placebo Lags - Data'!$A:$A,0),MATCH(AZ$1,'Placebo Lags - Data'!$B$1:$BA$1,0)))*AZ$5</f>
        <v>-3.6721009761095047E-2</v>
      </c>
      <c r="BA19" s="2">
        <f>IF(BA$2=0,0,INDEX('Placebo Lags - Data'!$B:$BA,MATCH($Q19,'Placebo Lags - Data'!$A:$A,0),MATCH(BA$1,'Placebo Lags - Data'!$B$1:$BA$1,0)))*BA$5</f>
        <v>0</v>
      </c>
      <c r="BB19" s="2">
        <f>IF(BB$2=0,0,INDEX('Placebo Lags - Data'!$B:$BA,MATCH($Q19,'Placebo Lags - Data'!$A:$A,0),MATCH(BB$1,'Placebo Lags - Data'!$B$1:$BA$1,0)))*BB$5</f>
        <v>0</v>
      </c>
      <c r="BC19" s="2">
        <f>IF(BC$2=0,0,INDEX('Placebo Lags - Data'!$B:$BA,MATCH($Q19,'Placebo Lags - Data'!$A:$A,0),MATCH(BC$1,'Placebo Lags - Data'!$B$1:$BA$1,0)))*BC$5</f>
        <v>0</v>
      </c>
      <c r="BD19" s="2">
        <f>IF(BD$2=0,0,INDEX('Placebo Lags - Data'!$B:$BA,MATCH($Q19,'Placebo Lags - Data'!$A:$A,0),MATCH(BD$1,'Placebo Lags - Data'!$B$1:$BA$1,0)))*BD$5</f>
        <v>0</v>
      </c>
      <c r="BE19" s="2">
        <f>IF(BE$2=0,0,INDEX('Placebo Lags - Data'!$B:$BA,MATCH($Q19,'Placebo Lags - Data'!$A:$A,0),MATCH(BE$1,'Placebo Lags - Data'!$B$1:$BA$1,0)))*BE$5</f>
        <v>0</v>
      </c>
      <c r="BF19" s="2">
        <f>IF(BF$2=0,0,INDEX('Placebo Lags - Data'!$B:$BA,MATCH($Q19,'Placebo Lags - Data'!$A:$A,0),MATCH(BF$1,'Placebo Lags - Data'!$B$1:$BA$1,0)))*BF$5</f>
        <v>0.10119978338479996</v>
      </c>
      <c r="BG19" s="2">
        <f>IF(BG$2=0,0,INDEX('Placebo Lags - Data'!$B:$BA,MATCH($Q19,'Placebo Lags - Data'!$A:$A,0),MATCH(BG$1,'Placebo Lags - Data'!$B$1:$BA$1,0)))*BG$5</f>
        <v>-3.240528330206871E-2</v>
      </c>
      <c r="BH19" s="2">
        <f>IF(BH$2=0,0,INDEX('Placebo Lags - Data'!$B:$BA,MATCH($Q19,'Placebo Lags - Data'!$A:$A,0),MATCH(BH$1,'Placebo Lags - Data'!$B$1:$BA$1,0)))*BH$5</f>
        <v>2.7886562049388885E-2</v>
      </c>
      <c r="BI19" s="2">
        <f>IF(BI$2=0,0,INDEX('Placebo Lags - Data'!$B:$BA,MATCH($Q19,'Placebo Lags - Data'!$A:$A,0),MATCH(BI$1,'Placebo Lags - Data'!$B$1:$BA$1,0)))*BI$5</f>
        <v>-4.4716786593198776E-2</v>
      </c>
      <c r="BJ19" s="2">
        <f>IF(BJ$2=0,0,INDEX('Placebo Lags - Data'!$B:$BA,MATCH($Q19,'Placebo Lags - Data'!$A:$A,0),MATCH(BJ$1,'Placebo Lags - Data'!$B$1:$BA$1,0)))*BJ$5</f>
        <v>0</v>
      </c>
      <c r="BK19" s="2">
        <f>IF(BK$2=0,0,INDEX('Placebo Lags - Data'!$B:$BA,MATCH($Q19,'Placebo Lags - Data'!$A:$A,0),MATCH(BK$1,'Placebo Lags - Data'!$B$1:$BA$1,0)))*BK$5</f>
        <v>0</v>
      </c>
      <c r="BL19" s="2">
        <f>IF(BL$2=0,0,INDEX('Placebo Lags - Data'!$B:$BA,MATCH($Q19,'Placebo Lags - Data'!$A:$A,0),MATCH(BL$1,'Placebo Lags - Data'!$B$1:$BA$1,0)))*BL$5</f>
        <v>0</v>
      </c>
      <c r="BM19" s="2">
        <f>IF(BM$2=0,0,INDEX('Placebo Lags - Data'!$B:$BA,MATCH($Q19,'Placebo Lags - Data'!$A:$A,0),MATCH(BM$1,'Placebo Lags - Data'!$B$1:$BA$1,0)))*BM$5</f>
        <v>0</v>
      </c>
      <c r="BN19" s="2">
        <f>IF(BN$2=0,0,INDEX('Placebo Lags - Data'!$B:$BA,MATCH($Q19,'Placebo Lags - Data'!$A:$A,0),MATCH(BN$1,'Placebo Lags - Data'!$B$1:$BA$1,0)))*BN$5</f>
        <v>0</v>
      </c>
      <c r="BO19" s="2">
        <f>IF(BO$2=0,0,INDEX('Placebo Lags - Data'!$B:$BA,MATCH($Q19,'Placebo Lags - Data'!$A:$A,0),MATCH(BO$1,'Placebo Lags - Data'!$B$1:$BA$1,0)))*BO$5</f>
        <v>-7.2138039395213127E-3</v>
      </c>
      <c r="BP19" s="2">
        <f>IF(BP$2=0,0,INDEX('Placebo Lags - Data'!$B:$BA,MATCH($Q19,'Placebo Lags - Data'!$A:$A,0),MATCH(BP$1,'Placebo Lags - Data'!$B$1:$BA$1,0)))*BP$5</f>
        <v>0</v>
      </c>
      <c r="BQ19" s="2"/>
      <c r="BR19" s="2"/>
    </row>
    <row r="20" spans="1:70" x14ac:dyDescent="0.25">
      <c r="A20" t="s">
        <v>42</v>
      </c>
      <c r="B20" s="2">
        <f t="shared" si="0"/>
        <v>1.2857172043698313</v>
      </c>
      <c r="Q20">
        <f>'Placebo Lags - Data'!A15</f>
        <v>1995</v>
      </c>
      <c r="R20" s="2">
        <f>IF(R$2=0,0,INDEX('Placebo Lags - Data'!$B:$BA,MATCH($Q20,'Placebo Lags - Data'!$A:$A,0),MATCH(R$1,'Placebo Lags - Data'!$B$1:$BA$1,0)))*R$5</f>
        <v>-1.2819509953260422E-2</v>
      </c>
      <c r="S20" s="2">
        <f>IF(S$2=0,0,INDEX('Placebo Lags - Data'!$B:$BA,MATCH($Q20,'Placebo Lags - Data'!$A:$A,0),MATCH(S$1,'Placebo Lags - Data'!$B$1:$BA$1,0)))*S$5</f>
        <v>0</v>
      </c>
      <c r="T20" s="2">
        <f>IF(T$2=0,0,INDEX('Placebo Lags - Data'!$B:$BA,MATCH($Q20,'Placebo Lags - Data'!$A:$A,0),MATCH(T$1,'Placebo Lags - Data'!$B$1:$BA$1,0)))*T$5</f>
        <v>0</v>
      </c>
      <c r="U20" s="2">
        <f>IF(U$2=0,0,INDEX('Placebo Lags - Data'!$B:$BA,MATCH($Q20,'Placebo Lags - Data'!$A:$A,0),MATCH(U$1,'Placebo Lags - Data'!$B$1:$BA$1,0)))*U$5</f>
        <v>-1.688034157268703E-3</v>
      </c>
      <c r="V20" s="2">
        <f>IF(V$2=0,0,INDEX('Placebo Lags - Data'!$B:$BA,MATCH($Q20,'Placebo Lags - Data'!$A:$A,0),MATCH(V$1,'Placebo Lags - Data'!$B$1:$BA$1,0)))*V$5</f>
        <v>8.7267950177192688E-2</v>
      </c>
      <c r="W20" s="2">
        <f>IF(W$2=0,0,INDEX('Placebo Lags - Data'!$B:$BA,MATCH($Q20,'Placebo Lags - Data'!$A:$A,0),MATCH(W$1,'Placebo Lags - Data'!$B$1:$BA$1,0)))*W$5</f>
        <v>0</v>
      </c>
      <c r="X20" s="2">
        <f>IF(X$2=0,0,INDEX('Placebo Lags - Data'!$B:$BA,MATCH($Q20,'Placebo Lags - Data'!$A:$A,0),MATCH(X$1,'Placebo Lags - Data'!$B$1:$BA$1,0)))*X$5</f>
        <v>-7.664030883461237E-3</v>
      </c>
      <c r="Y20" s="2">
        <f>IF(Y$2=0,0,INDEX('Placebo Lags - Data'!$B:$BA,MATCH($Q20,'Placebo Lags - Data'!$A:$A,0),MATCH(Y$1,'Placebo Lags - Data'!$B$1:$BA$1,0)))*Y$5</f>
        <v>0</v>
      </c>
      <c r="Z20" s="2">
        <f>IF(Z$2=0,0,INDEX('Placebo Lags - Data'!$B:$BA,MATCH($Q20,'Placebo Lags - Data'!$A:$A,0),MATCH(Z$1,'Placebo Lags - Data'!$B$1:$BA$1,0)))*Z$5</f>
        <v>0</v>
      </c>
      <c r="AA20" s="2">
        <f>IF(AA$2=0,0,INDEX('Placebo Lags - Data'!$B:$BA,MATCH($Q20,'Placebo Lags - Data'!$A:$A,0),MATCH(AA$1,'Placebo Lags - Data'!$B$1:$BA$1,0)))*AA$5</f>
        <v>0</v>
      </c>
      <c r="AB20" s="2">
        <f>IF(AB$2=0,0,INDEX('Placebo Lags - Data'!$B:$BA,MATCH($Q20,'Placebo Lags - Data'!$A:$A,0),MATCH(AB$1,'Placebo Lags - Data'!$B$1:$BA$1,0)))*AB$5</f>
        <v>0</v>
      </c>
      <c r="AC20" s="2">
        <f>IF(AC$2=0,0,INDEX('Placebo Lags - Data'!$B:$BA,MATCH($Q20,'Placebo Lags - Data'!$A:$A,0),MATCH(AC$1,'Placebo Lags - Data'!$B$1:$BA$1,0)))*AC$5</f>
        <v>1.7915550619363785E-2</v>
      </c>
      <c r="AD20" s="2">
        <f>IF(AD$2=0,0,INDEX('Placebo Lags - Data'!$B:$BA,MATCH($Q20,'Placebo Lags - Data'!$A:$A,0),MATCH(AD$1,'Placebo Lags - Data'!$B$1:$BA$1,0)))*AD$5</f>
        <v>0</v>
      </c>
      <c r="AE20" s="2">
        <f>IF(AE$2=0,0,INDEX('Placebo Lags - Data'!$B:$BA,MATCH($Q20,'Placebo Lags - Data'!$A:$A,0),MATCH(AE$1,'Placebo Lags - Data'!$B$1:$BA$1,0)))*AE$5</f>
        <v>1.5328872017562389E-2</v>
      </c>
      <c r="AF20" s="2">
        <f>IF(AF$2=0,0,INDEX('Placebo Lags - Data'!$B:$BA,MATCH($Q20,'Placebo Lags - Data'!$A:$A,0),MATCH(AF$1,'Placebo Lags - Data'!$B$1:$BA$1,0)))*AF$5</f>
        <v>4.8410226590931416E-3</v>
      </c>
      <c r="AG20" s="2">
        <f>IF(AG$2=0,0,INDEX('Placebo Lags - Data'!$B:$BA,MATCH($Q20,'Placebo Lags - Data'!$A:$A,0),MATCH(AG$1,'Placebo Lags - Data'!$B$1:$BA$1,0)))*AG$5</f>
        <v>0</v>
      </c>
      <c r="AH20" s="2">
        <f>IF(AH$2=0,0,INDEX('Placebo Lags - Data'!$B:$BA,MATCH($Q20,'Placebo Lags - Data'!$A:$A,0),MATCH(AH$1,'Placebo Lags - Data'!$B$1:$BA$1,0)))*AH$5</f>
        <v>-5.6117203086614609E-2</v>
      </c>
      <c r="AI20" s="2">
        <f>IF(AI$2=0,0,INDEX('Placebo Lags - Data'!$B:$BA,MATCH($Q20,'Placebo Lags - Data'!$A:$A,0),MATCH(AI$1,'Placebo Lags - Data'!$B$1:$BA$1,0)))*AI$5</f>
        <v>-1.0499673895537853E-2</v>
      </c>
      <c r="AJ20" s="2">
        <f>IF(AJ$2=0,0,INDEX('Placebo Lags - Data'!$B:$BA,MATCH($Q20,'Placebo Lags - Data'!$A:$A,0),MATCH(AJ$1,'Placebo Lags - Data'!$B$1:$BA$1,0)))*AJ$5</f>
        <v>-2.3933170363306999E-2</v>
      </c>
      <c r="AK20" s="2">
        <f>IF(AK$2=0,0,INDEX('Placebo Lags - Data'!$B:$BA,MATCH($Q20,'Placebo Lags - Data'!$A:$A,0),MATCH(AK$1,'Placebo Lags - Data'!$B$1:$BA$1,0)))*AK$5</f>
        <v>0</v>
      </c>
      <c r="AL20" s="2">
        <f>IF(AL$2=0,0,INDEX('Placebo Lags - Data'!$B:$BA,MATCH($Q20,'Placebo Lags - Data'!$A:$A,0),MATCH(AL$1,'Placebo Lags - Data'!$B$1:$BA$1,0)))*AL$5</f>
        <v>1.4542357996106148E-2</v>
      </c>
      <c r="AM20" s="2">
        <f>IF(AM$2=0,0,INDEX('Placebo Lags - Data'!$B:$BA,MATCH($Q20,'Placebo Lags - Data'!$A:$A,0),MATCH(AM$1,'Placebo Lags - Data'!$B$1:$BA$1,0)))*AM$5</f>
        <v>2.4765560403466225E-2</v>
      </c>
      <c r="AN20" s="2">
        <f>IF(AN$2=0,0,INDEX('Placebo Lags - Data'!$B:$BA,MATCH($Q20,'Placebo Lags - Data'!$A:$A,0),MATCH(AN$1,'Placebo Lags - Data'!$B$1:$BA$1,0)))*AN$5</f>
        <v>0</v>
      </c>
      <c r="AO20" s="2">
        <f>IF(AO$2=0,0,INDEX('Placebo Lags - Data'!$B:$BA,MATCH($Q20,'Placebo Lags - Data'!$A:$A,0),MATCH(AO$1,'Placebo Lags - Data'!$B$1:$BA$1,0)))*AO$5</f>
        <v>-3.1887073069810867E-2</v>
      </c>
      <c r="AP20" s="2">
        <f>IF(AP$2=0,0,INDEX('Placebo Lags - Data'!$B:$BA,MATCH($Q20,'Placebo Lags - Data'!$A:$A,0),MATCH(AP$1,'Placebo Lags - Data'!$B$1:$BA$1,0)))*AP$5</f>
        <v>0</v>
      </c>
      <c r="AQ20" s="2">
        <f>IF(AQ$2=0,0,INDEX('Placebo Lags - Data'!$B:$BA,MATCH($Q20,'Placebo Lags - Data'!$A:$A,0),MATCH(AQ$1,'Placebo Lags - Data'!$B$1:$BA$1,0)))*AQ$5</f>
        <v>-2.4506721645593643E-2</v>
      </c>
      <c r="AR20" s="2">
        <f>IF(AR$2=0,0,INDEX('Placebo Lags - Data'!$B:$BA,MATCH($Q20,'Placebo Lags - Data'!$A:$A,0),MATCH(AR$1,'Placebo Lags - Data'!$B$1:$BA$1,0)))*AR$5</f>
        <v>0</v>
      </c>
      <c r="AS20" s="2">
        <f>IF(AS$2=0,0,INDEX('Placebo Lags - Data'!$B:$BA,MATCH($Q20,'Placebo Lags - Data'!$A:$A,0),MATCH(AS$1,'Placebo Lags - Data'!$B$1:$BA$1,0)))*AS$5</f>
        <v>1.6903713345527649E-2</v>
      </c>
      <c r="AT20" s="2">
        <f>IF(AT$2=0,0,INDEX('Placebo Lags - Data'!$B:$BA,MATCH($Q20,'Placebo Lags - Data'!$A:$A,0),MATCH(AT$1,'Placebo Lags - Data'!$B$1:$BA$1,0)))*AT$5</f>
        <v>0</v>
      </c>
      <c r="AU20" s="2">
        <f>IF(AU$2=0,0,INDEX('Placebo Lags - Data'!$B:$BA,MATCH($Q20,'Placebo Lags - Data'!$A:$A,0),MATCH(AU$1,'Placebo Lags - Data'!$B$1:$BA$1,0)))*AU$5</f>
        <v>0</v>
      </c>
      <c r="AV20" s="2">
        <f>IF(AV$2=0,0,INDEX('Placebo Lags - Data'!$B:$BA,MATCH($Q20,'Placebo Lags - Data'!$A:$A,0),MATCH(AV$1,'Placebo Lags - Data'!$B$1:$BA$1,0)))*AV$5</f>
        <v>0</v>
      </c>
      <c r="AW20" s="2">
        <f>IF(AW$2=0,0,INDEX('Placebo Lags - Data'!$B:$BA,MATCH($Q20,'Placebo Lags - Data'!$A:$A,0),MATCH(AW$1,'Placebo Lags - Data'!$B$1:$BA$1,0)))*AW$5</f>
        <v>0</v>
      </c>
      <c r="AX20" s="2">
        <f>IF(AX$2=0,0,INDEX('Placebo Lags - Data'!$B:$BA,MATCH($Q20,'Placebo Lags - Data'!$A:$A,0),MATCH(AX$1,'Placebo Lags - Data'!$B$1:$BA$1,0)))*AX$5</f>
        <v>0</v>
      </c>
      <c r="AY20" s="2">
        <f>IF(AY$2=0,0,INDEX('Placebo Lags - Data'!$B:$BA,MATCH($Q20,'Placebo Lags - Data'!$A:$A,0),MATCH(AY$1,'Placebo Lags - Data'!$B$1:$BA$1,0)))*AY$5</f>
        <v>0</v>
      </c>
      <c r="AZ20" s="2">
        <f>IF(AZ$2=0,0,INDEX('Placebo Lags - Data'!$B:$BA,MATCH($Q20,'Placebo Lags - Data'!$A:$A,0),MATCH(AZ$1,'Placebo Lags - Data'!$B$1:$BA$1,0)))*AZ$5</f>
        <v>-2.3522298783063889E-2</v>
      </c>
      <c r="BA20" s="2">
        <f>IF(BA$2=0,0,INDEX('Placebo Lags - Data'!$B:$BA,MATCH($Q20,'Placebo Lags - Data'!$A:$A,0),MATCH(BA$1,'Placebo Lags - Data'!$B$1:$BA$1,0)))*BA$5</f>
        <v>0</v>
      </c>
      <c r="BB20" s="2">
        <f>IF(BB$2=0,0,INDEX('Placebo Lags - Data'!$B:$BA,MATCH($Q20,'Placebo Lags - Data'!$A:$A,0),MATCH(BB$1,'Placebo Lags - Data'!$B$1:$BA$1,0)))*BB$5</f>
        <v>0</v>
      </c>
      <c r="BC20" s="2">
        <f>IF(BC$2=0,0,INDEX('Placebo Lags - Data'!$B:$BA,MATCH($Q20,'Placebo Lags - Data'!$A:$A,0),MATCH(BC$1,'Placebo Lags - Data'!$B$1:$BA$1,0)))*BC$5</f>
        <v>0</v>
      </c>
      <c r="BD20" s="2">
        <f>IF(BD$2=0,0,INDEX('Placebo Lags - Data'!$B:$BA,MATCH($Q20,'Placebo Lags - Data'!$A:$A,0),MATCH(BD$1,'Placebo Lags - Data'!$B$1:$BA$1,0)))*BD$5</f>
        <v>0</v>
      </c>
      <c r="BE20" s="2">
        <f>IF(BE$2=0,0,INDEX('Placebo Lags - Data'!$B:$BA,MATCH($Q20,'Placebo Lags - Data'!$A:$A,0),MATCH(BE$1,'Placebo Lags - Data'!$B$1:$BA$1,0)))*BE$5</f>
        <v>0</v>
      </c>
      <c r="BF20" s="2">
        <f>IF(BF$2=0,0,INDEX('Placebo Lags - Data'!$B:$BA,MATCH($Q20,'Placebo Lags - Data'!$A:$A,0),MATCH(BF$1,'Placebo Lags - Data'!$B$1:$BA$1,0)))*BF$5</f>
        <v>7.5238332152366638E-2</v>
      </c>
      <c r="BG20" s="2">
        <f>IF(BG$2=0,0,INDEX('Placebo Lags - Data'!$B:$BA,MATCH($Q20,'Placebo Lags - Data'!$A:$A,0),MATCH(BG$1,'Placebo Lags - Data'!$B$1:$BA$1,0)))*BG$5</f>
        <v>-2.7184059843420982E-2</v>
      </c>
      <c r="BH20" s="2">
        <f>IF(BH$2=0,0,INDEX('Placebo Lags - Data'!$B:$BA,MATCH($Q20,'Placebo Lags - Data'!$A:$A,0),MATCH(BH$1,'Placebo Lags - Data'!$B$1:$BA$1,0)))*BH$5</f>
        <v>6.5866432851180434E-4</v>
      </c>
      <c r="BI20" s="2">
        <f>IF(BI$2=0,0,INDEX('Placebo Lags - Data'!$B:$BA,MATCH($Q20,'Placebo Lags - Data'!$A:$A,0),MATCH(BI$1,'Placebo Lags - Data'!$B$1:$BA$1,0)))*BI$5</f>
        <v>-4.7180838882923126E-2</v>
      </c>
      <c r="BJ20" s="2">
        <f>IF(BJ$2=0,0,INDEX('Placebo Lags - Data'!$B:$BA,MATCH($Q20,'Placebo Lags - Data'!$A:$A,0),MATCH(BJ$1,'Placebo Lags - Data'!$B$1:$BA$1,0)))*BJ$5</f>
        <v>0</v>
      </c>
      <c r="BK20" s="2">
        <f>IF(BK$2=0,0,INDEX('Placebo Lags - Data'!$B:$BA,MATCH($Q20,'Placebo Lags - Data'!$A:$A,0),MATCH(BK$1,'Placebo Lags - Data'!$B$1:$BA$1,0)))*BK$5</f>
        <v>0</v>
      </c>
      <c r="BL20" s="2">
        <f>IF(BL$2=0,0,INDEX('Placebo Lags - Data'!$B:$BA,MATCH($Q20,'Placebo Lags - Data'!$A:$A,0),MATCH(BL$1,'Placebo Lags - Data'!$B$1:$BA$1,0)))*BL$5</f>
        <v>0</v>
      </c>
      <c r="BM20" s="2">
        <f>IF(BM$2=0,0,INDEX('Placebo Lags - Data'!$B:$BA,MATCH($Q20,'Placebo Lags - Data'!$A:$A,0),MATCH(BM$1,'Placebo Lags - Data'!$B$1:$BA$1,0)))*BM$5</f>
        <v>0</v>
      </c>
      <c r="BN20" s="2">
        <f>IF(BN$2=0,0,INDEX('Placebo Lags - Data'!$B:$BA,MATCH($Q20,'Placebo Lags - Data'!$A:$A,0),MATCH(BN$1,'Placebo Lags - Data'!$B$1:$BA$1,0)))*BN$5</f>
        <v>0</v>
      </c>
      <c r="BO20" s="2">
        <f>IF(BO$2=0,0,INDEX('Placebo Lags - Data'!$B:$BA,MATCH($Q20,'Placebo Lags - Data'!$A:$A,0),MATCH(BO$1,'Placebo Lags - Data'!$B$1:$BA$1,0)))*BO$5</f>
        <v>2.7692059520632029E-3</v>
      </c>
      <c r="BP20" s="2">
        <f>IF(BP$2=0,0,INDEX('Placebo Lags - Data'!$B:$BA,MATCH($Q20,'Placebo Lags - Data'!$A:$A,0),MATCH(BP$1,'Placebo Lags - Data'!$B$1:$BA$1,0)))*BP$5</f>
        <v>0</v>
      </c>
      <c r="BQ20" s="2"/>
      <c r="BR20" s="2"/>
    </row>
    <row r="21" spans="1:70" x14ac:dyDescent="0.25">
      <c r="A21" t="s">
        <v>55</v>
      </c>
      <c r="B21" s="2">
        <f t="shared" si="0"/>
        <v>1.1016335480251283</v>
      </c>
      <c r="Q21">
        <f>'Placebo Lags - Data'!A16</f>
        <v>1996</v>
      </c>
      <c r="R21" s="2">
        <f>IF(R$2=0,0,INDEX('Placebo Lags - Data'!$B:$BA,MATCH($Q21,'Placebo Lags - Data'!$A:$A,0),MATCH(R$1,'Placebo Lags - Data'!$B$1:$BA$1,0)))*R$5</f>
        <v>2.0652322098612785E-2</v>
      </c>
      <c r="S21" s="2">
        <f>IF(S$2=0,0,INDEX('Placebo Lags - Data'!$B:$BA,MATCH($Q21,'Placebo Lags - Data'!$A:$A,0),MATCH(S$1,'Placebo Lags - Data'!$B$1:$BA$1,0)))*S$5</f>
        <v>0</v>
      </c>
      <c r="T21" s="2">
        <f>IF(T$2=0,0,INDEX('Placebo Lags - Data'!$B:$BA,MATCH($Q21,'Placebo Lags - Data'!$A:$A,0),MATCH(T$1,'Placebo Lags - Data'!$B$1:$BA$1,0)))*T$5</f>
        <v>0</v>
      </c>
      <c r="U21" s="2">
        <f>IF(U$2=0,0,INDEX('Placebo Lags - Data'!$B:$BA,MATCH($Q21,'Placebo Lags - Data'!$A:$A,0),MATCH(U$1,'Placebo Lags - Data'!$B$1:$BA$1,0)))*U$5</f>
        <v>9.6443871734663844E-4</v>
      </c>
      <c r="V21" s="2">
        <f>IF(V$2=0,0,INDEX('Placebo Lags - Data'!$B:$BA,MATCH($Q21,'Placebo Lags - Data'!$A:$A,0),MATCH(V$1,'Placebo Lags - Data'!$B$1:$BA$1,0)))*V$5</f>
        <v>5.600019171833992E-2</v>
      </c>
      <c r="W21" s="2">
        <f>IF(W$2=0,0,INDEX('Placebo Lags - Data'!$B:$BA,MATCH($Q21,'Placebo Lags - Data'!$A:$A,0),MATCH(W$1,'Placebo Lags - Data'!$B$1:$BA$1,0)))*W$5</f>
        <v>0</v>
      </c>
      <c r="X21" s="2">
        <f>IF(X$2=0,0,INDEX('Placebo Lags - Data'!$B:$BA,MATCH($Q21,'Placebo Lags - Data'!$A:$A,0),MATCH(X$1,'Placebo Lags - Data'!$B$1:$BA$1,0)))*X$5</f>
        <v>2.7834055945277214E-3</v>
      </c>
      <c r="Y21" s="2">
        <f>IF(Y$2=0,0,INDEX('Placebo Lags - Data'!$B:$BA,MATCH($Q21,'Placebo Lags - Data'!$A:$A,0),MATCH(Y$1,'Placebo Lags - Data'!$B$1:$BA$1,0)))*Y$5</f>
        <v>0</v>
      </c>
      <c r="Z21" s="2">
        <f>IF(Z$2=0,0,INDEX('Placebo Lags - Data'!$B:$BA,MATCH($Q21,'Placebo Lags - Data'!$A:$A,0),MATCH(Z$1,'Placebo Lags - Data'!$B$1:$BA$1,0)))*Z$5</f>
        <v>0</v>
      </c>
      <c r="AA21" s="2">
        <f>IF(AA$2=0,0,INDEX('Placebo Lags - Data'!$B:$BA,MATCH($Q21,'Placebo Lags - Data'!$A:$A,0),MATCH(AA$1,'Placebo Lags - Data'!$B$1:$BA$1,0)))*AA$5</f>
        <v>0</v>
      </c>
      <c r="AB21" s="2">
        <f>IF(AB$2=0,0,INDEX('Placebo Lags - Data'!$B:$BA,MATCH($Q21,'Placebo Lags - Data'!$A:$A,0),MATCH(AB$1,'Placebo Lags - Data'!$B$1:$BA$1,0)))*AB$5</f>
        <v>0</v>
      </c>
      <c r="AC21" s="2">
        <f>IF(AC$2=0,0,INDEX('Placebo Lags - Data'!$B:$BA,MATCH($Q21,'Placebo Lags - Data'!$A:$A,0),MATCH(AC$1,'Placebo Lags - Data'!$B$1:$BA$1,0)))*AC$5</f>
        <v>-1.1170849204063416E-2</v>
      </c>
      <c r="AD21" s="2">
        <f>IF(AD$2=0,0,INDEX('Placebo Lags - Data'!$B:$BA,MATCH($Q21,'Placebo Lags - Data'!$A:$A,0),MATCH(AD$1,'Placebo Lags - Data'!$B$1:$BA$1,0)))*AD$5</f>
        <v>0</v>
      </c>
      <c r="AE21" s="2">
        <f>IF(AE$2=0,0,INDEX('Placebo Lags - Data'!$B:$BA,MATCH($Q21,'Placebo Lags - Data'!$A:$A,0),MATCH(AE$1,'Placebo Lags - Data'!$B$1:$BA$1,0)))*AE$5</f>
        <v>4.1293226182460785E-2</v>
      </c>
      <c r="AF21" s="2">
        <f>IF(AF$2=0,0,INDEX('Placebo Lags - Data'!$B:$BA,MATCH($Q21,'Placebo Lags - Data'!$A:$A,0),MATCH(AF$1,'Placebo Lags - Data'!$B$1:$BA$1,0)))*AF$5</f>
        <v>2.1600034087896347E-2</v>
      </c>
      <c r="AG21" s="2">
        <f>IF(AG$2=0,0,INDEX('Placebo Lags - Data'!$B:$BA,MATCH($Q21,'Placebo Lags - Data'!$A:$A,0),MATCH(AG$1,'Placebo Lags - Data'!$B$1:$BA$1,0)))*AG$5</f>
        <v>0</v>
      </c>
      <c r="AH21" s="2">
        <f>IF(AH$2=0,0,INDEX('Placebo Lags - Data'!$B:$BA,MATCH($Q21,'Placebo Lags - Data'!$A:$A,0),MATCH(AH$1,'Placebo Lags - Data'!$B$1:$BA$1,0)))*AH$5</f>
        <v>1.3764739036560059E-2</v>
      </c>
      <c r="AI21" s="2">
        <f>IF(AI$2=0,0,INDEX('Placebo Lags - Data'!$B:$BA,MATCH($Q21,'Placebo Lags - Data'!$A:$A,0),MATCH(AI$1,'Placebo Lags - Data'!$B$1:$BA$1,0)))*AI$5</f>
        <v>-1.6967756673693657E-2</v>
      </c>
      <c r="AJ21" s="2">
        <f>IF(AJ$2=0,0,INDEX('Placebo Lags - Data'!$B:$BA,MATCH($Q21,'Placebo Lags - Data'!$A:$A,0),MATCH(AJ$1,'Placebo Lags - Data'!$B$1:$BA$1,0)))*AJ$5</f>
        <v>2.7657546103000641E-2</v>
      </c>
      <c r="AK21" s="2">
        <f>IF(AK$2=0,0,INDEX('Placebo Lags - Data'!$B:$BA,MATCH($Q21,'Placebo Lags - Data'!$A:$A,0),MATCH(AK$1,'Placebo Lags - Data'!$B$1:$BA$1,0)))*AK$5</f>
        <v>0</v>
      </c>
      <c r="AL21" s="2">
        <f>IF(AL$2=0,0,INDEX('Placebo Lags - Data'!$B:$BA,MATCH($Q21,'Placebo Lags - Data'!$A:$A,0),MATCH(AL$1,'Placebo Lags - Data'!$B$1:$BA$1,0)))*AL$5</f>
        <v>6.3560202717781067E-2</v>
      </c>
      <c r="AM21" s="2">
        <f>IF(AM$2=0,0,INDEX('Placebo Lags - Data'!$B:$BA,MATCH($Q21,'Placebo Lags - Data'!$A:$A,0),MATCH(AM$1,'Placebo Lags - Data'!$B$1:$BA$1,0)))*AM$5</f>
        <v>1.1474526487290859E-2</v>
      </c>
      <c r="AN21" s="2">
        <f>IF(AN$2=0,0,INDEX('Placebo Lags - Data'!$B:$BA,MATCH($Q21,'Placebo Lags - Data'!$A:$A,0),MATCH(AN$1,'Placebo Lags - Data'!$B$1:$BA$1,0)))*AN$5</f>
        <v>0</v>
      </c>
      <c r="AO21" s="2">
        <f>IF(AO$2=0,0,INDEX('Placebo Lags - Data'!$B:$BA,MATCH($Q21,'Placebo Lags - Data'!$A:$A,0),MATCH(AO$1,'Placebo Lags - Data'!$B$1:$BA$1,0)))*AO$5</f>
        <v>-3.2352774869650602E-3</v>
      </c>
      <c r="AP21" s="2">
        <f>IF(AP$2=0,0,INDEX('Placebo Lags - Data'!$B:$BA,MATCH($Q21,'Placebo Lags - Data'!$A:$A,0),MATCH(AP$1,'Placebo Lags - Data'!$B$1:$BA$1,0)))*AP$5</f>
        <v>0</v>
      </c>
      <c r="AQ21" s="2">
        <f>IF(AQ$2=0,0,INDEX('Placebo Lags - Data'!$B:$BA,MATCH($Q21,'Placebo Lags - Data'!$A:$A,0),MATCH(AQ$1,'Placebo Lags - Data'!$B$1:$BA$1,0)))*AQ$5</f>
        <v>-3.77374067902565E-2</v>
      </c>
      <c r="AR21" s="2">
        <f>IF(AR$2=0,0,INDEX('Placebo Lags - Data'!$B:$BA,MATCH($Q21,'Placebo Lags - Data'!$A:$A,0),MATCH(AR$1,'Placebo Lags - Data'!$B$1:$BA$1,0)))*AR$5</f>
        <v>0</v>
      </c>
      <c r="AS21" s="2">
        <f>IF(AS$2=0,0,INDEX('Placebo Lags - Data'!$B:$BA,MATCH($Q21,'Placebo Lags - Data'!$A:$A,0),MATCH(AS$1,'Placebo Lags - Data'!$B$1:$BA$1,0)))*AS$5</f>
        <v>2.9961424879729748E-3</v>
      </c>
      <c r="AT21" s="2">
        <f>IF(AT$2=0,0,INDEX('Placebo Lags - Data'!$B:$BA,MATCH($Q21,'Placebo Lags - Data'!$A:$A,0),MATCH(AT$1,'Placebo Lags - Data'!$B$1:$BA$1,0)))*AT$5</f>
        <v>0</v>
      </c>
      <c r="AU21" s="2">
        <f>IF(AU$2=0,0,INDEX('Placebo Lags - Data'!$B:$BA,MATCH($Q21,'Placebo Lags - Data'!$A:$A,0),MATCH(AU$1,'Placebo Lags - Data'!$B$1:$BA$1,0)))*AU$5</f>
        <v>0</v>
      </c>
      <c r="AV21" s="2">
        <f>IF(AV$2=0,0,INDEX('Placebo Lags - Data'!$B:$BA,MATCH($Q21,'Placebo Lags - Data'!$A:$A,0),MATCH(AV$1,'Placebo Lags - Data'!$B$1:$BA$1,0)))*AV$5</f>
        <v>0</v>
      </c>
      <c r="AW21" s="2">
        <f>IF(AW$2=0,0,INDEX('Placebo Lags - Data'!$B:$BA,MATCH($Q21,'Placebo Lags - Data'!$A:$A,0),MATCH(AW$1,'Placebo Lags - Data'!$B$1:$BA$1,0)))*AW$5</f>
        <v>0</v>
      </c>
      <c r="AX21" s="2">
        <f>IF(AX$2=0,0,INDEX('Placebo Lags - Data'!$B:$BA,MATCH($Q21,'Placebo Lags - Data'!$A:$A,0),MATCH(AX$1,'Placebo Lags - Data'!$B$1:$BA$1,0)))*AX$5</f>
        <v>0</v>
      </c>
      <c r="AY21" s="2">
        <f>IF(AY$2=0,0,INDEX('Placebo Lags - Data'!$B:$BA,MATCH($Q21,'Placebo Lags - Data'!$A:$A,0),MATCH(AY$1,'Placebo Lags - Data'!$B$1:$BA$1,0)))*AY$5</f>
        <v>0</v>
      </c>
      <c r="AZ21" s="2">
        <f>IF(AZ$2=0,0,INDEX('Placebo Lags - Data'!$B:$BA,MATCH($Q21,'Placebo Lags - Data'!$A:$A,0),MATCH(AZ$1,'Placebo Lags - Data'!$B$1:$BA$1,0)))*AZ$5</f>
        <v>-0.1344047486782074</v>
      </c>
      <c r="BA21" s="2">
        <f>IF(BA$2=0,0,INDEX('Placebo Lags - Data'!$B:$BA,MATCH($Q21,'Placebo Lags - Data'!$A:$A,0),MATCH(BA$1,'Placebo Lags - Data'!$B$1:$BA$1,0)))*BA$5</f>
        <v>0</v>
      </c>
      <c r="BB21" s="2">
        <f>IF(BB$2=0,0,INDEX('Placebo Lags - Data'!$B:$BA,MATCH($Q21,'Placebo Lags - Data'!$A:$A,0),MATCH(BB$1,'Placebo Lags - Data'!$B$1:$BA$1,0)))*BB$5</f>
        <v>0</v>
      </c>
      <c r="BC21" s="2">
        <f>IF(BC$2=0,0,INDEX('Placebo Lags - Data'!$B:$BA,MATCH($Q21,'Placebo Lags - Data'!$A:$A,0),MATCH(BC$1,'Placebo Lags - Data'!$B$1:$BA$1,0)))*BC$5</f>
        <v>0</v>
      </c>
      <c r="BD21" s="2">
        <f>IF(BD$2=0,0,INDEX('Placebo Lags - Data'!$B:$BA,MATCH($Q21,'Placebo Lags - Data'!$A:$A,0),MATCH(BD$1,'Placebo Lags - Data'!$B$1:$BA$1,0)))*BD$5</f>
        <v>0</v>
      </c>
      <c r="BE21" s="2">
        <f>IF(BE$2=0,0,INDEX('Placebo Lags - Data'!$B:$BA,MATCH($Q21,'Placebo Lags - Data'!$A:$A,0),MATCH(BE$1,'Placebo Lags - Data'!$B$1:$BA$1,0)))*BE$5</f>
        <v>0</v>
      </c>
      <c r="BF21" s="2">
        <f>IF(BF$2=0,0,INDEX('Placebo Lags - Data'!$B:$BA,MATCH($Q21,'Placebo Lags - Data'!$A:$A,0),MATCH(BF$1,'Placebo Lags - Data'!$B$1:$BA$1,0)))*BF$5</f>
        <v>-1.904837042093277E-2</v>
      </c>
      <c r="BG21" s="2">
        <f>IF(BG$2=0,0,INDEX('Placebo Lags - Data'!$B:$BA,MATCH($Q21,'Placebo Lags - Data'!$A:$A,0),MATCH(BG$1,'Placebo Lags - Data'!$B$1:$BA$1,0)))*BG$5</f>
        <v>2.4184742942452431E-2</v>
      </c>
      <c r="BH21" s="2">
        <f>IF(BH$2=0,0,INDEX('Placebo Lags - Data'!$B:$BA,MATCH($Q21,'Placebo Lags - Data'!$A:$A,0),MATCH(BH$1,'Placebo Lags - Data'!$B$1:$BA$1,0)))*BH$5</f>
        <v>2.723027253523469E-3</v>
      </c>
      <c r="BI21" s="2">
        <f>IF(BI$2=0,0,INDEX('Placebo Lags - Data'!$B:$BA,MATCH($Q21,'Placebo Lags - Data'!$A:$A,0),MATCH(BI$1,'Placebo Lags - Data'!$B$1:$BA$1,0)))*BI$5</f>
        <v>8.8059287518262863E-3</v>
      </c>
      <c r="BJ21" s="2">
        <f>IF(BJ$2=0,0,INDEX('Placebo Lags - Data'!$B:$BA,MATCH($Q21,'Placebo Lags - Data'!$A:$A,0),MATCH(BJ$1,'Placebo Lags - Data'!$B$1:$BA$1,0)))*BJ$5</f>
        <v>0</v>
      </c>
      <c r="BK21" s="2">
        <f>IF(BK$2=0,0,INDEX('Placebo Lags - Data'!$B:$BA,MATCH($Q21,'Placebo Lags - Data'!$A:$A,0),MATCH(BK$1,'Placebo Lags - Data'!$B$1:$BA$1,0)))*BK$5</f>
        <v>0</v>
      </c>
      <c r="BL21" s="2">
        <f>IF(BL$2=0,0,INDEX('Placebo Lags - Data'!$B:$BA,MATCH($Q21,'Placebo Lags - Data'!$A:$A,0),MATCH(BL$1,'Placebo Lags - Data'!$B$1:$BA$1,0)))*BL$5</f>
        <v>0</v>
      </c>
      <c r="BM21" s="2">
        <f>IF(BM$2=0,0,INDEX('Placebo Lags - Data'!$B:$BA,MATCH($Q21,'Placebo Lags - Data'!$A:$A,0),MATCH(BM$1,'Placebo Lags - Data'!$B$1:$BA$1,0)))*BM$5</f>
        <v>0</v>
      </c>
      <c r="BN21" s="2">
        <f>IF(BN$2=0,0,INDEX('Placebo Lags - Data'!$B:$BA,MATCH($Q21,'Placebo Lags - Data'!$A:$A,0),MATCH(BN$1,'Placebo Lags - Data'!$B$1:$BA$1,0)))*BN$5</f>
        <v>0</v>
      </c>
      <c r="BO21" s="2">
        <f>IF(BO$2=0,0,INDEX('Placebo Lags - Data'!$B:$BA,MATCH($Q21,'Placebo Lags - Data'!$A:$A,0),MATCH(BO$1,'Placebo Lags - Data'!$B$1:$BA$1,0)))*BO$5</f>
        <v>2.2829227149486542E-2</v>
      </c>
      <c r="BP21" s="2">
        <f>IF(BP$2=0,0,INDEX('Placebo Lags - Data'!$B:$BA,MATCH($Q21,'Placebo Lags - Data'!$A:$A,0),MATCH(BP$1,'Placebo Lags - Data'!$B$1:$BA$1,0)))*BP$5</f>
        <v>0</v>
      </c>
      <c r="BQ21" s="2"/>
      <c r="BR21" s="2"/>
    </row>
    <row r="22" spans="1:70" x14ac:dyDescent="0.25">
      <c r="A22" t="s">
        <v>39</v>
      </c>
      <c r="B22" s="2">
        <f t="shared" si="0"/>
        <v>1</v>
      </c>
      <c r="Q22">
        <f>'Placebo Lags - Data'!A17</f>
        <v>1997</v>
      </c>
      <c r="R22" s="2">
        <f>IF(R$2=0,0,INDEX('Placebo Lags - Data'!$B:$BA,MATCH($Q22,'Placebo Lags - Data'!$A:$A,0),MATCH(R$1,'Placebo Lags - Data'!$B$1:$BA$1,0)))*R$5</f>
        <v>1.1523094028234482E-2</v>
      </c>
      <c r="S22" s="2">
        <f>IF(S$2=0,0,INDEX('Placebo Lags - Data'!$B:$BA,MATCH($Q22,'Placebo Lags - Data'!$A:$A,0),MATCH(S$1,'Placebo Lags - Data'!$B$1:$BA$1,0)))*S$5</f>
        <v>0</v>
      </c>
      <c r="T22" s="2">
        <f>IF(T$2=0,0,INDEX('Placebo Lags - Data'!$B:$BA,MATCH($Q22,'Placebo Lags - Data'!$A:$A,0),MATCH(T$1,'Placebo Lags - Data'!$B$1:$BA$1,0)))*T$5</f>
        <v>0</v>
      </c>
      <c r="U22" s="2">
        <f>IF(U$2=0,0,INDEX('Placebo Lags - Data'!$B:$BA,MATCH($Q22,'Placebo Lags - Data'!$A:$A,0),MATCH(U$1,'Placebo Lags - Data'!$B$1:$BA$1,0)))*U$5</f>
        <v>-5.8329358696937561E-2</v>
      </c>
      <c r="V22" s="2">
        <f>IF(V$2=0,0,INDEX('Placebo Lags - Data'!$B:$BA,MATCH($Q22,'Placebo Lags - Data'!$A:$A,0),MATCH(V$1,'Placebo Lags - Data'!$B$1:$BA$1,0)))*V$5</f>
        <v>8.101249486207962E-2</v>
      </c>
      <c r="W22" s="2">
        <f>IF(W$2=0,0,INDEX('Placebo Lags - Data'!$B:$BA,MATCH($Q22,'Placebo Lags - Data'!$A:$A,0),MATCH(W$1,'Placebo Lags - Data'!$B$1:$BA$1,0)))*W$5</f>
        <v>0</v>
      </c>
      <c r="X22" s="2">
        <f>IF(X$2=0,0,INDEX('Placebo Lags - Data'!$B:$BA,MATCH($Q22,'Placebo Lags - Data'!$A:$A,0),MATCH(X$1,'Placebo Lags - Data'!$B$1:$BA$1,0)))*X$5</f>
        <v>3.1349681317806244E-2</v>
      </c>
      <c r="Y22" s="2">
        <f>IF(Y$2=0,0,INDEX('Placebo Lags - Data'!$B:$BA,MATCH($Q22,'Placebo Lags - Data'!$A:$A,0),MATCH(Y$1,'Placebo Lags - Data'!$B$1:$BA$1,0)))*Y$5</f>
        <v>0</v>
      </c>
      <c r="Z22" s="2">
        <f>IF(Z$2=0,0,INDEX('Placebo Lags - Data'!$B:$BA,MATCH($Q22,'Placebo Lags - Data'!$A:$A,0),MATCH(Z$1,'Placebo Lags - Data'!$B$1:$BA$1,0)))*Z$5</f>
        <v>0</v>
      </c>
      <c r="AA22" s="2">
        <f>IF(AA$2=0,0,INDEX('Placebo Lags - Data'!$B:$BA,MATCH($Q22,'Placebo Lags - Data'!$A:$A,0),MATCH(AA$1,'Placebo Lags - Data'!$B$1:$BA$1,0)))*AA$5</f>
        <v>0</v>
      </c>
      <c r="AB22" s="2">
        <f>IF(AB$2=0,0,INDEX('Placebo Lags - Data'!$B:$BA,MATCH($Q22,'Placebo Lags - Data'!$A:$A,0),MATCH(AB$1,'Placebo Lags - Data'!$B$1:$BA$1,0)))*AB$5</f>
        <v>0</v>
      </c>
      <c r="AC22" s="2">
        <f>IF(AC$2=0,0,INDEX('Placebo Lags - Data'!$B:$BA,MATCH($Q22,'Placebo Lags - Data'!$A:$A,0),MATCH(AC$1,'Placebo Lags - Data'!$B$1:$BA$1,0)))*AC$5</f>
        <v>1.8749929964542389E-2</v>
      </c>
      <c r="AD22" s="2">
        <f>IF(AD$2=0,0,INDEX('Placebo Lags - Data'!$B:$BA,MATCH($Q22,'Placebo Lags - Data'!$A:$A,0),MATCH(AD$1,'Placebo Lags - Data'!$B$1:$BA$1,0)))*AD$5</f>
        <v>0</v>
      </c>
      <c r="AE22" s="2">
        <f>IF(AE$2=0,0,INDEX('Placebo Lags - Data'!$B:$BA,MATCH($Q22,'Placebo Lags - Data'!$A:$A,0),MATCH(AE$1,'Placebo Lags - Data'!$B$1:$BA$1,0)))*AE$5</f>
        <v>-7.3131206445395947E-3</v>
      </c>
      <c r="AF22" s="2">
        <f>IF(AF$2=0,0,INDEX('Placebo Lags - Data'!$B:$BA,MATCH($Q22,'Placebo Lags - Data'!$A:$A,0),MATCH(AF$1,'Placebo Lags - Data'!$B$1:$BA$1,0)))*AF$5</f>
        <v>-3.392776707187295E-3</v>
      </c>
      <c r="AG22" s="2">
        <f>IF(AG$2=0,0,INDEX('Placebo Lags - Data'!$B:$BA,MATCH($Q22,'Placebo Lags - Data'!$A:$A,0),MATCH(AG$1,'Placebo Lags - Data'!$B$1:$BA$1,0)))*AG$5</f>
        <v>0</v>
      </c>
      <c r="AH22" s="2">
        <f>IF(AH$2=0,0,INDEX('Placebo Lags - Data'!$B:$BA,MATCH($Q22,'Placebo Lags - Data'!$A:$A,0),MATCH(AH$1,'Placebo Lags - Data'!$B$1:$BA$1,0)))*AH$5</f>
        <v>4.9496617168188095E-2</v>
      </c>
      <c r="AI22" s="2">
        <f>IF(AI$2=0,0,INDEX('Placebo Lags - Data'!$B:$BA,MATCH($Q22,'Placebo Lags - Data'!$A:$A,0),MATCH(AI$1,'Placebo Lags - Data'!$B$1:$BA$1,0)))*AI$5</f>
        <v>-4.9562822096049786E-3</v>
      </c>
      <c r="AJ22" s="2">
        <f>IF(AJ$2=0,0,INDEX('Placebo Lags - Data'!$B:$BA,MATCH($Q22,'Placebo Lags - Data'!$A:$A,0),MATCH(AJ$1,'Placebo Lags - Data'!$B$1:$BA$1,0)))*AJ$5</f>
        <v>-1.7480002716183662E-3</v>
      </c>
      <c r="AK22" s="2">
        <f>IF(AK$2=0,0,INDEX('Placebo Lags - Data'!$B:$BA,MATCH($Q22,'Placebo Lags - Data'!$A:$A,0),MATCH(AK$1,'Placebo Lags - Data'!$B$1:$BA$1,0)))*AK$5</f>
        <v>0</v>
      </c>
      <c r="AL22" s="2">
        <f>IF(AL$2=0,0,INDEX('Placebo Lags - Data'!$B:$BA,MATCH($Q22,'Placebo Lags - Data'!$A:$A,0),MATCH(AL$1,'Placebo Lags - Data'!$B$1:$BA$1,0)))*AL$5</f>
        <v>-1.9096831092610955E-3</v>
      </c>
      <c r="AM22" s="2">
        <f>IF(AM$2=0,0,INDEX('Placebo Lags - Data'!$B:$BA,MATCH($Q22,'Placebo Lags - Data'!$A:$A,0),MATCH(AM$1,'Placebo Lags - Data'!$B$1:$BA$1,0)))*AM$5</f>
        <v>-1.0547990910708904E-2</v>
      </c>
      <c r="AN22" s="2">
        <f>IF(AN$2=0,0,INDEX('Placebo Lags - Data'!$B:$BA,MATCH($Q22,'Placebo Lags - Data'!$A:$A,0),MATCH(AN$1,'Placebo Lags - Data'!$B$1:$BA$1,0)))*AN$5</f>
        <v>0</v>
      </c>
      <c r="AO22" s="2">
        <f>IF(AO$2=0,0,INDEX('Placebo Lags - Data'!$B:$BA,MATCH($Q22,'Placebo Lags - Data'!$A:$A,0),MATCH(AO$1,'Placebo Lags - Data'!$B$1:$BA$1,0)))*AO$5</f>
        <v>2.7772009372711182E-2</v>
      </c>
      <c r="AP22" s="2">
        <f>IF(AP$2=0,0,INDEX('Placebo Lags - Data'!$B:$BA,MATCH($Q22,'Placebo Lags - Data'!$A:$A,0),MATCH(AP$1,'Placebo Lags - Data'!$B$1:$BA$1,0)))*AP$5</f>
        <v>0</v>
      </c>
      <c r="AQ22" s="2">
        <f>IF(AQ$2=0,0,INDEX('Placebo Lags - Data'!$B:$BA,MATCH($Q22,'Placebo Lags - Data'!$A:$A,0),MATCH(AQ$1,'Placebo Lags - Data'!$B$1:$BA$1,0)))*AQ$5</f>
        <v>3.3872760832309723E-2</v>
      </c>
      <c r="AR22" s="2">
        <f>IF(AR$2=0,0,INDEX('Placebo Lags - Data'!$B:$BA,MATCH($Q22,'Placebo Lags - Data'!$A:$A,0),MATCH(AR$1,'Placebo Lags - Data'!$B$1:$BA$1,0)))*AR$5</f>
        <v>0</v>
      </c>
      <c r="AS22" s="2">
        <f>IF(AS$2=0,0,INDEX('Placebo Lags - Data'!$B:$BA,MATCH($Q22,'Placebo Lags - Data'!$A:$A,0),MATCH(AS$1,'Placebo Lags - Data'!$B$1:$BA$1,0)))*AS$5</f>
        <v>1.7655650153756142E-2</v>
      </c>
      <c r="AT22" s="2">
        <f>IF(AT$2=0,0,INDEX('Placebo Lags - Data'!$B:$BA,MATCH($Q22,'Placebo Lags - Data'!$A:$A,0),MATCH(AT$1,'Placebo Lags - Data'!$B$1:$BA$1,0)))*AT$5</f>
        <v>0</v>
      </c>
      <c r="AU22" s="2">
        <f>IF(AU$2=0,0,INDEX('Placebo Lags - Data'!$B:$BA,MATCH($Q22,'Placebo Lags - Data'!$A:$A,0),MATCH(AU$1,'Placebo Lags - Data'!$B$1:$BA$1,0)))*AU$5</f>
        <v>0</v>
      </c>
      <c r="AV22" s="2">
        <f>IF(AV$2=0,0,INDEX('Placebo Lags - Data'!$B:$BA,MATCH($Q22,'Placebo Lags - Data'!$A:$A,0),MATCH(AV$1,'Placebo Lags - Data'!$B$1:$BA$1,0)))*AV$5</f>
        <v>0</v>
      </c>
      <c r="AW22" s="2">
        <f>IF(AW$2=0,0,INDEX('Placebo Lags - Data'!$B:$BA,MATCH($Q22,'Placebo Lags - Data'!$A:$A,0),MATCH(AW$1,'Placebo Lags - Data'!$B$1:$BA$1,0)))*AW$5</f>
        <v>0</v>
      </c>
      <c r="AX22" s="2">
        <f>IF(AX$2=0,0,INDEX('Placebo Lags - Data'!$B:$BA,MATCH($Q22,'Placebo Lags - Data'!$A:$A,0),MATCH(AX$1,'Placebo Lags - Data'!$B$1:$BA$1,0)))*AX$5</f>
        <v>0</v>
      </c>
      <c r="AY22" s="2">
        <f>IF(AY$2=0,0,INDEX('Placebo Lags - Data'!$B:$BA,MATCH($Q22,'Placebo Lags - Data'!$A:$A,0),MATCH(AY$1,'Placebo Lags - Data'!$B$1:$BA$1,0)))*AY$5</f>
        <v>0</v>
      </c>
      <c r="AZ22" s="2">
        <f>IF(AZ$2=0,0,INDEX('Placebo Lags - Data'!$B:$BA,MATCH($Q22,'Placebo Lags - Data'!$A:$A,0),MATCH(AZ$1,'Placebo Lags - Data'!$B$1:$BA$1,0)))*AZ$5</f>
        <v>-6.0462888330221176E-2</v>
      </c>
      <c r="BA22" s="2">
        <f>IF(BA$2=0,0,INDEX('Placebo Lags - Data'!$B:$BA,MATCH($Q22,'Placebo Lags - Data'!$A:$A,0),MATCH(BA$1,'Placebo Lags - Data'!$B$1:$BA$1,0)))*BA$5</f>
        <v>0</v>
      </c>
      <c r="BB22" s="2">
        <f>IF(BB$2=0,0,INDEX('Placebo Lags - Data'!$B:$BA,MATCH($Q22,'Placebo Lags - Data'!$A:$A,0),MATCH(BB$1,'Placebo Lags - Data'!$B$1:$BA$1,0)))*BB$5</f>
        <v>0</v>
      </c>
      <c r="BC22" s="2">
        <f>IF(BC$2=0,0,INDEX('Placebo Lags - Data'!$B:$BA,MATCH($Q22,'Placebo Lags - Data'!$A:$A,0),MATCH(BC$1,'Placebo Lags - Data'!$B$1:$BA$1,0)))*BC$5</f>
        <v>0</v>
      </c>
      <c r="BD22" s="2">
        <f>IF(BD$2=0,0,INDEX('Placebo Lags - Data'!$B:$BA,MATCH($Q22,'Placebo Lags - Data'!$A:$A,0),MATCH(BD$1,'Placebo Lags - Data'!$B$1:$BA$1,0)))*BD$5</f>
        <v>0</v>
      </c>
      <c r="BE22" s="2">
        <f>IF(BE$2=0,0,INDEX('Placebo Lags - Data'!$B:$BA,MATCH($Q22,'Placebo Lags - Data'!$A:$A,0),MATCH(BE$1,'Placebo Lags - Data'!$B$1:$BA$1,0)))*BE$5</f>
        <v>0</v>
      </c>
      <c r="BF22" s="2">
        <f>IF(BF$2=0,0,INDEX('Placebo Lags - Data'!$B:$BA,MATCH($Q22,'Placebo Lags - Data'!$A:$A,0),MATCH(BF$1,'Placebo Lags - Data'!$B$1:$BA$1,0)))*BF$5</f>
        <v>1.6672715544700623E-2</v>
      </c>
      <c r="BG22" s="2">
        <f>IF(BG$2=0,0,INDEX('Placebo Lags - Data'!$B:$BA,MATCH($Q22,'Placebo Lags - Data'!$A:$A,0),MATCH(BG$1,'Placebo Lags - Data'!$B$1:$BA$1,0)))*BG$5</f>
        <v>-6.7945732735097408E-3</v>
      </c>
      <c r="BH22" s="2">
        <f>IF(BH$2=0,0,INDEX('Placebo Lags - Data'!$B:$BA,MATCH($Q22,'Placebo Lags - Data'!$A:$A,0),MATCH(BH$1,'Placebo Lags - Data'!$B$1:$BA$1,0)))*BH$5</f>
        <v>9.2728604795411229E-4</v>
      </c>
      <c r="BI22" s="2">
        <f>IF(BI$2=0,0,INDEX('Placebo Lags - Data'!$B:$BA,MATCH($Q22,'Placebo Lags - Data'!$A:$A,0),MATCH(BI$1,'Placebo Lags - Data'!$B$1:$BA$1,0)))*BI$5</f>
        <v>-1.0353502817451954E-2</v>
      </c>
      <c r="BJ22" s="2">
        <f>IF(BJ$2=0,0,INDEX('Placebo Lags - Data'!$B:$BA,MATCH($Q22,'Placebo Lags - Data'!$A:$A,0),MATCH(BJ$1,'Placebo Lags - Data'!$B$1:$BA$1,0)))*BJ$5</f>
        <v>0</v>
      </c>
      <c r="BK22" s="2">
        <f>IF(BK$2=0,0,INDEX('Placebo Lags - Data'!$B:$BA,MATCH($Q22,'Placebo Lags - Data'!$A:$A,0),MATCH(BK$1,'Placebo Lags - Data'!$B$1:$BA$1,0)))*BK$5</f>
        <v>0</v>
      </c>
      <c r="BL22" s="2">
        <f>IF(BL$2=0,0,INDEX('Placebo Lags - Data'!$B:$BA,MATCH($Q22,'Placebo Lags - Data'!$A:$A,0),MATCH(BL$1,'Placebo Lags - Data'!$B$1:$BA$1,0)))*BL$5</f>
        <v>0</v>
      </c>
      <c r="BM22" s="2">
        <f>IF(BM$2=0,0,INDEX('Placebo Lags - Data'!$B:$BA,MATCH($Q22,'Placebo Lags - Data'!$A:$A,0),MATCH(BM$1,'Placebo Lags - Data'!$B$1:$BA$1,0)))*BM$5</f>
        <v>0</v>
      </c>
      <c r="BN22" s="2">
        <f>IF(BN$2=0,0,INDEX('Placebo Lags - Data'!$B:$BA,MATCH($Q22,'Placebo Lags - Data'!$A:$A,0),MATCH(BN$1,'Placebo Lags - Data'!$B$1:$BA$1,0)))*BN$5</f>
        <v>0</v>
      </c>
      <c r="BO22" s="2">
        <f>IF(BO$2=0,0,INDEX('Placebo Lags - Data'!$B:$BA,MATCH($Q22,'Placebo Lags - Data'!$A:$A,0),MATCH(BO$1,'Placebo Lags - Data'!$B$1:$BA$1,0)))*BO$5</f>
        <v>-1.8136817961931229E-2</v>
      </c>
      <c r="BP22" s="2">
        <f>IF(BP$2=0,0,INDEX('Placebo Lags - Data'!$B:$BA,MATCH($Q22,'Placebo Lags - Data'!$A:$A,0),MATCH(BP$1,'Placebo Lags - Data'!$B$1:$BA$1,0)))*BP$5</f>
        <v>0</v>
      </c>
      <c r="BQ22" s="2"/>
      <c r="BR22" s="2"/>
    </row>
    <row r="23" spans="1:70" x14ac:dyDescent="0.25">
      <c r="A23" t="s">
        <v>50</v>
      </c>
      <c r="B23" s="2">
        <f t="shared" si="0"/>
        <v>0</v>
      </c>
      <c r="Q23">
        <f>'Placebo Lags - Data'!A18</f>
        <v>1998</v>
      </c>
      <c r="R23" s="2">
        <f>IF(R$2=0,0,INDEX('Placebo Lags - Data'!$B:$BA,MATCH($Q23,'Placebo Lags - Data'!$A:$A,0),MATCH(R$1,'Placebo Lags - Data'!$B$1:$BA$1,0)))*R$5</f>
        <v>-4.5290656387805939E-2</v>
      </c>
      <c r="S23" s="2">
        <f>IF(S$2=0,0,INDEX('Placebo Lags - Data'!$B:$BA,MATCH($Q23,'Placebo Lags - Data'!$A:$A,0),MATCH(S$1,'Placebo Lags - Data'!$B$1:$BA$1,0)))*S$5</f>
        <v>0</v>
      </c>
      <c r="T23" s="2">
        <f>IF(T$2=0,0,INDEX('Placebo Lags - Data'!$B:$BA,MATCH($Q23,'Placebo Lags - Data'!$A:$A,0),MATCH(T$1,'Placebo Lags - Data'!$B$1:$BA$1,0)))*T$5</f>
        <v>0</v>
      </c>
      <c r="U23" s="2">
        <f>IF(U$2=0,0,INDEX('Placebo Lags - Data'!$B:$BA,MATCH($Q23,'Placebo Lags - Data'!$A:$A,0),MATCH(U$1,'Placebo Lags - Data'!$B$1:$BA$1,0)))*U$5</f>
        <v>-1.6199927777051926E-2</v>
      </c>
      <c r="V23" s="2">
        <f>IF(V$2=0,0,INDEX('Placebo Lags - Data'!$B:$BA,MATCH($Q23,'Placebo Lags - Data'!$A:$A,0),MATCH(V$1,'Placebo Lags - Data'!$B$1:$BA$1,0)))*V$5</f>
        <v>5.2256859838962555E-2</v>
      </c>
      <c r="W23" s="2">
        <f>IF(W$2=0,0,INDEX('Placebo Lags - Data'!$B:$BA,MATCH($Q23,'Placebo Lags - Data'!$A:$A,0),MATCH(W$1,'Placebo Lags - Data'!$B$1:$BA$1,0)))*W$5</f>
        <v>0</v>
      </c>
      <c r="X23" s="2">
        <f>IF(X$2=0,0,INDEX('Placebo Lags - Data'!$B:$BA,MATCH($Q23,'Placebo Lags - Data'!$A:$A,0),MATCH(X$1,'Placebo Lags - Data'!$B$1:$BA$1,0)))*X$5</f>
        <v>1.2445002794265747E-2</v>
      </c>
      <c r="Y23" s="2">
        <f>IF(Y$2=0,0,INDEX('Placebo Lags - Data'!$B:$BA,MATCH($Q23,'Placebo Lags - Data'!$A:$A,0),MATCH(Y$1,'Placebo Lags - Data'!$B$1:$BA$1,0)))*Y$5</f>
        <v>0</v>
      </c>
      <c r="Z23" s="2">
        <f>IF(Z$2=0,0,INDEX('Placebo Lags - Data'!$B:$BA,MATCH($Q23,'Placebo Lags - Data'!$A:$A,0),MATCH(Z$1,'Placebo Lags - Data'!$B$1:$BA$1,0)))*Z$5</f>
        <v>0</v>
      </c>
      <c r="AA23" s="2">
        <f>IF(AA$2=0,0,INDEX('Placebo Lags - Data'!$B:$BA,MATCH($Q23,'Placebo Lags - Data'!$A:$A,0),MATCH(AA$1,'Placebo Lags - Data'!$B$1:$BA$1,0)))*AA$5</f>
        <v>0</v>
      </c>
      <c r="AB23" s="2">
        <f>IF(AB$2=0,0,INDEX('Placebo Lags - Data'!$B:$BA,MATCH($Q23,'Placebo Lags - Data'!$A:$A,0),MATCH(AB$1,'Placebo Lags - Data'!$B$1:$BA$1,0)))*AB$5</f>
        <v>0</v>
      </c>
      <c r="AC23" s="2">
        <f>IF(AC$2=0,0,INDEX('Placebo Lags - Data'!$B:$BA,MATCH($Q23,'Placebo Lags - Data'!$A:$A,0),MATCH(AC$1,'Placebo Lags - Data'!$B$1:$BA$1,0)))*AC$5</f>
        <v>4.1727058589458466E-2</v>
      </c>
      <c r="AD23" s="2">
        <f>IF(AD$2=0,0,INDEX('Placebo Lags - Data'!$B:$BA,MATCH($Q23,'Placebo Lags - Data'!$A:$A,0),MATCH(AD$1,'Placebo Lags - Data'!$B$1:$BA$1,0)))*AD$5</f>
        <v>0</v>
      </c>
      <c r="AE23" s="2">
        <f>IF(AE$2=0,0,INDEX('Placebo Lags - Data'!$B:$BA,MATCH($Q23,'Placebo Lags - Data'!$A:$A,0),MATCH(AE$1,'Placebo Lags - Data'!$B$1:$BA$1,0)))*AE$5</f>
        <v>-2.5008583441376686E-2</v>
      </c>
      <c r="AF23" s="2">
        <f>IF(AF$2=0,0,INDEX('Placebo Lags - Data'!$B:$BA,MATCH($Q23,'Placebo Lags - Data'!$A:$A,0),MATCH(AF$1,'Placebo Lags - Data'!$B$1:$BA$1,0)))*AF$5</f>
        <v>-4.8979960381984711E-2</v>
      </c>
      <c r="AG23" s="2">
        <f>IF(AG$2=0,0,INDEX('Placebo Lags - Data'!$B:$BA,MATCH($Q23,'Placebo Lags - Data'!$A:$A,0),MATCH(AG$1,'Placebo Lags - Data'!$B$1:$BA$1,0)))*AG$5</f>
        <v>0</v>
      </c>
      <c r="AH23" s="2">
        <f>IF(AH$2=0,0,INDEX('Placebo Lags - Data'!$B:$BA,MATCH($Q23,'Placebo Lags - Data'!$A:$A,0),MATCH(AH$1,'Placebo Lags - Data'!$B$1:$BA$1,0)))*AH$5</f>
        <v>1.5512386336922646E-2</v>
      </c>
      <c r="AI23" s="2">
        <f>IF(AI$2=0,0,INDEX('Placebo Lags - Data'!$B:$BA,MATCH($Q23,'Placebo Lags - Data'!$A:$A,0),MATCH(AI$1,'Placebo Lags - Data'!$B$1:$BA$1,0)))*AI$5</f>
        <v>-2.9586129821836948E-3</v>
      </c>
      <c r="AJ23" s="2">
        <f>IF(AJ$2=0,0,INDEX('Placebo Lags - Data'!$B:$BA,MATCH($Q23,'Placebo Lags - Data'!$A:$A,0),MATCH(AJ$1,'Placebo Lags - Data'!$B$1:$BA$1,0)))*AJ$5</f>
        <v>6.0593001544475555E-3</v>
      </c>
      <c r="AK23" s="2">
        <f>IF(AK$2=0,0,INDEX('Placebo Lags - Data'!$B:$BA,MATCH($Q23,'Placebo Lags - Data'!$A:$A,0),MATCH(AK$1,'Placebo Lags - Data'!$B$1:$BA$1,0)))*AK$5</f>
        <v>0</v>
      </c>
      <c r="AL23" s="2">
        <f>IF(AL$2=0,0,INDEX('Placebo Lags - Data'!$B:$BA,MATCH($Q23,'Placebo Lags - Data'!$A:$A,0),MATCH(AL$1,'Placebo Lags - Data'!$B$1:$BA$1,0)))*AL$5</f>
        <v>2.889147587120533E-2</v>
      </c>
      <c r="AM23" s="2">
        <f>IF(AM$2=0,0,INDEX('Placebo Lags - Data'!$B:$BA,MATCH($Q23,'Placebo Lags - Data'!$A:$A,0),MATCH(AM$1,'Placebo Lags - Data'!$B$1:$BA$1,0)))*AM$5</f>
        <v>2.2604955360293388E-2</v>
      </c>
      <c r="AN23" s="2">
        <f>IF(AN$2=0,0,INDEX('Placebo Lags - Data'!$B:$BA,MATCH($Q23,'Placebo Lags - Data'!$A:$A,0),MATCH(AN$1,'Placebo Lags - Data'!$B$1:$BA$1,0)))*AN$5</f>
        <v>0</v>
      </c>
      <c r="AO23" s="2">
        <f>IF(AO$2=0,0,INDEX('Placebo Lags - Data'!$B:$BA,MATCH($Q23,'Placebo Lags - Data'!$A:$A,0),MATCH(AO$1,'Placebo Lags - Data'!$B$1:$BA$1,0)))*AO$5</f>
        <v>-3.4719537943601608E-2</v>
      </c>
      <c r="AP23" s="2">
        <f>IF(AP$2=0,0,INDEX('Placebo Lags - Data'!$B:$BA,MATCH($Q23,'Placebo Lags - Data'!$A:$A,0),MATCH(AP$1,'Placebo Lags - Data'!$B$1:$BA$1,0)))*AP$5</f>
        <v>0</v>
      </c>
      <c r="AQ23" s="2">
        <f>IF(AQ$2=0,0,INDEX('Placebo Lags - Data'!$B:$BA,MATCH($Q23,'Placebo Lags - Data'!$A:$A,0),MATCH(AQ$1,'Placebo Lags - Data'!$B$1:$BA$1,0)))*AQ$5</f>
        <v>2.6530066505074501E-2</v>
      </c>
      <c r="AR23" s="2">
        <f>IF(AR$2=0,0,INDEX('Placebo Lags - Data'!$B:$BA,MATCH($Q23,'Placebo Lags - Data'!$A:$A,0),MATCH(AR$1,'Placebo Lags - Data'!$B$1:$BA$1,0)))*AR$5</f>
        <v>0</v>
      </c>
      <c r="AS23" s="2">
        <f>IF(AS$2=0,0,INDEX('Placebo Lags - Data'!$B:$BA,MATCH($Q23,'Placebo Lags - Data'!$A:$A,0),MATCH(AS$1,'Placebo Lags - Data'!$B$1:$BA$1,0)))*AS$5</f>
        <v>-1.8521212041378021E-2</v>
      </c>
      <c r="AT23" s="2">
        <f>IF(AT$2=0,0,INDEX('Placebo Lags - Data'!$B:$BA,MATCH($Q23,'Placebo Lags - Data'!$A:$A,0),MATCH(AT$1,'Placebo Lags - Data'!$B$1:$BA$1,0)))*AT$5</f>
        <v>0</v>
      </c>
      <c r="AU23" s="2">
        <f>IF(AU$2=0,0,INDEX('Placebo Lags - Data'!$B:$BA,MATCH($Q23,'Placebo Lags - Data'!$A:$A,0),MATCH(AU$1,'Placebo Lags - Data'!$B$1:$BA$1,0)))*AU$5</f>
        <v>0</v>
      </c>
      <c r="AV23" s="2">
        <f>IF(AV$2=0,0,INDEX('Placebo Lags - Data'!$B:$BA,MATCH($Q23,'Placebo Lags - Data'!$A:$A,0),MATCH(AV$1,'Placebo Lags - Data'!$B$1:$BA$1,0)))*AV$5</f>
        <v>0</v>
      </c>
      <c r="AW23" s="2">
        <f>IF(AW$2=0,0,INDEX('Placebo Lags - Data'!$B:$BA,MATCH($Q23,'Placebo Lags - Data'!$A:$A,0),MATCH(AW$1,'Placebo Lags - Data'!$B$1:$BA$1,0)))*AW$5</f>
        <v>0</v>
      </c>
      <c r="AX23" s="2">
        <f>IF(AX$2=0,0,INDEX('Placebo Lags - Data'!$B:$BA,MATCH($Q23,'Placebo Lags - Data'!$A:$A,0),MATCH(AX$1,'Placebo Lags - Data'!$B$1:$BA$1,0)))*AX$5</f>
        <v>0</v>
      </c>
      <c r="AY23" s="2">
        <f>IF(AY$2=0,0,INDEX('Placebo Lags - Data'!$B:$BA,MATCH($Q23,'Placebo Lags - Data'!$A:$A,0),MATCH(AY$1,'Placebo Lags - Data'!$B$1:$BA$1,0)))*AY$5</f>
        <v>0</v>
      </c>
      <c r="AZ23" s="2">
        <f>IF(AZ$2=0,0,INDEX('Placebo Lags - Data'!$B:$BA,MATCH($Q23,'Placebo Lags - Data'!$A:$A,0),MATCH(AZ$1,'Placebo Lags - Data'!$B$1:$BA$1,0)))*AZ$5</f>
        <v>-5.186896026134491E-2</v>
      </c>
      <c r="BA23" s="2">
        <f>IF(BA$2=0,0,INDEX('Placebo Lags - Data'!$B:$BA,MATCH($Q23,'Placebo Lags - Data'!$A:$A,0),MATCH(BA$1,'Placebo Lags - Data'!$B$1:$BA$1,0)))*BA$5</f>
        <v>0</v>
      </c>
      <c r="BB23" s="2">
        <f>IF(BB$2=0,0,INDEX('Placebo Lags - Data'!$B:$BA,MATCH($Q23,'Placebo Lags - Data'!$A:$A,0),MATCH(BB$1,'Placebo Lags - Data'!$B$1:$BA$1,0)))*BB$5</f>
        <v>0</v>
      </c>
      <c r="BC23" s="2">
        <f>IF(BC$2=0,0,INDEX('Placebo Lags - Data'!$B:$BA,MATCH($Q23,'Placebo Lags - Data'!$A:$A,0),MATCH(BC$1,'Placebo Lags - Data'!$B$1:$BA$1,0)))*BC$5</f>
        <v>0</v>
      </c>
      <c r="BD23" s="2">
        <f>IF(BD$2=0,0,INDEX('Placebo Lags - Data'!$B:$BA,MATCH($Q23,'Placebo Lags - Data'!$A:$A,0),MATCH(BD$1,'Placebo Lags - Data'!$B$1:$BA$1,0)))*BD$5</f>
        <v>0</v>
      </c>
      <c r="BE23" s="2">
        <f>IF(BE$2=0,0,INDEX('Placebo Lags - Data'!$B:$BA,MATCH($Q23,'Placebo Lags - Data'!$A:$A,0),MATCH(BE$1,'Placebo Lags - Data'!$B$1:$BA$1,0)))*BE$5</f>
        <v>0</v>
      </c>
      <c r="BF23" s="2">
        <f>IF(BF$2=0,0,INDEX('Placebo Lags - Data'!$B:$BA,MATCH($Q23,'Placebo Lags - Data'!$A:$A,0),MATCH(BF$1,'Placebo Lags - Data'!$B$1:$BA$1,0)))*BF$5</f>
        <v>3.1499113887548447E-2</v>
      </c>
      <c r="BG23" s="2">
        <f>IF(BG$2=0,0,INDEX('Placebo Lags - Data'!$B:$BA,MATCH($Q23,'Placebo Lags - Data'!$A:$A,0),MATCH(BG$1,'Placebo Lags - Data'!$B$1:$BA$1,0)))*BG$5</f>
        <v>-1.9007392227649689E-2</v>
      </c>
      <c r="BH23" s="2">
        <f>IF(BH$2=0,0,INDEX('Placebo Lags - Data'!$B:$BA,MATCH($Q23,'Placebo Lags - Data'!$A:$A,0),MATCH(BH$1,'Placebo Lags - Data'!$B$1:$BA$1,0)))*BH$5</f>
        <v>7.2928145527839661E-3</v>
      </c>
      <c r="BI23" s="2">
        <f>IF(BI$2=0,0,INDEX('Placebo Lags - Data'!$B:$BA,MATCH($Q23,'Placebo Lags - Data'!$A:$A,0),MATCH(BI$1,'Placebo Lags - Data'!$B$1:$BA$1,0)))*BI$5</f>
        <v>-2.0023351535201073E-2</v>
      </c>
      <c r="BJ23" s="2">
        <f>IF(BJ$2=0,0,INDEX('Placebo Lags - Data'!$B:$BA,MATCH($Q23,'Placebo Lags - Data'!$A:$A,0),MATCH(BJ$1,'Placebo Lags - Data'!$B$1:$BA$1,0)))*BJ$5</f>
        <v>0</v>
      </c>
      <c r="BK23" s="2">
        <f>IF(BK$2=0,0,INDEX('Placebo Lags - Data'!$B:$BA,MATCH($Q23,'Placebo Lags - Data'!$A:$A,0),MATCH(BK$1,'Placebo Lags - Data'!$B$1:$BA$1,0)))*BK$5</f>
        <v>0</v>
      </c>
      <c r="BL23" s="2">
        <f>IF(BL$2=0,0,INDEX('Placebo Lags - Data'!$B:$BA,MATCH($Q23,'Placebo Lags - Data'!$A:$A,0),MATCH(BL$1,'Placebo Lags - Data'!$B$1:$BA$1,0)))*BL$5</f>
        <v>0</v>
      </c>
      <c r="BM23" s="2">
        <f>IF(BM$2=0,0,INDEX('Placebo Lags - Data'!$B:$BA,MATCH($Q23,'Placebo Lags - Data'!$A:$A,0),MATCH(BM$1,'Placebo Lags - Data'!$B$1:$BA$1,0)))*BM$5</f>
        <v>0</v>
      </c>
      <c r="BN23" s="2">
        <f>IF(BN$2=0,0,INDEX('Placebo Lags - Data'!$B:$BA,MATCH($Q23,'Placebo Lags - Data'!$A:$A,0),MATCH(BN$1,'Placebo Lags - Data'!$B$1:$BA$1,0)))*BN$5</f>
        <v>0</v>
      </c>
      <c r="BO23" s="2">
        <f>IF(BO$2=0,0,INDEX('Placebo Lags - Data'!$B:$BA,MATCH($Q23,'Placebo Lags - Data'!$A:$A,0),MATCH(BO$1,'Placebo Lags - Data'!$B$1:$BA$1,0)))*BO$5</f>
        <v>7.7391099184751511E-3</v>
      </c>
      <c r="BP23" s="2">
        <f>IF(BP$2=0,0,INDEX('Placebo Lags - Data'!$B:$BA,MATCH($Q23,'Placebo Lags - Data'!$A:$A,0),MATCH(BP$1,'Placebo Lags - Data'!$B$1:$BA$1,0)))*BP$5</f>
        <v>0</v>
      </c>
      <c r="BQ23" s="2"/>
      <c r="BR23" s="2"/>
    </row>
    <row r="24" spans="1:70" x14ac:dyDescent="0.25">
      <c r="A24" t="s">
        <v>36</v>
      </c>
      <c r="B24" s="2">
        <f t="shared" si="0"/>
        <v>0</v>
      </c>
      <c r="Q24">
        <f>'Placebo Lags - Data'!A19</f>
        <v>1999</v>
      </c>
      <c r="R24" s="2">
        <f>IF(R$2=0,0,INDEX('Placebo Lags - Data'!$B:$BA,MATCH($Q24,'Placebo Lags - Data'!$A:$A,0),MATCH(R$1,'Placebo Lags - Data'!$B$1:$BA$1,0)))*R$5</f>
        <v>1.4978168532252312E-2</v>
      </c>
      <c r="S24" s="2">
        <f>IF(S$2=0,0,INDEX('Placebo Lags - Data'!$B:$BA,MATCH($Q24,'Placebo Lags - Data'!$A:$A,0),MATCH(S$1,'Placebo Lags - Data'!$B$1:$BA$1,0)))*S$5</f>
        <v>0</v>
      </c>
      <c r="T24" s="2">
        <f>IF(T$2=0,0,INDEX('Placebo Lags - Data'!$B:$BA,MATCH($Q24,'Placebo Lags - Data'!$A:$A,0),MATCH(T$1,'Placebo Lags - Data'!$B$1:$BA$1,0)))*T$5</f>
        <v>0</v>
      </c>
      <c r="U24" s="2">
        <f>IF(U$2=0,0,INDEX('Placebo Lags - Data'!$B:$BA,MATCH($Q24,'Placebo Lags - Data'!$A:$A,0),MATCH(U$1,'Placebo Lags - Data'!$B$1:$BA$1,0)))*U$5</f>
        <v>1.5217295847833157E-2</v>
      </c>
      <c r="V24" s="2">
        <f>IF(V$2=0,0,INDEX('Placebo Lags - Data'!$B:$BA,MATCH($Q24,'Placebo Lags - Data'!$A:$A,0),MATCH(V$1,'Placebo Lags - Data'!$B$1:$BA$1,0)))*V$5</f>
        <v>3.1335789710283279E-2</v>
      </c>
      <c r="W24" s="2">
        <f>IF(W$2=0,0,INDEX('Placebo Lags - Data'!$B:$BA,MATCH($Q24,'Placebo Lags - Data'!$A:$A,0),MATCH(W$1,'Placebo Lags - Data'!$B$1:$BA$1,0)))*W$5</f>
        <v>0</v>
      </c>
      <c r="X24" s="2">
        <f>IF(X$2=0,0,INDEX('Placebo Lags - Data'!$B:$BA,MATCH($Q24,'Placebo Lags - Data'!$A:$A,0),MATCH(X$1,'Placebo Lags - Data'!$B$1:$BA$1,0)))*X$5</f>
        <v>1.9777225330471992E-2</v>
      </c>
      <c r="Y24" s="2">
        <f>IF(Y$2=0,0,INDEX('Placebo Lags - Data'!$B:$BA,MATCH($Q24,'Placebo Lags - Data'!$A:$A,0),MATCH(Y$1,'Placebo Lags - Data'!$B$1:$BA$1,0)))*Y$5</f>
        <v>0</v>
      </c>
      <c r="Z24" s="2">
        <f>IF(Z$2=0,0,INDEX('Placebo Lags - Data'!$B:$BA,MATCH($Q24,'Placebo Lags - Data'!$A:$A,0),MATCH(Z$1,'Placebo Lags - Data'!$B$1:$BA$1,0)))*Z$5</f>
        <v>0</v>
      </c>
      <c r="AA24" s="2">
        <f>IF(AA$2=0,0,INDEX('Placebo Lags - Data'!$B:$BA,MATCH($Q24,'Placebo Lags - Data'!$A:$A,0),MATCH(AA$1,'Placebo Lags - Data'!$B$1:$BA$1,0)))*AA$5</f>
        <v>0</v>
      </c>
      <c r="AB24" s="2">
        <f>IF(AB$2=0,0,INDEX('Placebo Lags - Data'!$B:$BA,MATCH($Q24,'Placebo Lags - Data'!$A:$A,0),MATCH(AB$1,'Placebo Lags - Data'!$B$1:$BA$1,0)))*AB$5</f>
        <v>0</v>
      </c>
      <c r="AC24" s="2">
        <f>IF(AC$2=0,0,INDEX('Placebo Lags - Data'!$B:$BA,MATCH($Q24,'Placebo Lags - Data'!$A:$A,0),MATCH(AC$1,'Placebo Lags - Data'!$B$1:$BA$1,0)))*AC$5</f>
        <v>2.9777945950627327E-2</v>
      </c>
      <c r="AD24" s="2">
        <f>IF(AD$2=0,0,INDEX('Placebo Lags - Data'!$B:$BA,MATCH($Q24,'Placebo Lags - Data'!$A:$A,0),MATCH(AD$1,'Placebo Lags - Data'!$B$1:$BA$1,0)))*AD$5</f>
        <v>0</v>
      </c>
      <c r="AE24" s="2">
        <f>IF(AE$2=0,0,INDEX('Placebo Lags - Data'!$B:$BA,MATCH($Q24,'Placebo Lags - Data'!$A:$A,0),MATCH(AE$1,'Placebo Lags - Data'!$B$1:$BA$1,0)))*AE$5</f>
        <v>1.7042012885212898E-2</v>
      </c>
      <c r="AF24" s="2">
        <f>IF(AF$2=0,0,INDEX('Placebo Lags - Data'!$B:$BA,MATCH($Q24,'Placebo Lags - Data'!$A:$A,0),MATCH(AF$1,'Placebo Lags - Data'!$B$1:$BA$1,0)))*AF$5</f>
        <v>-3.560537239536643E-3</v>
      </c>
      <c r="AG24" s="2">
        <f>IF(AG$2=0,0,INDEX('Placebo Lags - Data'!$B:$BA,MATCH($Q24,'Placebo Lags - Data'!$A:$A,0),MATCH(AG$1,'Placebo Lags - Data'!$B$1:$BA$1,0)))*AG$5</f>
        <v>0</v>
      </c>
      <c r="AH24" s="2">
        <f>IF(AH$2=0,0,INDEX('Placebo Lags - Data'!$B:$BA,MATCH($Q24,'Placebo Lags - Data'!$A:$A,0),MATCH(AH$1,'Placebo Lags - Data'!$B$1:$BA$1,0)))*AH$5</f>
        <v>1.2014247477054596E-2</v>
      </c>
      <c r="AI24" s="2">
        <f>IF(AI$2=0,0,INDEX('Placebo Lags - Data'!$B:$BA,MATCH($Q24,'Placebo Lags - Data'!$A:$A,0),MATCH(AI$1,'Placebo Lags - Data'!$B$1:$BA$1,0)))*AI$5</f>
        <v>-2.4366116151213646E-2</v>
      </c>
      <c r="AJ24" s="2">
        <f>IF(AJ$2=0,0,INDEX('Placebo Lags - Data'!$B:$BA,MATCH($Q24,'Placebo Lags - Data'!$A:$A,0),MATCH(AJ$1,'Placebo Lags - Data'!$B$1:$BA$1,0)))*AJ$5</f>
        <v>-1.5314929187297821E-2</v>
      </c>
      <c r="AK24" s="2">
        <f>IF(AK$2=0,0,INDEX('Placebo Lags - Data'!$B:$BA,MATCH($Q24,'Placebo Lags - Data'!$A:$A,0),MATCH(AK$1,'Placebo Lags - Data'!$B$1:$BA$1,0)))*AK$5</f>
        <v>0</v>
      </c>
      <c r="AL24" s="2">
        <f>IF(AL$2=0,0,INDEX('Placebo Lags - Data'!$B:$BA,MATCH($Q24,'Placebo Lags - Data'!$A:$A,0),MATCH(AL$1,'Placebo Lags - Data'!$B$1:$BA$1,0)))*AL$5</f>
        <v>4.4223252683877945E-2</v>
      </c>
      <c r="AM24" s="2">
        <f>IF(AM$2=0,0,INDEX('Placebo Lags - Data'!$B:$BA,MATCH($Q24,'Placebo Lags - Data'!$A:$A,0),MATCH(AM$1,'Placebo Lags - Data'!$B$1:$BA$1,0)))*AM$5</f>
        <v>-2.6151253841817379E-3</v>
      </c>
      <c r="AN24" s="2">
        <f>IF(AN$2=0,0,INDEX('Placebo Lags - Data'!$B:$BA,MATCH($Q24,'Placebo Lags - Data'!$A:$A,0),MATCH(AN$1,'Placebo Lags - Data'!$B$1:$BA$1,0)))*AN$5</f>
        <v>0</v>
      </c>
      <c r="AO24" s="2">
        <f>IF(AO$2=0,0,INDEX('Placebo Lags - Data'!$B:$BA,MATCH($Q24,'Placebo Lags - Data'!$A:$A,0),MATCH(AO$1,'Placebo Lags - Data'!$B$1:$BA$1,0)))*AO$5</f>
        <v>3.1412407755851746E-2</v>
      </c>
      <c r="AP24" s="2">
        <f>IF(AP$2=0,0,INDEX('Placebo Lags - Data'!$B:$BA,MATCH($Q24,'Placebo Lags - Data'!$A:$A,0),MATCH(AP$1,'Placebo Lags - Data'!$B$1:$BA$1,0)))*AP$5</f>
        <v>0</v>
      </c>
      <c r="AQ24" s="2">
        <f>IF(AQ$2=0,0,INDEX('Placebo Lags - Data'!$B:$BA,MATCH($Q24,'Placebo Lags - Data'!$A:$A,0),MATCH(AQ$1,'Placebo Lags - Data'!$B$1:$BA$1,0)))*AQ$5</f>
        <v>2.1743528544902802E-2</v>
      </c>
      <c r="AR24" s="2">
        <f>IF(AR$2=0,0,INDEX('Placebo Lags - Data'!$B:$BA,MATCH($Q24,'Placebo Lags - Data'!$A:$A,0),MATCH(AR$1,'Placebo Lags - Data'!$B$1:$BA$1,0)))*AR$5</f>
        <v>0</v>
      </c>
      <c r="AS24" s="2">
        <f>IF(AS$2=0,0,INDEX('Placebo Lags - Data'!$B:$BA,MATCH($Q24,'Placebo Lags - Data'!$A:$A,0),MATCH(AS$1,'Placebo Lags - Data'!$B$1:$BA$1,0)))*AS$5</f>
        <v>-3.7125106900930405E-2</v>
      </c>
      <c r="AT24" s="2">
        <f>IF(AT$2=0,0,INDEX('Placebo Lags - Data'!$B:$BA,MATCH($Q24,'Placebo Lags - Data'!$A:$A,0),MATCH(AT$1,'Placebo Lags - Data'!$B$1:$BA$1,0)))*AT$5</f>
        <v>0</v>
      </c>
      <c r="AU24" s="2">
        <f>IF(AU$2=0,0,INDEX('Placebo Lags - Data'!$B:$BA,MATCH($Q24,'Placebo Lags - Data'!$A:$A,0),MATCH(AU$1,'Placebo Lags - Data'!$B$1:$BA$1,0)))*AU$5</f>
        <v>0</v>
      </c>
      <c r="AV24" s="2">
        <f>IF(AV$2=0,0,INDEX('Placebo Lags - Data'!$B:$BA,MATCH($Q24,'Placebo Lags - Data'!$A:$A,0),MATCH(AV$1,'Placebo Lags - Data'!$B$1:$BA$1,0)))*AV$5</f>
        <v>0</v>
      </c>
      <c r="AW24" s="2">
        <f>IF(AW$2=0,0,INDEX('Placebo Lags - Data'!$B:$BA,MATCH($Q24,'Placebo Lags - Data'!$A:$A,0),MATCH(AW$1,'Placebo Lags - Data'!$B$1:$BA$1,0)))*AW$5</f>
        <v>0</v>
      </c>
      <c r="AX24" s="2">
        <f>IF(AX$2=0,0,INDEX('Placebo Lags - Data'!$B:$BA,MATCH($Q24,'Placebo Lags - Data'!$A:$A,0),MATCH(AX$1,'Placebo Lags - Data'!$B$1:$BA$1,0)))*AX$5</f>
        <v>0</v>
      </c>
      <c r="AY24" s="2">
        <f>IF(AY$2=0,0,INDEX('Placebo Lags - Data'!$B:$BA,MATCH($Q24,'Placebo Lags - Data'!$A:$A,0),MATCH(AY$1,'Placebo Lags - Data'!$B$1:$BA$1,0)))*AY$5</f>
        <v>0</v>
      </c>
      <c r="AZ24" s="2">
        <f>IF(AZ$2=0,0,INDEX('Placebo Lags - Data'!$B:$BA,MATCH($Q24,'Placebo Lags - Data'!$A:$A,0),MATCH(AZ$1,'Placebo Lags - Data'!$B$1:$BA$1,0)))*AZ$5</f>
        <v>-8.0785997211933136E-2</v>
      </c>
      <c r="BA24" s="2">
        <f>IF(BA$2=0,0,INDEX('Placebo Lags - Data'!$B:$BA,MATCH($Q24,'Placebo Lags - Data'!$A:$A,0),MATCH(BA$1,'Placebo Lags - Data'!$B$1:$BA$1,0)))*BA$5</f>
        <v>0</v>
      </c>
      <c r="BB24" s="2">
        <f>IF(BB$2=0,0,INDEX('Placebo Lags - Data'!$B:$BA,MATCH($Q24,'Placebo Lags - Data'!$A:$A,0),MATCH(BB$1,'Placebo Lags - Data'!$B$1:$BA$1,0)))*BB$5</f>
        <v>0</v>
      </c>
      <c r="BC24" s="2">
        <f>IF(BC$2=0,0,INDEX('Placebo Lags - Data'!$B:$BA,MATCH($Q24,'Placebo Lags - Data'!$A:$A,0),MATCH(BC$1,'Placebo Lags - Data'!$B$1:$BA$1,0)))*BC$5</f>
        <v>0</v>
      </c>
      <c r="BD24" s="2">
        <f>IF(BD$2=0,0,INDEX('Placebo Lags - Data'!$B:$BA,MATCH($Q24,'Placebo Lags - Data'!$A:$A,0),MATCH(BD$1,'Placebo Lags - Data'!$B$1:$BA$1,0)))*BD$5</f>
        <v>0</v>
      </c>
      <c r="BE24" s="2">
        <f>IF(BE$2=0,0,INDEX('Placebo Lags - Data'!$B:$BA,MATCH($Q24,'Placebo Lags - Data'!$A:$A,0),MATCH(BE$1,'Placebo Lags - Data'!$B$1:$BA$1,0)))*BE$5</f>
        <v>0</v>
      </c>
      <c r="BF24" s="2">
        <f>IF(BF$2=0,0,INDEX('Placebo Lags - Data'!$B:$BA,MATCH($Q24,'Placebo Lags - Data'!$A:$A,0),MATCH(BF$1,'Placebo Lags - Data'!$B$1:$BA$1,0)))*BF$5</f>
        <v>3.6715611815452576E-2</v>
      </c>
      <c r="BG24" s="2">
        <f>IF(BG$2=0,0,INDEX('Placebo Lags - Data'!$B:$BA,MATCH($Q24,'Placebo Lags - Data'!$A:$A,0),MATCH(BG$1,'Placebo Lags - Data'!$B$1:$BA$1,0)))*BG$5</f>
        <v>-2.1881492808461189E-2</v>
      </c>
      <c r="BH24" s="2">
        <f>IF(BH$2=0,0,INDEX('Placebo Lags - Data'!$B:$BA,MATCH($Q24,'Placebo Lags - Data'!$A:$A,0),MATCH(BH$1,'Placebo Lags - Data'!$B$1:$BA$1,0)))*BH$5</f>
        <v>-1.2461499311029911E-2</v>
      </c>
      <c r="BI24" s="2">
        <f>IF(BI$2=0,0,INDEX('Placebo Lags - Data'!$B:$BA,MATCH($Q24,'Placebo Lags - Data'!$A:$A,0),MATCH(BI$1,'Placebo Lags - Data'!$B$1:$BA$1,0)))*BI$5</f>
        <v>1.6078421846032143E-2</v>
      </c>
      <c r="BJ24" s="2">
        <f>IF(BJ$2=0,0,INDEX('Placebo Lags - Data'!$B:$BA,MATCH($Q24,'Placebo Lags - Data'!$A:$A,0),MATCH(BJ$1,'Placebo Lags - Data'!$B$1:$BA$1,0)))*BJ$5</f>
        <v>0</v>
      </c>
      <c r="BK24" s="2">
        <f>IF(BK$2=0,0,INDEX('Placebo Lags - Data'!$B:$BA,MATCH($Q24,'Placebo Lags - Data'!$A:$A,0),MATCH(BK$1,'Placebo Lags - Data'!$B$1:$BA$1,0)))*BK$5</f>
        <v>0</v>
      </c>
      <c r="BL24" s="2">
        <f>IF(BL$2=0,0,INDEX('Placebo Lags - Data'!$B:$BA,MATCH($Q24,'Placebo Lags - Data'!$A:$A,0),MATCH(BL$1,'Placebo Lags - Data'!$B$1:$BA$1,0)))*BL$5</f>
        <v>0</v>
      </c>
      <c r="BM24" s="2">
        <f>IF(BM$2=0,0,INDEX('Placebo Lags - Data'!$B:$BA,MATCH($Q24,'Placebo Lags - Data'!$A:$A,0),MATCH(BM$1,'Placebo Lags - Data'!$B$1:$BA$1,0)))*BM$5</f>
        <v>0</v>
      </c>
      <c r="BN24" s="2">
        <f>IF(BN$2=0,0,INDEX('Placebo Lags - Data'!$B:$BA,MATCH($Q24,'Placebo Lags - Data'!$A:$A,0),MATCH(BN$1,'Placebo Lags - Data'!$B$1:$BA$1,0)))*BN$5</f>
        <v>0</v>
      </c>
      <c r="BO24" s="2">
        <f>IF(BO$2=0,0,INDEX('Placebo Lags - Data'!$B:$BA,MATCH($Q24,'Placebo Lags - Data'!$A:$A,0),MATCH(BO$1,'Placebo Lags - Data'!$B$1:$BA$1,0)))*BO$5</f>
        <v>-2.4199370294809341E-2</v>
      </c>
      <c r="BP24" s="2">
        <f>IF(BP$2=0,0,INDEX('Placebo Lags - Data'!$B:$BA,MATCH($Q24,'Placebo Lags - Data'!$A:$A,0),MATCH(BP$1,'Placebo Lags - Data'!$B$1:$BA$1,0)))*BP$5</f>
        <v>0</v>
      </c>
      <c r="BQ24" s="2"/>
      <c r="BR24" s="2"/>
    </row>
    <row r="25" spans="1:70" x14ac:dyDescent="0.25">
      <c r="A25" t="s">
        <v>49</v>
      </c>
      <c r="B25" s="2">
        <f t="shared" si="0"/>
        <v>0</v>
      </c>
      <c r="Q25">
        <f>'Placebo Lags - Data'!A20</f>
        <v>2000</v>
      </c>
      <c r="R25" s="2">
        <f>IF(R$2=0,0,INDEX('Placebo Lags - Data'!$B:$BA,MATCH($Q25,'Placebo Lags - Data'!$A:$A,0),MATCH(R$1,'Placebo Lags - Data'!$B$1:$BA$1,0)))*R$5</f>
        <v>-8.7592832278460264E-4</v>
      </c>
      <c r="S25" s="2">
        <f>IF(S$2=0,0,INDEX('Placebo Lags - Data'!$B:$BA,MATCH($Q25,'Placebo Lags - Data'!$A:$A,0),MATCH(S$1,'Placebo Lags - Data'!$B$1:$BA$1,0)))*S$5</f>
        <v>0</v>
      </c>
      <c r="T25" s="2">
        <f>IF(T$2=0,0,INDEX('Placebo Lags - Data'!$B:$BA,MATCH($Q25,'Placebo Lags - Data'!$A:$A,0),MATCH(T$1,'Placebo Lags - Data'!$B$1:$BA$1,0)))*T$5</f>
        <v>0</v>
      </c>
      <c r="U25" s="2">
        <f>IF(U$2=0,0,INDEX('Placebo Lags - Data'!$B:$BA,MATCH($Q25,'Placebo Lags - Data'!$A:$A,0),MATCH(U$1,'Placebo Lags - Data'!$B$1:$BA$1,0)))*U$5</f>
        <v>-3.0555488541722298E-2</v>
      </c>
      <c r="V25" s="2">
        <f>IF(V$2=0,0,INDEX('Placebo Lags - Data'!$B:$BA,MATCH($Q25,'Placebo Lags - Data'!$A:$A,0),MATCH(V$1,'Placebo Lags - Data'!$B$1:$BA$1,0)))*V$5</f>
        <v>9.2689275741577148E-2</v>
      </c>
      <c r="W25" s="2">
        <f>IF(W$2=0,0,INDEX('Placebo Lags - Data'!$B:$BA,MATCH($Q25,'Placebo Lags - Data'!$A:$A,0),MATCH(W$1,'Placebo Lags - Data'!$B$1:$BA$1,0)))*W$5</f>
        <v>0</v>
      </c>
      <c r="X25" s="2">
        <f>IF(X$2=0,0,INDEX('Placebo Lags - Data'!$B:$BA,MATCH($Q25,'Placebo Lags - Data'!$A:$A,0),MATCH(X$1,'Placebo Lags - Data'!$B$1:$BA$1,0)))*X$5</f>
        <v>6.1001226305961609E-2</v>
      </c>
      <c r="Y25" s="2">
        <f>IF(Y$2=0,0,INDEX('Placebo Lags - Data'!$B:$BA,MATCH($Q25,'Placebo Lags - Data'!$A:$A,0),MATCH(Y$1,'Placebo Lags - Data'!$B$1:$BA$1,0)))*Y$5</f>
        <v>0</v>
      </c>
      <c r="Z25" s="2">
        <f>IF(Z$2=0,0,INDEX('Placebo Lags - Data'!$B:$BA,MATCH($Q25,'Placebo Lags - Data'!$A:$A,0),MATCH(Z$1,'Placebo Lags - Data'!$B$1:$BA$1,0)))*Z$5</f>
        <v>0</v>
      </c>
      <c r="AA25" s="2">
        <f>IF(AA$2=0,0,INDEX('Placebo Lags - Data'!$B:$BA,MATCH($Q25,'Placebo Lags - Data'!$A:$A,0),MATCH(AA$1,'Placebo Lags - Data'!$B$1:$BA$1,0)))*AA$5</f>
        <v>0</v>
      </c>
      <c r="AB25" s="2">
        <f>IF(AB$2=0,0,INDEX('Placebo Lags - Data'!$B:$BA,MATCH($Q25,'Placebo Lags - Data'!$A:$A,0),MATCH(AB$1,'Placebo Lags - Data'!$B$1:$BA$1,0)))*AB$5</f>
        <v>0</v>
      </c>
      <c r="AC25" s="2">
        <f>IF(AC$2=0,0,INDEX('Placebo Lags - Data'!$B:$BA,MATCH($Q25,'Placebo Lags - Data'!$A:$A,0),MATCH(AC$1,'Placebo Lags - Data'!$B$1:$BA$1,0)))*AC$5</f>
        <v>-6.2057985924184322E-3</v>
      </c>
      <c r="AD25" s="2">
        <f>IF(AD$2=0,0,INDEX('Placebo Lags - Data'!$B:$BA,MATCH($Q25,'Placebo Lags - Data'!$A:$A,0),MATCH(AD$1,'Placebo Lags - Data'!$B$1:$BA$1,0)))*AD$5</f>
        <v>0</v>
      </c>
      <c r="AE25" s="2">
        <f>IF(AE$2=0,0,INDEX('Placebo Lags - Data'!$B:$BA,MATCH($Q25,'Placebo Lags - Data'!$A:$A,0),MATCH(AE$1,'Placebo Lags - Data'!$B$1:$BA$1,0)))*AE$5</f>
        <v>-1.1633869260549545E-2</v>
      </c>
      <c r="AF25" s="2">
        <f>IF(AF$2=0,0,INDEX('Placebo Lags - Data'!$B:$BA,MATCH($Q25,'Placebo Lags - Data'!$A:$A,0),MATCH(AF$1,'Placebo Lags - Data'!$B$1:$BA$1,0)))*AF$5</f>
        <v>2.5285189971327782E-2</v>
      </c>
      <c r="AG25" s="2">
        <f>IF(AG$2=0,0,INDEX('Placebo Lags - Data'!$B:$BA,MATCH($Q25,'Placebo Lags - Data'!$A:$A,0),MATCH(AG$1,'Placebo Lags - Data'!$B$1:$BA$1,0)))*AG$5</f>
        <v>0</v>
      </c>
      <c r="AH25" s="2">
        <f>IF(AH$2=0,0,INDEX('Placebo Lags - Data'!$B:$BA,MATCH($Q25,'Placebo Lags - Data'!$A:$A,0),MATCH(AH$1,'Placebo Lags - Data'!$B$1:$BA$1,0)))*AH$5</f>
        <v>3.7481773644685745E-2</v>
      </c>
      <c r="AI25" s="2">
        <f>IF(AI$2=0,0,INDEX('Placebo Lags - Data'!$B:$BA,MATCH($Q25,'Placebo Lags - Data'!$A:$A,0),MATCH(AI$1,'Placebo Lags - Data'!$B$1:$BA$1,0)))*AI$5</f>
        <v>1.8934234976768494E-3</v>
      </c>
      <c r="AJ25" s="2">
        <f>IF(AJ$2=0,0,INDEX('Placebo Lags - Data'!$B:$BA,MATCH($Q25,'Placebo Lags - Data'!$A:$A,0),MATCH(AJ$1,'Placebo Lags - Data'!$B$1:$BA$1,0)))*AJ$5</f>
        <v>-1.1528622359037399E-2</v>
      </c>
      <c r="AK25" s="2">
        <f>IF(AK$2=0,0,INDEX('Placebo Lags - Data'!$B:$BA,MATCH($Q25,'Placebo Lags - Data'!$A:$A,0),MATCH(AK$1,'Placebo Lags - Data'!$B$1:$BA$1,0)))*AK$5</f>
        <v>0</v>
      </c>
      <c r="AL25" s="2">
        <f>IF(AL$2=0,0,INDEX('Placebo Lags - Data'!$B:$BA,MATCH($Q25,'Placebo Lags - Data'!$A:$A,0),MATCH(AL$1,'Placebo Lags - Data'!$B$1:$BA$1,0)))*AL$5</f>
        <v>2.4850007146596909E-2</v>
      </c>
      <c r="AM25" s="2">
        <f>IF(AM$2=0,0,INDEX('Placebo Lags - Data'!$B:$BA,MATCH($Q25,'Placebo Lags - Data'!$A:$A,0),MATCH(AM$1,'Placebo Lags - Data'!$B$1:$BA$1,0)))*AM$5</f>
        <v>-8.1762811169028282E-3</v>
      </c>
      <c r="AN25" s="2">
        <f>IF(AN$2=0,0,INDEX('Placebo Lags - Data'!$B:$BA,MATCH($Q25,'Placebo Lags - Data'!$A:$A,0),MATCH(AN$1,'Placebo Lags - Data'!$B$1:$BA$1,0)))*AN$5</f>
        <v>0</v>
      </c>
      <c r="AO25" s="2">
        <f>IF(AO$2=0,0,INDEX('Placebo Lags - Data'!$B:$BA,MATCH($Q25,'Placebo Lags - Data'!$A:$A,0),MATCH(AO$1,'Placebo Lags - Data'!$B$1:$BA$1,0)))*AO$5</f>
        <v>-3.9174642413854599E-2</v>
      </c>
      <c r="AP25" s="2">
        <f>IF(AP$2=0,0,INDEX('Placebo Lags - Data'!$B:$BA,MATCH($Q25,'Placebo Lags - Data'!$A:$A,0),MATCH(AP$1,'Placebo Lags - Data'!$B$1:$BA$1,0)))*AP$5</f>
        <v>0</v>
      </c>
      <c r="AQ25" s="2">
        <f>IF(AQ$2=0,0,INDEX('Placebo Lags - Data'!$B:$BA,MATCH($Q25,'Placebo Lags - Data'!$A:$A,0),MATCH(AQ$1,'Placebo Lags - Data'!$B$1:$BA$1,0)))*AQ$5</f>
        <v>2.3823607712984085E-2</v>
      </c>
      <c r="AR25" s="2">
        <f>IF(AR$2=0,0,INDEX('Placebo Lags - Data'!$B:$BA,MATCH($Q25,'Placebo Lags - Data'!$A:$A,0),MATCH(AR$1,'Placebo Lags - Data'!$B$1:$BA$1,0)))*AR$5</f>
        <v>0</v>
      </c>
      <c r="AS25" s="2">
        <f>IF(AS$2=0,0,INDEX('Placebo Lags - Data'!$B:$BA,MATCH($Q25,'Placebo Lags - Data'!$A:$A,0),MATCH(AS$1,'Placebo Lags - Data'!$B$1:$BA$1,0)))*AS$5</f>
        <v>6.839139387011528E-3</v>
      </c>
      <c r="AT25" s="2">
        <f>IF(AT$2=0,0,INDEX('Placebo Lags - Data'!$B:$BA,MATCH($Q25,'Placebo Lags - Data'!$A:$A,0),MATCH(AT$1,'Placebo Lags - Data'!$B$1:$BA$1,0)))*AT$5</f>
        <v>0</v>
      </c>
      <c r="AU25" s="2">
        <f>IF(AU$2=0,0,INDEX('Placebo Lags - Data'!$B:$BA,MATCH($Q25,'Placebo Lags - Data'!$A:$A,0),MATCH(AU$1,'Placebo Lags - Data'!$B$1:$BA$1,0)))*AU$5</f>
        <v>0</v>
      </c>
      <c r="AV25" s="2">
        <f>IF(AV$2=0,0,INDEX('Placebo Lags - Data'!$B:$BA,MATCH($Q25,'Placebo Lags - Data'!$A:$A,0),MATCH(AV$1,'Placebo Lags - Data'!$B$1:$BA$1,0)))*AV$5</f>
        <v>0</v>
      </c>
      <c r="AW25" s="2">
        <f>IF(AW$2=0,0,INDEX('Placebo Lags - Data'!$B:$BA,MATCH($Q25,'Placebo Lags - Data'!$A:$A,0),MATCH(AW$1,'Placebo Lags - Data'!$B$1:$BA$1,0)))*AW$5</f>
        <v>0</v>
      </c>
      <c r="AX25" s="2">
        <f>IF(AX$2=0,0,INDEX('Placebo Lags - Data'!$B:$BA,MATCH($Q25,'Placebo Lags - Data'!$A:$A,0),MATCH(AX$1,'Placebo Lags - Data'!$B$1:$BA$1,0)))*AX$5</f>
        <v>0</v>
      </c>
      <c r="AY25" s="2">
        <f>IF(AY$2=0,0,INDEX('Placebo Lags - Data'!$B:$BA,MATCH($Q25,'Placebo Lags - Data'!$A:$A,0),MATCH(AY$1,'Placebo Lags - Data'!$B$1:$BA$1,0)))*AY$5</f>
        <v>0</v>
      </c>
      <c r="AZ25" s="2">
        <f>IF(AZ$2=0,0,INDEX('Placebo Lags - Data'!$B:$BA,MATCH($Q25,'Placebo Lags - Data'!$A:$A,0),MATCH(AZ$1,'Placebo Lags - Data'!$B$1:$BA$1,0)))*AZ$5</f>
        <v>-6.5613947808742523E-2</v>
      </c>
      <c r="BA25" s="2">
        <f>IF(BA$2=0,0,INDEX('Placebo Lags - Data'!$B:$BA,MATCH($Q25,'Placebo Lags - Data'!$A:$A,0),MATCH(BA$1,'Placebo Lags - Data'!$B$1:$BA$1,0)))*BA$5</f>
        <v>0</v>
      </c>
      <c r="BB25" s="2">
        <f>IF(BB$2=0,0,INDEX('Placebo Lags - Data'!$B:$BA,MATCH($Q25,'Placebo Lags - Data'!$A:$A,0),MATCH(BB$1,'Placebo Lags - Data'!$B$1:$BA$1,0)))*BB$5</f>
        <v>0</v>
      </c>
      <c r="BC25" s="2">
        <f>IF(BC$2=0,0,INDEX('Placebo Lags - Data'!$B:$BA,MATCH($Q25,'Placebo Lags - Data'!$A:$A,0),MATCH(BC$1,'Placebo Lags - Data'!$B$1:$BA$1,0)))*BC$5</f>
        <v>0</v>
      </c>
      <c r="BD25" s="2">
        <f>IF(BD$2=0,0,INDEX('Placebo Lags - Data'!$B:$BA,MATCH($Q25,'Placebo Lags - Data'!$A:$A,0),MATCH(BD$1,'Placebo Lags - Data'!$B$1:$BA$1,0)))*BD$5</f>
        <v>0</v>
      </c>
      <c r="BE25" s="2">
        <f>IF(BE$2=0,0,INDEX('Placebo Lags - Data'!$B:$BA,MATCH($Q25,'Placebo Lags - Data'!$A:$A,0),MATCH(BE$1,'Placebo Lags - Data'!$B$1:$BA$1,0)))*BE$5</f>
        <v>0</v>
      </c>
      <c r="BF25" s="2">
        <f>IF(BF$2=0,0,INDEX('Placebo Lags - Data'!$B:$BA,MATCH($Q25,'Placebo Lags - Data'!$A:$A,0),MATCH(BF$1,'Placebo Lags - Data'!$B$1:$BA$1,0)))*BF$5</f>
        <v>-3.2591905444860458E-2</v>
      </c>
      <c r="BG25" s="2">
        <f>IF(BG$2=0,0,INDEX('Placebo Lags - Data'!$B:$BA,MATCH($Q25,'Placebo Lags - Data'!$A:$A,0),MATCH(BG$1,'Placebo Lags - Data'!$B$1:$BA$1,0)))*BG$5</f>
        <v>-8.0311466008424759E-3</v>
      </c>
      <c r="BH25" s="2">
        <f>IF(BH$2=0,0,INDEX('Placebo Lags - Data'!$B:$BA,MATCH($Q25,'Placebo Lags - Data'!$A:$A,0),MATCH(BH$1,'Placebo Lags - Data'!$B$1:$BA$1,0)))*BH$5</f>
        <v>1.4393575489521027E-2</v>
      </c>
      <c r="BI25" s="2">
        <f>IF(BI$2=0,0,INDEX('Placebo Lags - Data'!$B:$BA,MATCH($Q25,'Placebo Lags - Data'!$A:$A,0),MATCH(BI$1,'Placebo Lags - Data'!$B$1:$BA$1,0)))*BI$5</f>
        <v>-1.5538708306849003E-2</v>
      </c>
      <c r="BJ25" s="2">
        <f>IF(BJ$2=0,0,INDEX('Placebo Lags - Data'!$B:$BA,MATCH($Q25,'Placebo Lags - Data'!$A:$A,0),MATCH(BJ$1,'Placebo Lags - Data'!$B$1:$BA$1,0)))*BJ$5</f>
        <v>0</v>
      </c>
      <c r="BK25" s="2">
        <f>IF(BK$2=0,0,INDEX('Placebo Lags - Data'!$B:$BA,MATCH($Q25,'Placebo Lags - Data'!$A:$A,0),MATCH(BK$1,'Placebo Lags - Data'!$B$1:$BA$1,0)))*BK$5</f>
        <v>0</v>
      </c>
      <c r="BL25" s="2">
        <f>IF(BL$2=0,0,INDEX('Placebo Lags - Data'!$B:$BA,MATCH($Q25,'Placebo Lags - Data'!$A:$A,0),MATCH(BL$1,'Placebo Lags - Data'!$B$1:$BA$1,0)))*BL$5</f>
        <v>0</v>
      </c>
      <c r="BM25" s="2">
        <f>IF(BM$2=0,0,INDEX('Placebo Lags - Data'!$B:$BA,MATCH($Q25,'Placebo Lags - Data'!$A:$A,0),MATCH(BM$1,'Placebo Lags - Data'!$B$1:$BA$1,0)))*BM$5</f>
        <v>0</v>
      </c>
      <c r="BN25" s="2">
        <f>IF(BN$2=0,0,INDEX('Placebo Lags - Data'!$B:$BA,MATCH($Q25,'Placebo Lags - Data'!$A:$A,0),MATCH(BN$1,'Placebo Lags - Data'!$B$1:$BA$1,0)))*BN$5</f>
        <v>0</v>
      </c>
      <c r="BO25" s="2">
        <f>IF(BO$2=0,0,INDEX('Placebo Lags - Data'!$B:$BA,MATCH($Q25,'Placebo Lags - Data'!$A:$A,0),MATCH(BO$1,'Placebo Lags - Data'!$B$1:$BA$1,0)))*BO$5</f>
        <v>1.1542236432433128E-2</v>
      </c>
      <c r="BP25" s="2">
        <f>IF(BP$2=0,0,INDEX('Placebo Lags - Data'!$B:$BA,MATCH($Q25,'Placebo Lags - Data'!$A:$A,0),MATCH(BP$1,'Placebo Lags - Data'!$B$1:$BA$1,0)))*BP$5</f>
        <v>0</v>
      </c>
      <c r="BQ25" s="2"/>
      <c r="BR25" s="2"/>
    </row>
    <row r="26" spans="1:70" x14ac:dyDescent="0.25">
      <c r="A26" t="s">
        <v>52</v>
      </c>
      <c r="B26" s="2">
        <f t="shared" si="0"/>
        <v>0</v>
      </c>
      <c r="Q26">
        <f>'Placebo Lags - Data'!A21</f>
        <v>2001</v>
      </c>
      <c r="R26" s="2">
        <f>IF(R$2=0,0,INDEX('Placebo Lags - Data'!$B:$BA,MATCH($Q26,'Placebo Lags - Data'!$A:$A,0),MATCH(R$1,'Placebo Lags - Data'!$B$1:$BA$1,0)))*R$5</f>
        <v>3.171481192111969E-2</v>
      </c>
      <c r="S26" s="2">
        <f>IF(S$2=0,0,INDEX('Placebo Lags - Data'!$B:$BA,MATCH($Q26,'Placebo Lags - Data'!$A:$A,0),MATCH(S$1,'Placebo Lags - Data'!$B$1:$BA$1,0)))*S$5</f>
        <v>0</v>
      </c>
      <c r="T26" s="2">
        <f>IF(T$2=0,0,INDEX('Placebo Lags - Data'!$B:$BA,MATCH($Q26,'Placebo Lags - Data'!$A:$A,0),MATCH(T$1,'Placebo Lags - Data'!$B$1:$BA$1,0)))*T$5</f>
        <v>0</v>
      </c>
      <c r="U26" s="2">
        <f>IF(U$2=0,0,INDEX('Placebo Lags - Data'!$B:$BA,MATCH($Q26,'Placebo Lags - Data'!$A:$A,0),MATCH(U$1,'Placebo Lags - Data'!$B$1:$BA$1,0)))*U$5</f>
        <v>-2.985081821680069E-2</v>
      </c>
      <c r="V26" s="2">
        <f>IF(V$2=0,0,INDEX('Placebo Lags - Data'!$B:$BA,MATCH($Q26,'Placebo Lags - Data'!$A:$A,0),MATCH(V$1,'Placebo Lags - Data'!$B$1:$BA$1,0)))*V$5</f>
        <v>0.10912019014358521</v>
      </c>
      <c r="W26" s="2">
        <f>IF(W$2=0,0,INDEX('Placebo Lags - Data'!$B:$BA,MATCH($Q26,'Placebo Lags - Data'!$A:$A,0),MATCH(W$1,'Placebo Lags - Data'!$B$1:$BA$1,0)))*W$5</f>
        <v>0</v>
      </c>
      <c r="X26" s="2">
        <f>IF(X$2=0,0,INDEX('Placebo Lags - Data'!$B:$BA,MATCH($Q26,'Placebo Lags - Data'!$A:$A,0),MATCH(X$1,'Placebo Lags - Data'!$B$1:$BA$1,0)))*X$5</f>
        <v>3.8829545956104994E-3</v>
      </c>
      <c r="Y26" s="2">
        <f>IF(Y$2=0,0,INDEX('Placebo Lags - Data'!$B:$BA,MATCH($Q26,'Placebo Lags - Data'!$A:$A,0),MATCH(Y$1,'Placebo Lags - Data'!$B$1:$BA$1,0)))*Y$5</f>
        <v>0</v>
      </c>
      <c r="Z26" s="2">
        <f>IF(Z$2=0,0,INDEX('Placebo Lags - Data'!$B:$BA,MATCH($Q26,'Placebo Lags - Data'!$A:$A,0),MATCH(Z$1,'Placebo Lags - Data'!$B$1:$BA$1,0)))*Z$5</f>
        <v>0</v>
      </c>
      <c r="AA26" s="2">
        <f>IF(AA$2=0,0,INDEX('Placebo Lags - Data'!$B:$BA,MATCH($Q26,'Placebo Lags - Data'!$A:$A,0),MATCH(AA$1,'Placebo Lags - Data'!$B$1:$BA$1,0)))*AA$5</f>
        <v>0</v>
      </c>
      <c r="AB26" s="2">
        <f>IF(AB$2=0,0,INDEX('Placebo Lags - Data'!$B:$BA,MATCH($Q26,'Placebo Lags - Data'!$A:$A,0),MATCH(AB$1,'Placebo Lags - Data'!$B$1:$BA$1,0)))*AB$5</f>
        <v>0</v>
      </c>
      <c r="AC26" s="2">
        <f>IF(AC$2=0,0,INDEX('Placebo Lags - Data'!$B:$BA,MATCH($Q26,'Placebo Lags - Data'!$A:$A,0),MATCH(AC$1,'Placebo Lags - Data'!$B$1:$BA$1,0)))*AC$5</f>
        <v>9.6257254481315613E-3</v>
      </c>
      <c r="AD26" s="2">
        <f>IF(AD$2=0,0,INDEX('Placebo Lags - Data'!$B:$BA,MATCH($Q26,'Placebo Lags - Data'!$A:$A,0),MATCH(AD$1,'Placebo Lags - Data'!$B$1:$BA$1,0)))*AD$5</f>
        <v>0</v>
      </c>
      <c r="AE26" s="2">
        <f>IF(AE$2=0,0,INDEX('Placebo Lags - Data'!$B:$BA,MATCH($Q26,'Placebo Lags - Data'!$A:$A,0),MATCH(AE$1,'Placebo Lags - Data'!$B$1:$BA$1,0)))*AE$5</f>
        <v>3.7338897585868835E-2</v>
      </c>
      <c r="AF26" s="2">
        <f>IF(AF$2=0,0,INDEX('Placebo Lags - Data'!$B:$BA,MATCH($Q26,'Placebo Lags - Data'!$A:$A,0),MATCH(AF$1,'Placebo Lags - Data'!$B$1:$BA$1,0)))*AF$5</f>
        <v>5.7512829080224037E-3</v>
      </c>
      <c r="AG26" s="2">
        <f>IF(AG$2=0,0,INDEX('Placebo Lags - Data'!$B:$BA,MATCH($Q26,'Placebo Lags - Data'!$A:$A,0),MATCH(AG$1,'Placebo Lags - Data'!$B$1:$BA$1,0)))*AG$5</f>
        <v>0</v>
      </c>
      <c r="AH26" s="2">
        <f>IF(AH$2=0,0,INDEX('Placebo Lags - Data'!$B:$BA,MATCH($Q26,'Placebo Lags - Data'!$A:$A,0),MATCH(AH$1,'Placebo Lags - Data'!$B$1:$BA$1,0)))*AH$5</f>
        <v>4.0536525193601847E-4</v>
      </c>
      <c r="AI26" s="2">
        <f>IF(AI$2=0,0,INDEX('Placebo Lags - Data'!$B:$BA,MATCH($Q26,'Placebo Lags - Data'!$A:$A,0),MATCH(AI$1,'Placebo Lags - Data'!$B$1:$BA$1,0)))*AI$5</f>
        <v>3.414488211274147E-2</v>
      </c>
      <c r="AJ26" s="2">
        <f>IF(AJ$2=0,0,INDEX('Placebo Lags - Data'!$B:$BA,MATCH($Q26,'Placebo Lags - Data'!$A:$A,0),MATCH(AJ$1,'Placebo Lags - Data'!$B$1:$BA$1,0)))*AJ$5</f>
        <v>2.0501580089330673E-2</v>
      </c>
      <c r="AK26" s="2">
        <f>IF(AK$2=0,0,INDEX('Placebo Lags - Data'!$B:$BA,MATCH($Q26,'Placebo Lags - Data'!$A:$A,0),MATCH(AK$1,'Placebo Lags - Data'!$B$1:$BA$1,0)))*AK$5</f>
        <v>0</v>
      </c>
      <c r="AL26" s="2">
        <f>IF(AL$2=0,0,INDEX('Placebo Lags - Data'!$B:$BA,MATCH($Q26,'Placebo Lags - Data'!$A:$A,0),MATCH(AL$1,'Placebo Lags - Data'!$B$1:$BA$1,0)))*AL$5</f>
        <v>-4.3689836747944355E-3</v>
      </c>
      <c r="AM26" s="2">
        <f>IF(AM$2=0,0,INDEX('Placebo Lags - Data'!$B:$BA,MATCH($Q26,'Placebo Lags - Data'!$A:$A,0),MATCH(AM$1,'Placebo Lags - Data'!$B$1:$BA$1,0)))*AM$5</f>
        <v>-3.3763319253921509E-2</v>
      </c>
      <c r="AN26" s="2">
        <f>IF(AN$2=0,0,INDEX('Placebo Lags - Data'!$B:$BA,MATCH($Q26,'Placebo Lags - Data'!$A:$A,0),MATCH(AN$1,'Placebo Lags - Data'!$B$1:$BA$1,0)))*AN$5</f>
        <v>0</v>
      </c>
      <c r="AO26" s="2">
        <f>IF(AO$2=0,0,INDEX('Placebo Lags - Data'!$B:$BA,MATCH($Q26,'Placebo Lags - Data'!$A:$A,0),MATCH(AO$1,'Placebo Lags - Data'!$B$1:$BA$1,0)))*AO$5</f>
        <v>1.22801773250103E-2</v>
      </c>
      <c r="AP26" s="2">
        <f>IF(AP$2=0,0,INDEX('Placebo Lags - Data'!$B:$BA,MATCH($Q26,'Placebo Lags - Data'!$A:$A,0),MATCH(AP$1,'Placebo Lags - Data'!$B$1:$BA$1,0)))*AP$5</f>
        <v>0</v>
      </c>
      <c r="AQ26" s="2">
        <f>IF(AQ$2=0,0,INDEX('Placebo Lags - Data'!$B:$BA,MATCH($Q26,'Placebo Lags - Data'!$A:$A,0),MATCH(AQ$1,'Placebo Lags - Data'!$B$1:$BA$1,0)))*AQ$5</f>
        <v>-4.2151720263063908E-3</v>
      </c>
      <c r="AR26" s="2">
        <f>IF(AR$2=0,0,INDEX('Placebo Lags - Data'!$B:$BA,MATCH($Q26,'Placebo Lags - Data'!$A:$A,0),MATCH(AR$1,'Placebo Lags - Data'!$B$1:$BA$1,0)))*AR$5</f>
        <v>0</v>
      </c>
      <c r="AS26" s="2">
        <f>IF(AS$2=0,0,INDEX('Placebo Lags - Data'!$B:$BA,MATCH($Q26,'Placebo Lags - Data'!$A:$A,0),MATCH(AS$1,'Placebo Lags - Data'!$B$1:$BA$1,0)))*AS$5</f>
        <v>-2.1027654409408569E-2</v>
      </c>
      <c r="AT26" s="2">
        <f>IF(AT$2=0,0,INDEX('Placebo Lags - Data'!$B:$BA,MATCH($Q26,'Placebo Lags - Data'!$A:$A,0),MATCH(AT$1,'Placebo Lags - Data'!$B$1:$BA$1,0)))*AT$5</f>
        <v>0</v>
      </c>
      <c r="AU26" s="2">
        <f>IF(AU$2=0,0,INDEX('Placebo Lags - Data'!$B:$BA,MATCH($Q26,'Placebo Lags - Data'!$A:$A,0),MATCH(AU$1,'Placebo Lags - Data'!$B$1:$BA$1,0)))*AU$5</f>
        <v>0</v>
      </c>
      <c r="AV26" s="2">
        <f>IF(AV$2=0,0,INDEX('Placebo Lags - Data'!$B:$BA,MATCH($Q26,'Placebo Lags - Data'!$A:$A,0),MATCH(AV$1,'Placebo Lags - Data'!$B$1:$BA$1,0)))*AV$5</f>
        <v>0</v>
      </c>
      <c r="AW26" s="2">
        <f>IF(AW$2=0,0,INDEX('Placebo Lags - Data'!$B:$BA,MATCH($Q26,'Placebo Lags - Data'!$A:$A,0),MATCH(AW$1,'Placebo Lags - Data'!$B$1:$BA$1,0)))*AW$5</f>
        <v>0</v>
      </c>
      <c r="AX26" s="2">
        <f>IF(AX$2=0,0,INDEX('Placebo Lags - Data'!$B:$BA,MATCH($Q26,'Placebo Lags - Data'!$A:$A,0),MATCH(AX$1,'Placebo Lags - Data'!$B$1:$BA$1,0)))*AX$5</f>
        <v>0</v>
      </c>
      <c r="AY26" s="2">
        <f>IF(AY$2=0,0,INDEX('Placebo Lags - Data'!$B:$BA,MATCH($Q26,'Placebo Lags - Data'!$A:$A,0),MATCH(AY$1,'Placebo Lags - Data'!$B$1:$BA$1,0)))*AY$5</f>
        <v>0</v>
      </c>
      <c r="AZ26" s="2">
        <f>IF(AZ$2=0,0,INDEX('Placebo Lags - Data'!$B:$BA,MATCH($Q26,'Placebo Lags - Data'!$A:$A,0),MATCH(AZ$1,'Placebo Lags - Data'!$B$1:$BA$1,0)))*AZ$5</f>
        <v>-6.5453462302684784E-2</v>
      </c>
      <c r="BA26" s="2">
        <f>IF(BA$2=0,0,INDEX('Placebo Lags - Data'!$B:$BA,MATCH($Q26,'Placebo Lags - Data'!$A:$A,0),MATCH(BA$1,'Placebo Lags - Data'!$B$1:$BA$1,0)))*BA$5</f>
        <v>0</v>
      </c>
      <c r="BB26" s="2">
        <f>IF(BB$2=0,0,INDEX('Placebo Lags - Data'!$B:$BA,MATCH($Q26,'Placebo Lags - Data'!$A:$A,0),MATCH(BB$1,'Placebo Lags - Data'!$B$1:$BA$1,0)))*BB$5</f>
        <v>0</v>
      </c>
      <c r="BC26" s="2">
        <f>IF(BC$2=0,0,INDEX('Placebo Lags - Data'!$B:$BA,MATCH($Q26,'Placebo Lags - Data'!$A:$A,0),MATCH(BC$1,'Placebo Lags - Data'!$B$1:$BA$1,0)))*BC$5</f>
        <v>0</v>
      </c>
      <c r="BD26" s="2">
        <f>IF(BD$2=0,0,INDEX('Placebo Lags - Data'!$B:$BA,MATCH($Q26,'Placebo Lags - Data'!$A:$A,0),MATCH(BD$1,'Placebo Lags - Data'!$B$1:$BA$1,0)))*BD$5</f>
        <v>0</v>
      </c>
      <c r="BE26" s="2">
        <f>IF(BE$2=0,0,INDEX('Placebo Lags - Data'!$B:$BA,MATCH($Q26,'Placebo Lags - Data'!$A:$A,0),MATCH(BE$1,'Placebo Lags - Data'!$B$1:$BA$1,0)))*BE$5</f>
        <v>0</v>
      </c>
      <c r="BF26" s="2">
        <f>IF(BF$2=0,0,INDEX('Placebo Lags - Data'!$B:$BA,MATCH($Q26,'Placebo Lags - Data'!$A:$A,0),MATCH(BF$1,'Placebo Lags - Data'!$B$1:$BA$1,0)))*BF$5</f>
        <v>-9.0020157396793365E-2</v>
      </c>
      <c r="BG26" s="2">
        <f>IF(BG$2=0,0,INDEX('Placebo Lags - Data'!$B:$BA,MATCH($Q26,'Placebo Lags - Data'!$A:$A,0),MATCH(BG$1,'Placebo Lags - Data'!$B$1:$BA$1,0)))*BG$5</f>
        <v>-4.6035792678594589E-2</v>
      </c>
      <c r="BH26" s="2">
        <f>IF(BH$2=0,0,INDEX('Placebo Lags - Data'!$B:$BA,MATCH($Q26,'Placebo Lags - Data'!$A:$A,0),MATCH(BH$1,'Placebo Lags - Data'!$B$1:$BA$1,0)))*BH$5</f>
        <v>-3.1130943447351456E-2</v>
      </c>
      <c r="BI26" s="2">
        <f>IF(BI$2=0,0,INDEX('Placebo Lags - Data'!$B:$BA,MATCH($Q26,'Placebo Lags - Data'!$A:$A,0),MATCH(BI$1,'Placebo Lags - Data'!$B$1:$BA$1,0)))*BI$5</f>
        <v>-8.5446954471990466E-4</v>
      </c>
      <c r="BJ26" s="2">
        <f>IF(BJ$2=0,0,INDEX('Placebo Lags - Data'!$B:$BA,MATCH($Q26,'Placebo Lags - Data'!$A:$A,0),MATCH(BJ$1,'Placebo Lags - Data'!$B$1:$BA$1,0)))*BJ$5</f>
        <v>0</v>
      </c>
      <c r="BK26" s="2">
        <f>IF(BK$2=0,0,INDEX('Placebo Lags - Data'!$B:$BA,MATCH($Q26,'Placebo Lags - Data'!$A:$A,0),MATCH(BK$1,'Placebo Lags - Data'!$B$1:$BA$1,0)))*BK$5</f>
        <v>0</v>
      </c>
      <c r="BL26" s="2">
        <f>IF(BL$2=0,0,INDEX('Placebo Lags - Data'!$B:$BA,MATCH($Q26,'Placebo Lags - Data'!$A:$A,0),MATCH(BL$1,'Placebo Lags - Data'!$B$1:$BA$1,0)))*BL$5</f>
        <v>0</v>
      </c>
      <c r="BM26" s="2">
        <f>IF(BM$2=0,0,INDEX('Placebo Lags - Data'!$B:$BA,MATCH($Q26,'Placebo Lags - Data'!$A:$A,0),MATCH(BM$1,'Placebo Lags - Data'!$B$1:$BA$1,0)))*BM$5</f>
        <v>0</v>
      </c>
      <c r="BN26" s="2">
        <f>IF(BN$2=0,0,INDEX('Placebo Lags - Data'!$B:$BA,MATCH($Q26,'Placebo Lags - Data'!$A:$A,0),MATCH(BN$1,'Placebo Lags - Data'!$B$1:$BA$1,0)))*BN$5</f>
        <v>0</v>
      </c>
      <c r="BO26" s="2">
        <f>IF(BO$2=0,0,INDEX('Placebo Lags - Data'!$B:$BA,MATCH($Q26,'Placebo Lags - Data'!$A:$A,0),MATCH(BO$1,'Placebo Lags - Data'!$B$1:$BA$1,0)))*BO$5</f>
        <v>-1.4228139072656631E-2</v>
      </c>
      <c r="BP26" s="2">
        <f>IF(BP$2=0,0,INDEX('Placebo Lags - Data'!$B:$BA,MATCH($Q26,'Placebo Lags - Data'!$A:$A,0),MATCH(BP$1,'Placebo Lags - Data'!$B$1:$BA$1,0)))*BP$5</f>
        <v>0</v>
      </c>
      <c r="BQ26" s="2"/>
      <c r="BR26" s="2"/>
    </row>
    <row r="27" spans="1:70" x14ac:dyDescent="0.25">
      <c r="A27" t="s">
        <v>34</v>
      </c>
      <c r="B27" s="2">
        <f t="shared" si="0"/>
        <v>0</v>
      </c>
      <c r="Q27">
        <f>'Placebo Lags - Data'!A22</f>
        <v>2002</v>
      </c>
      <c r="R27" s="2">
        <f>IF(R$2=0,0,INDEX('Placebo Lags - Data'!$B:$BA,MATCH($Q27,'Placebo Lags - Data'!$A:$A,0),MATCH(R$1,'Placebo Lags - Data'!$B$1:$BA$1,0)))*R$5</f>
        <v>-1.5661647543311119E-2</v>
      </c>
      <c r="S27" s="2">
        <f>IF(S$2=0,0,INDEX('Placebo Lags - Data'!$B:$BA,MATCH($Q27,'Placebo Lags - Data'!$A:$A,0),MATCH(S$1,'Placebo Lags - Data'!$B$1:$BA$1,0)))*S$5</f>
        <v>0</v>
      </c>
      <c r="T27" s="2">
        <f>IF(T$2=0,0,INDEX('Placebo Lags - Data'!$B:$BA,MATCH($Q27,'Placebo Lags - Data'!$A:$A,0),MATCH(T$1,'Placebo Lags - Data'!$B$1:$BA$1,0)))*T$5</f>
        <v>0</v>
      </c>
      <c r="U27" s="2">
        <f>IF(U$2=0,0,INDEX('Placebo Lags - Data'!$B:$BA,MATCH($Q27,'Placebo Lags - Data'!$A:$A,0),MATCH(U$1,'Placebo Lags - Data'!$B$1:$BA$1,0)))*U$5</f>
        <v>-2.1218441426753998E-2</v>
      </c>
      <c r="V27" s="2">
        <f>IF(V$2=0,0,INDEX('Placebo Lags - Data'!$B:$BA,MATCH($Q27,'Placebo Lags - Data'!$A:$A,0),MATCH(V$1,'Placebo Lags - Data'!$B$1:$BA$1,0)))*V$5</f>
        <v>2.1228447556495667E-2</v>
      </c>
      <c r="W27" s="2">
        <f>IF(W$2=0,0,INDEX('Placebo Lags - Data'!$B:$BA,MATCH($Q27,'Placebo Lags - Data'!$A:$A,0),MATCH(W$1,'Placebo Lags - Data'!$B$1:$BA$1,0)))*W$5</f>
        <v>0</v>
      </c>
      <c r="X27" s="2">
        <f>IF(X$2=0,0,INDEX('Placebo Lags - Data'!$B:$BA,MATCH($Q27,'Placebo Lags - Data'!$A:$A,0),MATCH(X$1,'Placebo Lags - Data'!$B$1:$BA$1,0)))*X$5</f>
        <v>5.5350419133901596E-3</v>
      </c>
      <c r="Y27" s="2">
        <f>IF(Y$2=0,0,INDEX('Placebo Lags - Data'!$B:$BA,MATCH($Q27,'Placebo Lags - Data'!$A:$A,0),MATCH(Y$1,'Placebo Lags - Data'!$B$1:$BA$1,0)))*Y$5</f>
        <v>0</v>
      </c>
      <c r="Z27" s="2">
        <f>IF(Z$2=0,0,INDEX('Placebo Lags - Data'!$B:$BA,MATCH($Q27,'Placebo Lags - Data'!$A:$A,0),MATCH(Z$1,'Placebo Lags - Data'!$B$1:$BA$1,0)))*Z$5</f>
        <v>0</v>
      </c>
      <c r="AA27" s="2">
        <f>IF(AA$2=0,0,INDEX('Placebo Lags - Data'!$B:$BA,MATCH($Q27,'Placebo Lags - Data'!$A:$A,0),MATCH(AA$1,'Placebo Lags - Data'!$B$1:$BA$1,0)))*AA$5</f>
        <v>0</v>
      </c>
      <c r="AB27" s="2">
        <f>IF(AB$2=0,0,INDEX('Placebo Lags - Data'!$B:$BA,MATCH($Q27,'Placebo Lags - Data'!$A:$A,0),MATCH(AB$1,'Placebo Lags - Data'!$B$1:$BA$1,0)))*AB$5</f>
        <v>0</v>
      </c>
      <c r="AC27" s="2">
        <f>IF(AC$2=0,0,INDEX('Placebo Lags - Data'!$B:$BA,MATCH($Q27,'Placebo Lags - Data'!$A:$A,0),MATCH(AC$1,'Placebo Lags - Data'!$B$1:$BA$1,0)))*AC$5</f>
        <v>1.2346304953098297E-2</v>
      </c>
      <c r="AD27" s="2">
        <f>IF(AD$2=0,0,INDEX('Placebo Lags - Data'!$B:$BA,MATCH($Q27,'Placebo Lags - Data'!$A:$A,0),MATCH(AD$1,'Placebo Lags - Data'!$B$1:$BA$1,0)))*AD$5</f>
        <v>0</v>
      </c>
      <c r="AE27" s="2">
        <f>IF(AE$2=0,0,INDEX('Placebo Lags - Data'!$B:$BA,MATCH($Q27,'Placebo Lags - Data'!$A:$A,0),MATCH(AE$1,'Placebo Lags - Data'!$B$1:$BA$1,0)))*AE$5</f>
        <v>6.0869861394166946E-2</v>
      </c>
      <c r="AF27" s="2">
        <f>IF(AF$2=0,0,INDEX('Placebo Lags - Data'!$B:$BA,MATCH($Q27,'Placebo Lags - Data'!$A:$A,0),MATCH(AF$1,'Placebo Lags - Data'!$B$1:$BA$1,0)))*AF$5</f>
        <v>1.4091108925640583E-2</v>
      </c>
      <c r="AG27" s="2">
        <f>IF(AG$2=0,0,INDEX('Placebo Lags - Data'!$B:$BA,MATCH($Q27,'Placebo Lags - Data'!$A:$A,0),MATCH(AG$1,'Placebo Lags - Data'!$B$1:$BA$1,0)))*AG$5</f>
        <v>0</v>
      </c>
      <c r="AH27" s="2">
        <f>IF(AH$2=0,0,INDEX('Placebo Lags - Data'!$B:$BA,MATCH($Q27,'Placebo Lags - Data'!$A:$A,0),MATCH(AH$1,'Placebo Lags - Data'!$B$1:$BA$1,0)))*AH$5</f>
        <v>-5.6225262582302094E-2</v>
      </c>
      <c r="AI27" s="2">
        <f>IF(AI$2=0,0,INDEX('Placebo Lags - Data'!$B:$BA,MATCH($Q27,'Placebo Lags - Data'!$A:$A,0),MATCH(AI$1,'Placebo Lags - Data'!$B$1:$BA$1,0)))*AI$5</f>
        <v>7.4518448673188686E-3</v>
      </c>
      <c r="AJ27" s="2">
        <f>IF(AJ$2=0,0,INDEX('Placebo Lags - Data'!$B:$BA,MATCH($Q27,'Placebo Lags - Data'!$A:$A,0),MATCH(AJ$1,'Placebo Lags - Data'!$B$1:$BA$1,0)))*AJ$5</f>
        <v>1.8820999190211296E-2</v>
      </c>
      <c r="AK27" s="2">
        <f>IF(AK$2=0,0,INDEX('Placebo Lags - Data'!$B:$BA,MATCH($Q27,'Placebo Lags - Data'!$A:$A,0),MATCH(AK$1,'Placebo Lags - Data'!$B$1:$BA$1,0)))*AK$5</f>
        <v>0</v>
      </c>
      <c r="AL27" s="2">
        <f>IF(AL$2=0,0,INDEX('Placebo Lags - Data'!$B:$BA,MATCH($Q27,'Placebo Lags - Data'!$A:$A,0),MATCH(AL$1,'Placebo Lags - Data'!$B$1:$BA$1,0)))*AL$5</f>
        <v>1.7019476508721709E-3</v>
      </c>
      <c r="AM27" s="2">
        <f>IF(AM$2=0,0,INDEX('Placebo Lags - Data'!$B:$BA,MATCH($Q27,'Placebo Lags - Data'!$A:$A,0),MATCH(AM$1,'Placebo Lags - Data'!$B$1:$BA$1,0)))*AM$5</f>
        <v>-4.4705621898174286E-2</v>
      </c>
      <c r="AN27" s="2">
        <f>IF(AN$2=0,0,INDEX('Placebo Lags - Data'!$B:$BA,MATCH($Q27,'Placebo Lags - Data'!$A:$A,0),MATCH(AN$1,'Placebo Lags - Data'!$B$1:$BA$1,0)))*AN$5</f>
        <v>0</v>
      </c>
      <c r="AO27" s="2">
        <f>IF(AO$2=0,0,INDEX('Placebo Lags - Data'!$B:$BA,MATCH($Q27,'Placebo Lags - Data'!$A:$A,0),MATCH(AO$1,'Placebo Lags - Data'!$B$1:$BA$1,0)))*AO$5</f>
        <v>5.3365086205303669E-3</v>
      </c>
      <c r="AP27" s="2">
        <f>IF(AP$2=0,0,INDEX('Placebo Lags - Data'!$B:$BA,MATCH($Q27,'Placebo Lags - Data'!$A:$A,0),MATCH(AP$1,'Placebo Lags - Data'!$B$1:$BA$1,0)))*AP$5</f>
        <v>0</v>
      </c>
      <c r="AQ27" s="2">
        <f>IF(AQ$2=0,0,INDEX('Placebo Lags - Data'!$B:$BA,MATCH($Q27,'Placebo Lags - Data'!$A:$A,0),MATCH(AQ$1,'Placebo Lags - Data'!$B$1:$BA$1,0)))*AQ$5</f>
        <v>2.4056009948253632E-2</v>
      </c>
      <c r="AR27" s="2">
        <f>IF(AR$2=0,0,INDEX('Placebo Lags - Data'!$B:$BA,MATCH($Q27,'Placebo Lags - Data'!$A:$A,0),MATCH(AR$1,'Placebo Lags - Data'!$B$1:$BA$1,0)))*AR$5</f>
        <v>0</v>
      </c>
      <c r="AS27" s="2">
        <f>IF(AS$2=0,0,INDEX('Placebo Lags - Data'!$B:$BA,MATCH($Q27,'Placebo Lags - Data'!$A:$A,0),MATCH(AS$1,'Placebo Lags - Data'!$B$1:$BA$1,0)))*AS$5</f>
        <v>-4.3620290234684944E-3</v>
      </c>
      <c r="AT27" s="2">
        <f>IF(AT$2=0,0,INDEX('Placebo Lags - Data'!$B:$BA,MATCH($Q27,'Placebo Lags - Data'!$A:$A,0),MATCH(AT$1,'Placebo Lags - Data'!$B$1:$BA$1,0)))*AT$5</f>
        <v>0</v>
      </c>
      <c r="AU27" s="2">
        <f>IF(AU$2=0,0,INDEX('Placebo Lags - Data'!$B:$BA,MATCH($Q27,'Placebo Lags - Data'!$A:$A,0),MATCH(AU$1,'Placebo Lags - Data'!$B$1:$BA$1,0)))*AU$5</f>
        <v>0</v>
      </c>
      <c r="AV27" s="2">
        <f>IF(AV$2=0,0,INDEX('Placebo Lags - Data'!$B:$BA,MATCH($Q27,'Placebo Lags - Data'!$A:$A,0),MATCH(AV$1,'Placebo Lags - Data'!$B$1:$BA$1,0)))*AV$5</f>
        <v>0</v>
      </c>
      <c r="AW27" s="2">
        <f>IF(AW$2=0,0,INDEX('Placebo Lags - Data'!$B:$BA,MATCH($Q27,'Placebo Lags - Data'!$A:$A,0),MATCH(AW$1,'Placebo Lags - Data'!$B$1:$BA$1,0)))*AW$5</f>
        <v>0</v>
      </c>
      <c r="AX27" s="2">
        <f>IF(AX$2=0,0,INDEX('Placebo Lags - Data'!$B:$BA,MATCH($Q27,'Placebo Lags - Data'!$A:$A,0),MATCH(AX$1,'Placebo Lags - Data'!$B$1:$BA$1,0)))*AX$5</f>
        <v>0</v>
      </c>
      <c r="AY27" s="2">
        <f>IF(AY$2=0,0,INDEX('Placebo Lags - Data'!$B:$BA,MATCH($Q27,'Placebo Lags - Data'!$A:$A,0),MATCH(AY$1,'Placebo Lags - Data'!$B$1:$BA$1,0)))*AY$5</f>
        <v>0</v>
      </c>
      <c r="AZ27" s="2">
        <f>IF(AZ$2=0,0,INDEX('Placebo Lags - Data'!$B:$BA,MATCH($Q27,'Placebo Lags - Data'!$A:$A,0),MATCH(AZ$1,'Placebo Lags - Data'!$B$1:$BA$1,0)))*AZ$5</f>
        <v>-6.915302574634552E-2</v>
      </c>
      <c r="BA27" s="2">
        <f>IF(BA$2=0,0,INDEX('Placebo Lags - Data'!$B:$BA,MATCH($Q27,'Placebo Lags - Data'!$A:$A,0),MATCH(BA$1,'Placebo Lags - Data'!$B$1:$BA$1,0)))*BA$5</f>
        <v>0</v>
      </c>
      <c r="BB27" s="2">
        <f>IF(BB$2=0,0,INDEX('Placebo Lags - Data'!$B:$BA,MATCH($Q27,'Placebo Lags - Data'!$A:$A,0),MATCH(BB$1,'Placebo Lags - Data'!$B$1:$BA$1,0)))*BB$5</f>
        <v>0</v>
      </c>
      <c r="BC27" s="2">
        <f>IF(BC$2=0,0,INDEX('Placebo Lags - Data'!$B:$BA,MATCH($Q27,'Placebo Lags - Data'!$A:$A,0),MATCH(BC$1,'Placebo Lags - Data'!$B$1:$BA$1,0)))*BC$5</f>
        <v>0</v>
      </c>
      <c r="BD27" s="2">
        <f>IF(BD$2=0,0,INDEX('Placebo Lags - Data'!$B:$BA,MATCH($Q27,'Placebo Lags - Data'!$A:$A,0),MATCH(BD$1,'Placebo Lags - Data'!$B$1:$BA$1,0)))*BD$5</f>
        <v>0</v>
      </c>
      <c r="BE27" s="2">
        <f>IF(BE$2=0,0,INDEX('Placebo Lags - Data'!$B:$BA,MATCH($Q27,'Placebo Lags - Data'!$A:$A,0),MATCH(BE$1,'Placebo Lags - Data'!$B$1:$BA$1,0)))*BE$5</f>
        <v>0</v>
      </c>
      <c r="BF27" s="2">
        <f>IF(BF$2=0,0,INDEX('Placebo Lags - Data'!$B:$BA,MATCH($Q27,'Placebo Lags - Data'!$A:$A,0),MATCH(BF$1,'Placebo Lags - Data'!$B$1:$BA$1,0)))*BF$5</f>
        <v>-6.7330725491046906E-2</v>
      </c>
      <c r="BG27" s="2">
        <f>IF(BG$2=0,0,INDEX('Placebo Lags - Data'!$B:$BA,MATCH($Q27,'Placebo Lags - Data'!$A:$A,0),MATCH(BG$1,'Placebo Lags - Data'!$B$1:$BA$1,0)))*BG$5</f>
        <v>-6.8093538284301758E-2</v>
      </c>
      <c r="BH27" s="2">
        <f>IF(BH$2=0,0,INDEX('Placebo Lags - Data'!$B:$BA,MATCH($Q27,'Placebo Lags - Data'!$A:$A,0),MATCH(BH$1,'Placebo Lags - Data'!$B$1:$BA$1,0)))*BH$5</f>
        <v>1.6094399616122246E-2</v>
      </c>
      <c r="BI27" s="2">
        <f>IF(BI$2=0,0,INDEX('Placebo Lags - Data'!$B:$BA,MATCH($Q27,'Placebo Lags - Data'!$A:$A,0),MATCH(BI$1,'Placebo Lags - Data'!$B$1:$BA$1,0)))*BI$5</f>
        <v>1.0744804516434669E-2</v>
      </c>
      <c r="BJ27" s="2">
        <f>IF(BJ$2=0,0,INDEX('Placebo Lags - Data'!$B:$BA,MATCH($Q27,'Placebo Lags - Data'!$A:$A,0),MATCH(BJ$1,'Placebo Lags - Data'!$B$1:$BA$1,0)))*BJ$5</f>
        <v>0</v>
      </c>
      <c r="BK27" s="2">
        <f>IF(BK$2=0,0,INDEX('Placebo Lags - Data'!$B:$BA,MATCH($Q27,'Placebo Lags - Data'!$A:$A,0),MATCH(BK$1,'Placebo Lags - Data'!$B$1:$BA$1,0)))*BK$5</f>
        <v>0</v>
      </c>
      <c r="BL27" s="2">
        <f>IF(BL$2=0,0,INDEX('Placebo Lags - Data'!$B:$BA,MATCH($Q27,'Placebo Lags - Data'!$A:$A,0),MATCH(BL$1,'Placebo Lags - Data'!$B$1:$BA$1,0)))*BL$5</f>
        <v>0</v>
      </c>
      <c r="BM27" s="2">
        <f>IF(BM$2=0,0,INDEX('Placebo Lags - Data'!$B:$BA,MATCH($Q27,'Placebo Lags - Data'!$A:$A,0),MATCH(BM$1,'Placebo Lags - Data'!$B$1:$BA$1,0)))*BM$5</f>
        <v>0</v>
      </c>
      <c r="BN27" s="2">
        <f>IF(BN$2=0,0,INDEX('Placebo Lags - Data'!$B:$BA,MATCH($Q27,'Placebo Lags - Data'!$A:$A,0),MATCH(BN$1,'Placebo Lags - Data'!$B$1:$BA$1,0)))*BN$5</f>
        <v>0</v>
      </c>
      <c r="BO27" s="2">
        <f>IF(BO$2=0,0,INDEX('Placebo Lags - Data'!$B:$BA,MATCH($Q27,'Placebo Lags - Data'!$A:$A,0),MATCH(BO$1,'Placebo Lags - Data'!$B$1:$BA$1,0)))*BO$5</f>
        <v>3.0694101005792618E-3</v>
      </c>
      <c r="BP27" s="2">
        <f>IF(BP$2=0,0,INDEX('Placebo Lags - Data'!$B:$BA,MATCH($Q27,'Placebo Lags - Data'!$A:$A,0),MATCH(BP$1,'Placebo Lags - Data'!$B$1:$BA$1,0)))*BP$5</f>
        <v>0</v>
      </c>
      <c r="BQ27" s="2"/>
      <c r="BR27" s="2"/>
    </row>
    <row r="28" spans="1:70" x14ac:dyDescent="0.25">
      <c r="A28" t="s">
        <v>59</v>
      </c>
      <c r="B28" s="2">
        <f t="shared" si="0"/>
        <v>0</v>
      </c>
      <c r="Q28">
        <f>'Placebo Lags - Data'!A23</f>
        <v>2003</v>
      </c>
      <c r="R28" s="2">
        <f>IF(R$2=0,0,INDEX('Placebo Lags - Data'!$B:$BA,MATCH($Q28,'Placebo Lags - Data'!$A:$A,0),MATCH(R$1,'Placebo Lags - Data'!$B$1:$BA$1,0)))*R$5</f>
        <v>1.7746772617101669E-2</v>
      </c>
      <c r="S28" s="2">
        <f>IF(S$2=0,0,INDEX('Placebo Lags - Data'!$B:$BA,MATCH($Q28,'Placebo Lags - Data'!$A:$A,0),MATCH(S$1,'Placebo Lags - Data'!$B$1:$BA$1,0)))*S$5</f>
        <v>0</v>
      </c>
      <c r="T28" s="2">
        <f>IF(T$2=0,0,INDEX('Placebo Lags - Data'!$B:$BA,MATCH($Q28,'Placebo Lags - Data'!$A:$A,0),MATCH(T$1,'Placebo Lags - Data'!$B$1:$BA$1,0)))*T$5</f>
        <v>0</v>
      </c>
      <c r="U28" s="2">
        <f>IF(U$2=0,0,INDEX('Placebo Lags - Data'!$B:$BA,MATCH($Q28,'Placebo Lags - Data'!$A:$A,0),MATCH(U$1,'Placebo Lags - Data'!$B$1:$BA$1,0)))*U$5</f>
        <v>-1.4629884622991085E-2</v>
      </c>
      <c r="V28" s="2">
        <f>IF(V$2=0,0,INDEX('Placebo Lags - Data'!$B:$BA,MATCH($Q28,'Placebo Lags - Data'!$A:$A,0),MATCH(V$1,'Placebo Lags - Data'!$B$1:$BA$1,0)))*V$5</f>
        <v>2.320779487490654E-3</v>
      </c>
      <c r="W28" s="2">
        <f>IF(W$2=0,0,INDEX('Placebo Lags - Data'!$B:$BA,MATCH($Q28,'Placebo Lags - Data'!$A:$A,0),MATCH(W$1,'Placebo Lags - Data'!$B$1:$BA$1,0)))*W$5</f>
        <v>0</v>
      </c>
      <c r="X28" s="2">
        <f>IF(X$2=0,0,INDEX('Placebo Lags - Data'!$B:$BA,MATCH($Q28,'Placebo Lags - Data'!$A:$A,0),MATCH(X$1,'Placebo Lags - Data'!$B$1:$BA$1,0)))*X$5</f>
        <v>3.3265685196965933E-3</v>
      </c>
      <c r="Y28" s="2">
        <f>IF(Y$2=0,0,INDEX('Placebo Lags - Data'!$B:$BA,MATCH($Q28,'Placebo Lags - Data'!$A:$A,0),MATCH(Y$1,'Placebo Lags - Data'!$B$1:$BA$1,0)))*Y$5</f>
        <v>0</v>
      </c>
      <c r="Z28" s="2">
        <f>IF(Z$2=0,0,INDEX('Placebo Lags - Data'!$B:$BA,MATCH($Q28,'Placebo Lags - Data'!$A:$A,0),MATCH(Z$1,'Placebo Lags - Data'!$B$1:$BA$1,0)))*Z$5</f>
        <v>0</v>
      </c>
      <c r="AA28" s="2">
        <f>IF(AA$2=0,0,INDEX('Placebo Lags - Data'!$B:$BA,MATCH($Q28,'Placebo Lags - Data'!$A:$A,0),MATCH(AA$1,'Placebo Lags - Data'!$B$1:$BA$1,0)))*AA$5</f>
        <v>0</v>
      </c>
      <c r="AB28" s="2">
        <f>IF(AB$2=0,0,INDEX('Placebo Lags - Data'!$B:$BA,MATCH($Q28,'Placebo Lags - Data'!$A:$A,0),MATCH(AB$1,'Placebo Lags - Data'!$B$1:$BA$1,0)))*AB$5</f>
        <v>0</v>
      </c>
      <c r="AC28" s="2">
        <f>IF(AC$2=0,0,INDEX('Placebo Lags - Data'!$B:$BA,MATCH($Q28,'Placebo Lags - Data'!$A:$A,0),MATCH(AC$1,'Placebo Lags - Data'!$B$1:$BA$1,0)))*AC$5</f>
        <v>2.9514184221625328E-2</v>
      </c>
      <c r="AD28" s="2">
        <f>IF(AD$2=0,0,INDEX('Placebo Lags - Data'!$B:$BA,MATCH($Q28,'Placebo Lags - Data'!$A:$A,0),MATCH(AD$1,'Placebo Lags - Data'!$B$1:$BA$1,0)))*AD$5</f>
        <v>0</v>
      </c>
      <c r="AE28" s="2">
        <f>IF(AE$2=0,0,INDEX('Placebo Lags - Data'!$B:$BA,MATCH($Q28,'Placebo Lags - Data'!$A:$A,0),MATCH(AE$1,'Placebo Lags - Data'!$B$1:$BA$1,0)))*AE$5</f>
        <v>1.6939446330070496E-2</v>
      </c>
      <c r="AF28" s="2">
        <f>IF(AF$2=0,0,INDEX('Placebo Lags - Data'!$B:$BA,MATCH($Q28,'Placebo Lags - Data'!$A:$A,0),MATCH(AF$1,'Placebo Lags - Data'!$B$1:$BA$1,0)))*AF$5</f>
        <v>1.8831446766853333E-2</v>
      </c>
      <c r="AG28" s="2">
        <f>IF(AG$2=0,0,INDEX('Placebo Lags - Data'!$B:$BA,MATCH($Q28,'Placebo Lags - Data'!$A:$A,0),MATCH(AG$1,'Placebo Lags - Data'!$B$1:$BA$1,0)))*AG$5</f>
        <v>0</v>
      </c>
      <c r="AH28" s="2">
        <f>IF(AH$2=0,0,INDEX('Placebo Lags - Data'!$B:$BA,MATCH($Q28,'Placebo Lags - Data'!$A:$A,0),MATCH(AH$1,'Placebo Lags - Data'!$B$1:$BA$1,0)))*AH$5</f>
        <v>-3.4476812928915024E-2</v>
      </c>
      <c r="AI28" s="2">
        <f>IF(AI$2=0,0,INDEX('Placebo Lags - Data'!$B:$BA,MATCH($Q28,'Placebo Lags - Data'!$A:$A,0),MATCH(AI$1,'Placebo Lags - Data'!$B$1:$BA$1,0)))*AI$5</f>
        <v>9.0397456660866737E-3</v>
      </c>
      <c r="AJ28" s="2">
        <f>IF(AJ$2=0,0,INDEX('Placebo Lags - Data'!$B:$BA,MATCH($Q28,'Placebo Lags - Data'!$A:$A,0),MATCH(AJ$1,'Placebo Lags - Data'!$B$1:$BA$1,0)))*AJ$5</f>
        <v>-1.0302864946424961E-2</v>
      </c>
      <c r="AK28" s="2">
        <f>IF(AK$2=0,0,INDEX('Placebo Lags - Data'!$B:$BA,MATCH($Q28,'Placebo Lags - Data'!$A:$A,0),MATCH(AK$1,'Placebo Lags - Data'!$B$1:$BA$1,0)))*AK$5</f>
        <v>0</v>
      </c>
      <c r="AL28" s="2">
        <f>IF(AL$2=0,0,INDEX('Placebo Lags - Data'!$B:$BA,MATCH($Q28,'Placebo Lags - Data'!$A:$A,0),MATCH(AL$1,'Placebo Lags - Data'!$B$1:$BA$1,0)))*AL$5</f>
        <v>4.2085191234946251E-3</v>
      </c>
      <c r="AM28" s="2">
        <f>IF(AM$2=0,0,INDEX('Placebo Lags - Data'!$B:$BA,MATCH($Q28,'Placebo Lags - Data'!$A:$A,0),MATCH(AM$1,'Placebo Lags - Data'!$B$1:$BA$1,0)))*AM$5</f>
        <v>-7.0846891030669212E-3</v>
      </c>
      <c r="AN28" s="2">
        <f>IF(AN$2=0,0,INDEX('Placebo Lags - Data'!$B:$BA,MATCH($Q28,'Placebo Lags - Data'!$A:$A,0),MATCH(AN$1,'Placebo Lags - Data'!$B$1:$BA$1,0)))*AN$5</f>
        <v>0</v>
      </c>
      <c r="AO28" s="2">
        <f>IF(AO$2=0,0,INDEX('Placebo Lags - Data'!$B:$BA,MATCH($Q28,'Placebo Lags - Data'!$A:$A,0),MATCH(AO$1,'Placebo Lags - Data'!$B$1:$BA$1,0)))*AO$5</f>
        <v>-2.1723467856645584E-2</v>
      </c>
      <c r="AP28" s="2">
        <f>IF(AP$2=0,0,INDEX('Placebo Lags - Data'!$B:$BA,MATCH($Q28,'Placebo Lags - Data'!$A:$A,0),MATCH(AP$1,'Placebo Lags - Data'!$B$1:$BA$1,0)))*AP$5</f>
        <v>0</v>
      </c>
      <c r="AQ28" s="2">
        <f>IF(AQ$2=0,0,INDEX('Placebo Lags - Data'!$B:$BA,MATCH($Q28,'Placebo Lags - Data'!$A:$A,0),MATCH(AQ$1,'Placebo Lags - Data'!$B$1:$BA$1,0)))*AQ$5</f>
        <v>1.4534324407577515E-2</v>
      </c>
      <c r="AR28" s="2">
        <f>IF(AR$2=0,0,INDEX('Placebo Lags - Data'!$B:$BA,MATCH($Q28,'Placebo Lags - Data'!$A:$A,0),MATCH(AR$1,'Placebo Lags - Data'!$B$1:$BA$1,0)))*AR$5</f>
        <v>0</v>
      </c>
      <c r="AS28" s="2">
        <f>IF(AS$2=0,0,INDEX('Placebo Lags - Data'!$B:$BA,MATCH($Q28,'Placebo Lags - Data'!$A:$A,0),MATCH(AS$1,'Placebo Lags - Data'!$B$1:$BA$1,0)))*AS$5</f>
        <v>-3.9719533175230026E-2</v>
      </c>
      <c r="AT28" s="2">
        <f>IF(AT$2=0,0,INDEX('Placebo Lags - Data'!$B:$BA,MATCH($Q28,'Placebo Lags - Data'!$A:$A,0),MATCH(AT$1,'Placebo Lags - Data'!$B$1:$BA$1,0)))*AT$5</f>
        <v>0</v>
      </c>
      <c r="AU28" s="2">
        <f>IF(AU$2=0,0,INDEX('Placebo Lags - Data'!$B:$BA,MATCH($Q28,'Placebo Lags - Data'!$A:$A,0),MATCH(AU$1,'Placebo Lags - Data'!$B$1:$BA$1,0)))*AU$5</f>
        <v>0</v>
      </c>
      <c r="AV28" s="2">
        <f>IF(AV$2=0,0,INDEX('Placebo Lags - Data'!$B:$BA,MATCH($Q28,'Placebo Lags - Data'!$A:$A,0),MATCH(AV$1,'Placebo Lags - Data'!$B$1:$BA$1,0)))*AV$5</f>
        <v>0</v>
      </c>
      <c r="AW28" s="2">
        <f>IF(AW$2=0,0,INDEX('Placebo Lags - Data'!$B:$BA,MATCH($Q28,'Placebo Lags - Data'!$A:$A,0),MATCH(AW$1,'Placebo Lags - Data'!$B$1:$BA$1,0)))*AW$5</f>
        <v>0</v>
      </c>
      <c r="AX28" s="2">
        <f>IF(AX$2=0,0,INDEX('Placebo Lags - Data'!$B:$BA,MATCH($Q28,'Placebo Lags - Data'!$A:$A,0),MATCH(AX$1,'Placebo Lags - Data'!$B$1:$BA$1,0)))*AX$5</f>
        <v>0</v>
      </c>
      <c r="AY28" s="2">
        <f>IF(AY$2=0,0,INDEX('Placebo Lags - Data'!$B:$BA,MATCH($Q28,'Placebo Lags - Data'!$A:$A,0),MATCH(AY$1,'Placebo Lags - Data'!$B$1:$BA$1,0)))*AY$5</f>
        <v>0</v>
      </c>
      <c r="AZ28" s="2">
        <f>IF(AZ$2=0,0,INDEX('Placebo Lags - Data'!$B:$BA,MATCH($Q28,'Placebo Lags - Data'!$A:$A,0),MATCH(AZ$1,'Placebo Lags - Data'!$B$1:$BA$1,0)))*AZ$5</f>
        <v>-8.0405332148075104E-2</v>
      </c>
      <c r="BA28" s="2">
        <f>IF(BA$2=0,0,INDEX('Placebo Lags - Data'!$B:$BA,MATCH($Q28,'Placebo Lags - Data'!$A:$A,0),MATCH(BA$1,'Placebo Lags - Data'!$B$1:$BA$1,0)))*BA$5</f>
        <v>0</v>
      </c>
      <c r="BB28" s="2">
        <f>IF(BB$2=0,0,INDEX('Placebo Lags - Data'!$B:$BA,MATCH($Q28,'Placebo Lags - Data'!$A:$A,0),MATCH(BB$1,'Placebo Lags - Data'!$B$1:$BA$1,0)))*BB$5</f>
        <v>0</v>
      </c>
      <c r="BC28" s="2">
        <f>IF(BC$2=0,0,INDEX('Placebo Lags - Data'!$B:$BA,MATCH($Q28,'Placebo Lags - Data'!$A:$A,0),MATCH(BC$1,'Placebo Lags - Data'!$B$1:$BA$1,0)))*BC$5</f>
        <v>0</v>
      </c>
      <c r="BD28" s="2">
        <f>IF(BD$2=0,0,INDEX('Placebo Lags - Data'!$B:$BA,MATCH($Q28,'Placebo Lags - Data'!$A:$A,0),MATCH(BD$1,'Placebo Lags - Data'!$B$1:$BA$1,0)))*BD$5</f>
        <v>0</v>
      </c>
      <c r="BE28" s="2">
        <f>IF(BE$2=0,0,INDEX('Placebo Lags - Data'!$B:$BA,MATCH($Q28,'Placebo Lags - Data'!$A:$A,0),MATCH(BE$1,'Placebo Lags - Data'!$B$1:$BA$1,0)))*BE$5</f>
        <v>0</v>
      </c>
      <c r="BF28" s="2">
        <f>IF(BF$2=0,0,INDEX('Placebo Lags - Data'!$B:$BA,MATCH($Q28,'Placebo Lags - Data'!$A:$A,0),MATCH(BF$1,'Placebo Lags - Data'!$B$1:$BA$1,0)))*BF$5</f>
        <v>-3.9715960621833801E-2</v>
      </c>
      <c r="BG28" s="2">
        <f>IF(BG$2=0,0,INDEX('Placebo Lags - Data'!$B:$BA,MATCH($Q28,'Placebo Lags - Data'!$A:$A,0),MATCH(BG$1,'Placebo Lags - Data'!$B$1:$BA$1,0)))*BG$5</f>
        <v>-3.4972142428159714E-2</v>
      </c>
      <c r="BH28" s="2">
        <f>IF(BH$2=0,0,INDEX('Placebo Lags - Data'!$B:$BA,MATCH($Q28,'Placebo Lags - Data'!$A:$A,0),MATCH(BH$1,'Placebo Lags - Data'!$B$1:$BA$1,0)))*BH$5</f>
        <v>7.2492798790335655E-3</v>
      </c>
      <c r="BI28" s="2">
        <f>IF(BI$2=0,0,INDEX('Placebo Lags - Data'!$B:$BA,MATCH($Q28,'Placebo Lags - Data'!$A:$A,0),MATCH(BI$1,'Placebo Lags - Data'!$B$1:$BA$1,0)))*BI$5</f>
        <v>3.4943636506795883E-2</v>
      </c>
      <c r="BJ28" s="2">
        <f>IF(BJ$2=0,0,INDEX('Placebo Lags - Data'!$B:$BA,MATCH($Q28,'Placebo Lags - Data'!$A:$A,0),MATCH(BJ$1,'Placebo Lags - Data'!$B$1:$BA$1,0)))*BJ$5</f>
        <v>0</v>
      </c>
      <c r="BK28" s="2">
        <f>IF(BK$2=0,0,INDEX('Placebo Lags - Data'!$B:$BA,MATCH($Q28,'Placebo Lags - Data'!$A:$A,0),MATCH(BK$1,'Placebo Lags - Data'!$B$1:$BA$1,0)))*BK$5</f>
        <v>0</v>
      </c>
      <c r="BL28" s="2">
        <f>IF(BL$2=0,0,INDEX('Placebo Lags - Data'!$B:$BA,MATCH($Q28,'Placebo Lags - Data'!$A:$A,0),MATCH(BL$1,'Placebo Lags - Data'!$B$1:$BA$1,0)))*BL$5</f>
        <v>0</v>
      </c>
      <c r="BM28" s="2">
        <f>IF(BM$2=0,0,INDEX('Placebo Lags - Data'!$B:$BA,MATCH($Q28,'Placebo Lags - Data'!$A:$A,0),MATCH(BM$1,'Placebo Lags - Data'!$B$1:$BA$1,0)))*BM$5</f>
        <v>0</v>
      </c>
      <c r="BN28" s="2">
        <f>IF(BN$2=0,0,INDEX('Placebo Lags - Data'!$B:$BA,MATCH($Q28,'Placebo Lags - Data'!$A:$A,0),MATCH(BN$1,'Placebo Lags - Data'!$B$1:$BA$1,0)))*BN$5</f>
        <v>0</v>
      </c>
      <c r="BO28" s="2">
        <f>IF(BO$2=0,0,INDEX('Placebo Lags - Data'!$B:$BA,MATCH($Q28,'Placebo Lags - Data'!$A:$A,0),MATCH(BO$1,'Placebo Lags - Data'!$B$1:$BA$1,0)))*BO$5</f>
        <v>-2.8075186535716057E-2</v>
      </c>
      <c r="BP28" s="2">
        <f>IF(BP$2=0,0,INDEX('Placebo Lags - Data'!$B:$BA,MATCH($Q28,'Placebo Lags - Data'!$A:$A,0),MATCH(BP$1,'Placebo Lags - Data'!$B$1:$BA$1,0)))*BP$5</f>
        <v>0</v>
      </c>
      <c r="BQ28" s="2"/>
      <c r="BR28" s="2"/>
    </row>
    <row r="29" spans="1:70" x14ac:dyDescent="0.25">
      <c r="A29" t="s">
        <v>61</v>
      </c>
      <c r="B29" s="2">
        <f t="shared" si="0"/>
        <v>0</v>
      </c>
      <c r="Q29">
        <f>'Placebo Lags - Data'!A24</f>
        <v>2004</v>
      </c>
      <c r="R29" s="2">
        <f>IF(R$2=0,0,INDEX('Placebo Lags - Data'!$B:$BA,MATCH($Q29,'Placebo Lags - Data'!$A:$A,0),MATCH(R$1,'Placebo Lags - Data'!$B$1:$BA$1,0)))*R$5</f>
        <v>-1.514108944684267E-2</v>
      </c>
      <c r="S29" s="2">
        <f>IF(S$2=0,0,INDEX('Placebo Lags - Data'!$B:$BA,MATCH($Q29,'Placebo Lags - Data'!$A:$A,0),MATCH(S$1,'Placebo Lags - Data'!$B$1:$BA$1,0)))*S$5</f>
        <v>0</v>
      </c>
      <c r="T29" s="2">
        <f>IF(T$2=0,0,INDEX('Placebo Lags - Data'!$B:$BA,MATCH($Q29,'Placebo Lags - Data'!$A:$A,0),MATCH(T$1,'Placebo Lags - Data'!$B$1:$BA$1,0)))*T$5</f>
        <v>0</v>
      </c>
      <c r="U29" s="2">
        <f>IF(U$2=0,0,INDEX('Placebo Lags - Data'!$B:$BA,MATCH($Q29,'Placebo Lags - Data'!$A:$A,0),MATCH(U$1,'Placebo Lags - Data'!$B$1:$BA$1,0)))*U$5</f>
        <v>7.1411146782338619E-3</v>
      </c>
      <c r="V29" s="2">
        <f>IF(V$2=0,0,INDEX('Placebo Lags - Data'!$B:$BA,MATCH($Q29,'Placebo Lags - Data'!$A:$A,0),MATCH(V$1,'Placebo Lags - Data'!$B$1:$BA$1,0)))*V$5</f>
        <v>1.1309332214295864E-2</v>
      </c>
      <c r="W29" s="2">
        <f>IF(W$2=0,0,INDEX('Placebo Lags - Data'!$B:$BA,MATCH($Q29,'Placebo Lags - Data'!$A:$A,0),MATCH(W$1,'Placebo Lags - Data'!$B$1:$BA$1,0)))*W$5</f>
        <v>0</v>
      </c>
      <c r="X29" s="2">
        <f>IF(X$2=0,0,INDEX('Placebo Lags - Data'!$B:$BA,MATCH($Q29,'Placebo Lags - Data'!$A:$A,0),MATCH(X$1,'Placebo Lags - Data'!$B$1:$BA$1,0)))*X$5</f>
        <v>1.8420293927192688E-2</v>
      </c>
      <c r="Y29" s="2">
        <f>IF(Y$2=0,0,INDEX('Placebo Lags - Data'!$B:$BA,MATCH($Q29,'Placebo Lags - Data'!$A:$A,0),MATCH(Y$1,'Placebo Lags - Data'!$B$1:$BA$1,0)))*Y$5</f>
        <v>0</v>
      </c>
      <c r="Z29" s="2">
        <f>IF(Z$2=0,0,INDEX('Placebo Lags - Data'!$B:$BA,MATCH($Q29,'Placebo Lags - Data'!$A:$A,0),MATCH(Z$1,'Placebo Lags - Data'!$B$1:$BA$1,0)))*Z$5</f>
        <v>0</v>
      </c>
      <c r="AA29" s="2">
        <f>IF(AA$2=0,0,INDEX('Placebo Lags - Data'!$B:$BA,MATCH($Q29,'Placebo Lags - Data'!$A:$A,0),MATCH(AA$1,'Placebo Lags - Data'!$B$1:$BA$1,0)))*AA$5</f>
        <v>0</v>
      </c>
      <c r="AB29" s="2">
        <f>IF(AB$2=0,0,INDEX('Placebo Lags - Data'!$B:$BA,MATCH($Q29,'Placebo Lags - Data'!$A:$A,0),MATCH(AB$1,'Placebo Lags - Data'!$B$1:$BA$1,0)))*AB$5</f>
        <v>0</v>
      </c>
      <c r="AC29" s="2">
        <f>IF(AC$2=0,0,INDEX('Placebo Lags - Data'!$B:$BA,MATCH($Q29,'Placebo Lags - Data'!$A:$A,0),MATCH(AC$1,'Placebo Lags - Data'!$B$1:$BA$1,0)))*AC$5</f>
        <v>2.8823025524616241E-2</v>
      </c>
      <c r="AD29" s="2">
        <f>IF(AD$2=0,0,INDEX('Placebo Lags - Data'!$B:$BA,MATCH($Q29,'Placebo Lags - Data'!$A:$A,0),MATCH(AD$1,'Placebo Lags - Data'!$B$1:$BA$1,0)))*AD$5</f>
        <v>0</v>
      </c>
      <c r="AE29" s="2">
        <f>IF(AE$2=0,0,INDEX('Placebo Lags - Data'!$B:$BA,MATCH($Q29,'Placebo Lags - Data'!$A:$A,0),MATCH(AE$1,'Placebo Lags - Data'!$B$1:$BA$1,0)))*AE$5</f>
        <v>1.478681992739439E-2</v>
      </c>
      <c r="AF29" s="2">
        <f>IF(AF$2=0,0,INDEX('Placebo Lags - Data'!$B:$BA,MATCH($Q29,'Placebo Lags - Data'!$A:$A,0),MATCH(AF$1,'Placebo Lags - Data'!$B$1:$BA$1,0)))*AF$5</f>
        <v>1.9088206812739372E-2</v>
      </c>
      <c r="AG29" s="2">
        <f>IF(AG$2=0,0,INDEX('Placebo Lags - Data'!$B:$BA,MATCH($Q29,'Placebo Lags - Data'!$A:$A,0),MATCH(AG$1,'Placebo Lags - Data'!$B$1:$BA$1,0)))*AG$5</f>
        <v>0</v>
      </c>
      <c r="AH29" s="2">
        <f>IF(AH$2=0,0,INDEX('Placebo Lags - Data'!$B:$BA,MATCH($Q29,'Placebo Lags - Data'!$A:$A,0),MATCH(AH$1,'Placebo Lags - Data'!$B$1:$BA$1,0)))*AH$5</f>
        <v>6.1923887580633163E-2</v>
      </c>
      <c r="AI29" s="2">
        <f>IF(AI$2=0,0,INDEX('Placebo Lags - Data'!$B:$BA,MATCH($Q29,'Placebo Lags - Data'!$A:$A,0),MATCH(AI$1,'Placebo Lags - Data'!$B$1:$BA$1,0)))*AI$5</f>
        <v>5.8304467238485813E-3</v>
      </c>
      <c r="AJ29" s="2">
        <f>IF(AJ$2=0,0,INDEX('Placebo Lags - Data'!$B:$BA,MATCH($Q29,'Placebo Lags - Data'!$A:$A,0),MATCH(AJ$1,'Placebo Lags - Data'!$B$1:$BA$1,0)))*AJ$5</f>
        <v>-2.1091291680932045E-2</v>
      </c>
      <c r="AK29" s="2">
        <f>IF(AK$2=0,0,INDEX('Placebo Lags - Data'!$B:$BA,MATCH($Q29,'Placebo Lags - Data'!$A:$A,0),MATCH(AK$1,'Placebo Lags - Data'!$B$1:$BA$1,0)))*AK$5</f>
        <v>0</v>
      </c>
      <c r="AL29" s="2">
        <f>IF(AL$2=0,0,INDEX('Placebo Lags - Data'!$B:$BA,MATCH($Q29,'Placebo Lags - Data'!$A:$A,0),MATCH(AL$1,'Placebo Lags - Data'!$B$1:$BA$1,0)))*AL$5</f>
        <v>-5.2538115531206131E-2</v>
      </c>
      <c r="AM29" s="2">
        <f>IF(AM$2=0,0,INDEX('Placebo Lags - Data'!$B:$BA,MATCH($Q29,'Placebo Lags - Data'!$A:$A,0),MATCH(AM$1,'Placebo Lags - Data'!$B$1:$BA$1,0)))*AM$5</f>
        <v>-1.299549825489521E-2</v>
      </c>
      <c r="AN29" s="2">
        <f>IF(AN$2=0,0,INDEX('Placebo Lags - Data'!$B:$BA,MATCH($Q29,'Placebo Lags - Data'!$A:$A,0),MATCH(AN$1,'Placebo Lags - Data'!$B$1:$BA$1,0)))*AN$5</f>
        <v>0</v>
      </c>
      <c r="AO29" s="2">
        <f>IF(AO$2=0,0,INDEX('Placebo Lags - Data'!$B:$BA,MATCH($Q29,'Placebo Lags - Data'!$A:$A,0),MATCH(AO$1,'Placebo Lags - Data'!$B$1:$BA$1,0)))*AO$5</f>
        <v>2.9305798932909966E-2</v>
      </c>
      <c r="AP29" s="2">
        <f>IF(AP$2=0,0,INDEX('Placebo Lags - Data'!$B:$BA,MATCH($Q29,'Placebo Lags - Data'!$A:$A,0),MATCH(AP$1,'Placebo Lags - Data'!$B$1:$BA$1,0)))*AP$5</f>
        <v>0</v>
      </c>
      <c r="AQ29" s="2">
        <f>IF(AQ$2=0,0,INDEX('Placebo Lags - Data'!$B:$BA,MATCH($Q29,'Placebo Lags - Data'!$A:$A,0),MATCH(AQ$1,'Placebo Lags - Data'!$B$1:$BA$1,0)))*AQ$5</f>
        <v>-4.4007273390889168E-3</v>
      </c>
      <c r="AR29" s="2">
        <f>IF(AR$2=0,0,INDEX('Placebo Lags - Data'!$B:$BA,MATCH($Q29,'Placebo Lags - Data'!$A:$A,0),MATCH(AR$1,'Placebo Lags - Data'!$B$1:$BA$1,0)))*AR$5</f>
        <v>0</v>
      </c>
      <c r="AS29" s="2">
        <f>IF(AS$2=0,0,INDEX('Placebo Lags - Data'!$B:$BA,MATCH($Q29,'Placebo Lags - Data'!$A:$A,0),MATCH(AS$1,'Placebo Lags - Data'!$B$1:$BA$1,0)))*AS$5</f>
        <v>4.833658691495657E-3</v>
      </c>
      <c r="AT29" s="2">
        <f>IF(AT$2=0,0,INDEX('Placebo Lags - Data'!$B:$BA,MATCH($Q29,'Placebo Lags - Data'!$A:$A,0),MATCH(AT$1,'Placebo Lags - Data'!$B$1:$BA$1,0)))*AT$5</f>
        <v>0</v>
      </c>
      <c r="AU29" s="2">
        <f>IF(AU$2=0,0,INDEX('Placebo Lags - Data'!$B:$BA,MATCH($Q29,'Placebo Lags - Data'!$A:$A,0),MATCH(AU$1,'Placebo Lags - Data'!$B$1:$BA$1,0)))*AU$5</f>
        <v>0</v>
      </c>
      <c r="AV29" s="2">
        <f>IF(AV$2=0,0,INDEX('Placebo Lags - Data'!$B:$BA,MATCH($Q29,'Placebo Lags - Data'!$A:$A,0),MATCH(AV$1,'Placebo Lags - Data'!$B$1:$BA$1,0)))*AV$5</f>
        <v>0</v>
      </c>
      <c r="AW29" s="2">
        <f>IF(AW$2=0,0,INDEX('Placebo Lags - Data'!$B:$BA,MATCH($Q29,'Placebo Lags - Data'!$A:$A,0),MATCH(AW$1,'Placebo Lags - Data'!$B$1:$BA$1,0)))*AW$5</f>
        <v>0</v>
      </c>
      <c r="AX29" s="2">
        <f>IF(AX$2=0,0,INDEX('Placebo Lags - Data'!$B:$BA,MATCH($Q29,'Placebo Lags - Data'!$A:$A,0),MATCH(AX$1,'Placebo Lags - Data'!$B$1:$BA$1,0)))*AX$5</f>
        <v>0</v>
      </c>
      <c r="AY29" s="2">
        <f>IF(AY$2=0,0,INDEX('Placebo Lags - Data'!$B:$BA,MATCH($Q29,'Placebo Lags - Data'!$A:$A,0),MATCH(AY$1,'Placebo Lags - Data'!$B$1:$BA$1,0)))*AY$5</f>
        <v>0</v>
      </c>
      <c r="AZ29" s="2">
        <f>IF(AZ$2=0,0,INDEX('Placebo Lags - Data'!$B:$BA,MATCH($Q29,'Placebo Lags - Data'!$A:$A,0),MATCH(AZ$1,'Placebo Lags - Data'!$B$1:$BA$1,0)))*AZ$5</f>
        <v>-2.1769925951957703E-2</v>
      </c>
      <c r="BA29" s="2">
        <f>IF(BA$2=0,0,INDEX('Placebo Lags - Data'!$B:$BA,MATCH($Q29,'Placebo Lags - Data'!$A:$A,0),MATCH(BA$1,'Placebo Lags - Data'!$B$1:$BA$1,0)))*BA$5</f>
        <v>0</v>
      </c>
      <c r="BB29" s="2">
        <f>IF(BB$2=0,0,INDEX('Placebo Lags - Data'!$B:$BA,MATCH($Q29,'Placebo Lags - Data'!$A:$A,0),MATCH(BB$1,'Placebo Lags - Data'!$B$1:$BA$1,0)))*BB$5</f>
        <v>0</v>
      </c>
      <c r="BC29" s="2">
        <f>IF(BC$2=0,0,INDEX('Placebo Lags - Data'!$B:$BA,MATCH($Q29,'Placebo Lags - Data'!$A:$A,0),MATCH(BC$1,'Placebo Lags - Data'!$B$1:$BA$1,0)))*BC$5</f>
        <v>0</v>
      </c>
      <c r="BD29" s="2">
        <f>IF(BD$2=0,0,INDEX('Placebo Lags - Data'!$B:$BA,MATCH($Q29,'Placebo Lags - Data'!$A:$A,0),MATCH(BD$1,'Placebo Lags - Data'!$B$1:$BA$1,0)))*BD$5</f>
        <v>0</v>
      </c>
      <c r="BE29" s="2">
        <f>IF(BE$2=0,0,INDEX('Placebo Lags - Data'!$B:$BA,MATCH($Q29,'Placebo Lags - Data'!$A:$A,0),MATCH(BE$1,'Placebo Lags - Data'!$B$1:$BA$1,0)))*BE$5</f>
        <v>0</v>
      </c>
      <c r="BF29" s="2">
        <f>IF(BF$2=0,0,INDEX('Placebo Lags - Data'!$B:$BA,MATCH($Q29,'Placebo Lags - Data'!$A:$A,0),MATCH(BF$1,'Placebo Lags - Data'!$B$1:$BA$1,0)))*BF$5</f>
        <v>-5.7753290981054306E-2</v>
      </c>
      <c r="BG29" s="2">
        <f>IF(BG$2=0,0,INDEX('Placebo Lags - Data'!$B:$BA,MATCH($Q29,'Placebo Lags - Data'!$A:$A,0),MATCH(BG$1,'Placebo Lags - Data'!$B$1:$BA$1,0)))*BG$5</f>
        <v>-1.5592302661389112E-3</v>
      </c>
      <c r="BH29" s="2">
        <f>IF(BH$2=0,0,INDEX('Placebo Lags - Data'!$B:$BA,MATCH($Q29,'Placebo Lags - Data'!$A:$A,0),MATCH(BH$1,'Placebo Lags - Data'!$B$1:$BA$1,0)))*BH$5</f>
        <v>-1.6838710755109787E-2</v>
      </c>
      <c r="BI29" s="2">
        <f>IF(BI$2=0,0,INDEX('Placebo Lags - Data'!$B:$BA,MATCH($Q29,'Placebo Lags - Data'!$A:$A,0),MATCH(BI$1,'Placebo Lags - Data'!$B$1:$BA$1,0)))*BI$5</f>
        <v>1.7003474058583379E-3</v>
      </c>
      <c r="BJ29" s="2">
        <f>IF(BJ$2=0,0,INDEX('Placebo Lags - Data'!$B:$BA,MATCH($Q29,'Placebo Lags - Data'!$A:$A,0),MATCH(BJ$1,'Placebo Lags - Data'!$B$1:$BA$1,0)))*BJ$5</f>
        <v>0</v>
      </c>
      <c r="BK29" s="2">
        <f>IF(BK$2=0,0,INDEX('Placebo Lags - Data'!$B:$BA,MATCH($Q29,'Placebo Lags - Data'!$A:$A,0),MATCH(BK$1,'Placebo Lags - Data'!$B$1:$BA$1,0)))*BK$5</f>
        <v>0</v>
      </c>
      <c r="BL29" s="2">
        <f>IF(BL$2=0,0,INDEX('Placebo Lags - Data'!$B:$BA,MATCH($Q29,'Placebo Lags - Data'!$A:$A,0),MATCH(BL$1,'Placebo Lags - Data'!$B$1:$BA$1,0)))*BL$5</f>
        <v>0</v>
      </c>
      <c r="BM29" s="2">
        <f>IF(BM$2=0,0,INDEX('Placebo Lags - Data'!$B:$BA,MATCH($Q29,'Placebo Lags - Data'!$A:$A,0),MATCH(BM$1,'Placebo Lags - Data'!$B$1:$BA$1,0)))*BM$5</f>
        <v>0</v>
      </c>
      <c r="BN29" s="2">
        <f>IF(BN$2=0,0,INDEX('Placebo Lags - Data'!$B:$BA,MATCH($Q29,'Placebo Lags - Data'!$A:$A,0),MATCH(BN$1,'Placebo Lags - Data'!$B$1:$BA$1,0)))*BN$5</f>
        <v>0</v>
      </c>
      <c r="BO29" s="2">
        <f>IF(BO$2=0,0,INDEX('Placebo Lags - Data'!$B:$BA,MATCH($Q29,'Placebo Lags - Data'!$A:$A,0),MATCH(BO$1,'Placebo Lags - Data'!$B$1:$BA$1,0)))*BO$5</f>
        <v>-1.6393346711993217E-2</v>
      </c>
      <c r="BP29" s="2">
        <f>IF(BP$2=0,0,INDEX('Placebo Lags - Data'!$B:$BA,MATCH($Q29,'Placebo Lags - Data'!$A:$A,0),MATCH(BP$1,'Placebo Lags - Data'!$B$1:$BA$1,0)))*BP$5</f>
        <v>0</v>
      </c>
      <c r="BQ29" s="2"/>
      <c r="BR29" s="2"/>
    </row>
    <row r="30" spans="1:70" x14ac:dyDescent="0.25">
      <c r="A30" t="s">
        <v>65</v>
      </c>
      <c r="B30" s="2">
        <f t="shared" si="0"/>
        <v>0</v>
      </c>
      <c r="Q30">
        <f>'Placebo Lags - Data'!A25</f>
        <v>2005</v>
      </c>
      <c r="R30" s="2">
        <f>IF(R$2=0,0,INDEX('Placebo Lags - Data'!$B:$BA,MATCH($Q30,'Placebo Lags - Data'!$A:$A,0),MATCH(R$1,'Placebo Lags - Data'!$B$1:$BA$1,0)))*R$5</f>
        <v>1.9036224111914635E-2</v>
      </c>
      <c r="S30" s="2">
        <f>IF(S$2=0,0,INDEX('Placebo Lags - Data'!$B:$BA,MATCH($Q30,'Placebo Lags - Data'!$A:$A,0),MATCH(S$1,'Placebo Lags - Data'!$B$1:$BA$1,0)))*S$5</f>
        <v>0</v>
      </c>
      <c r="T30" s="2">
        <f>IF(T$2=0,0,INDEX('Placebo Lags - Data'!$B:$BA,MATCH($Q30,'Placebo Lags - Data'!$A:$A,0),MATCH(T$1,'Placebo Lags - Data'!$B$1:$BA$1,0)))*T$5</f>
        <v>0</v>
      </c>
      <c r="U30" s="2">
        <f>IF(U$2=0,0,INDEX('Placebo Lags - Data'!$B:$BA,MATCH($Q30,'Placebo Lags - Data'!$A:$A,0),MATCH(U$1,'Placebo Lags - Data'!$B$1:$BA$1,0)))*U$5</f>
        <v>-3.301200270652771E-2</v>
      </c>
      <c r="V30" s="2">
        <f>IF(V$2=0,0,INDEX('Placebo Lags - Data'!$B:$BA,MATCH($Q30,'Placebo Lags - Data'!$A:$A,0),MATCH(V$1,'Placebo Lags - Data'!$B$1:$BA$1,0)))*V$5</f>
        <v>4.3004706501960754E-2</v>
      </c>
      <c r="W30" s="2">
        <f>IF(W$2=0,0,INDEX('Placebo Lags - Data'!$B:$BA,MATCH($Q30,'Placebo Lags - Data'!$A:$A,0),MATCH(W$1,'Placebo Lags - Data'!$B$1:$BA$1,0)))*W$5</f>
        <v>0</v>
      </c>
      <c r="X30" s="2">
        <f>IF(X$2=0,0,INDEX('Placebo Lags - Data'!$B:$BA,MATCH($Q30,'Placebo Lags - Data'!$A:$A,0),MATCH(X$1,'Placebo Lags - Data'!$B$1:$BA$1,0)))*X$5</f>
        <v>-3.6516599357128143E-2</v>
      </c>
      <c r="Y30" s="2">
        <f>IF(Y$2=0,0,INDEX('Placebo Lags - Data'!$B:$BA,MATCH($Q30,'Placebo Lags - Data'!$A:$A,0),MATCH(Y$1,'Placebo Lags - Data'!$B$1:$BA$1,0)))*Y$5</f>
        <v>0</v>
      </c>
      <c r="Z30" s="2">
        <f>IF(Z$2=0,0,INDEX('Placebo Lags - Data'!$B:$BA,MATCH($Q30,'Placebo Lags - Data'!$A:$A,0),MATCH(Z$1,'Placebo Lags - Data'!$B$1:$BA$1,0)))*Z$5</f>
        <v>0</v>
      </c>
      <c r="AA30" s="2">
        <f>IF(AA$2=0,0,INDEX('Placebo Lags - Data'!$B:$BA,MATCH($Q30,'Placebo Lags - Data'!$A:$A,0),MATCH(AA$1,'Placebo Lags - Data'!$B$1:$BA$1,0)))*AA$5</f>
        <v>0</v>
      </c>
      <c r="AB30" s="2">
        <f>IF(AB$2=0,0,INDEX('Placebo Lags - Data'!$B:$BA,MATCH($Q30,'Placebo Lags - Data'!$A:$A,0),MATCH(AB$1,'Placebo Lags - Data'!$B$1:$BA$1,0)))*AB$5</f>
        <v>0</v>
      </c>
      <c r="AC30" s="2">
        <f>IF(AC$2=0,0,INDEX('Placebo Lags - Data'!$B:$BA,MATCH($Q30,'Placebo Lags - Data'!$A:$A,0),MATCH(AC$1,'Placebo Lags - Data'!$B$1:$BA$1,0)))*AC$5</f>
        <v>2.1474946290254593E-2</v>
      </c>
      <c r="AD30" s="2">
        <f>IF(AD$2=0,0,INDEX('Placebo Lags - Data'!$B:$BA,MATCH($Q30,'Placebo Lags - Data'!$A:$A,0),MATCH(AD$1,'Placebo Lags - Data'!$B$1:$BA$1,0)))*AD$5</f>
        <v>0</v>
      </c>
      <c r="AE30" s="2">
        <f>IF(AE$2=0,0,INDEX('Placebo Lags - Data'!$B:$BA,MATCH($Q30,'Placebo Lags - Data'!$A:$A,0),MATCH(AE$1,'Placebo Lags - Data'!$B$1:$BA$1,0)))*AE$5</f>
        <v>2.9559798538684845E-2</v>
      </c>
      <c r="AF30" s="2">
        <f>IF(AF$2=0,0,INDEX('Placebo Lags - Data'!$B:$BA,MATCH($Q30,'Placebo Lags - Data'!$A:$A,0),MATCH(AF$1,'Placebo Lags - Data'!$B$1:$BA$1,0)))*AF$5</f>
        <v>-3.4682953264564276E-3</v>
      </c>
      <c r="AG30" s="2">
        <f>IF(AG$2=0,0,INDEX('Placebo Lags - Data'!$B:$BA,MATCH($Q30,'Placebo Lags - Data'!$A:$A,0),MATCH(AG$1,'Placebo Lags - Data'!$B$1:$BA$1,0)))*AG$5</f>
        <v>0</v>
      </c>
      <c r="AH30" s="2">
        <f>IF(AH$2=0,0,INDEX('Placebo Lags - Data'!$B:$BA,MATCH($Q30,'Placebo Lags - Data'!$A:$A,0),MATCH(AH$1,'Placebo Lags - Data'!$B$1:$BA$1,0)))*AH$5</f>
        <v>6.0238681733608246E-2</v>
      </c>
      <c r="AI30" s="2">
        <f>IF(AI$2=0,0,INDEX('Placebo Lags - Data'!$B:$BA,MATCH($Q30,'Placebo Lags - Data'!$A:$A,0),MATCH(AI$1,'Placebo Lags - Data'!$B$1:$BA$1,0)))*AI$5</f>
        <v>3.2957049552351236E-3</v>
      </c>
      <c r="AJ30" s="2">
        <f>IF(AJ$2=0,0,INDEX('Placebo Lags - Data'!$B:$BA,MATCH($Q30,'Placebo Lags - Data'!$A:$A,0),MATCH(AJ$1,'Placebo Lags - Data'!$B$1:$BA$1,0)))*AJ$5</f>
        <v>3.3303254749625921E-3</v>
      </c>
      <c r="AK30" s="2">
        <f>IF(AK$2=0,0,INDEX('Placebo Lags - Data'!$B:$BA,MATCH($Q30,'Placebo Lags - Data'!$A:$A,0),MATCH(AK$1,'Placebo Lags - Data'!$B$1:$BA$1,0)))*AK$5</f>
        <v>0</v>
      </c>
      <c r="AL30" s="2">
        <f>IF(AL$2=0,0,INDEX('Placebo Lags - Data'!$B:$BA,MATCH($Q30,'Placebo Lags - Data'!$A:$A,0),MATCH(AL$1,'Placebo Lags - Data'!$B$1:$BA$1,0)))*AL$5</f>
        <v>3.3089020289480686E-3</v>
      </c>
      <c r="AM30" s="2">
        <f>IF(AM$2=0,0,INDEX('Placebo Lags - Data'!$B:$BA,MATCH($Q30,'Placebo Lags - Data'!$A:$A,0),MATCH(AM$1,'Placebo Lags - Data'!$B$1:$BA$1,0)))*AM$5</f>
        <v>-3.3014563377946615E-3</v>
      </c>
      <c r="AN30" s="2">
        <f>IF(AN$2=0,0,INDEX('Placebo Lags - Data'!$B:$BA,MATCH($Q30,'Placebo Lags - Data'!$A:$A,0),MATCH(AN$1,'Placebo Lags - Data'!$B$1:$BA$1,0)))*AN$5</f>
        <v>0</v>
      </c>
      <c r="AO30" s="2">
        <f>IF(AO$2=0,0,INDEX('Placebo Lags - Data'!$B:$BA,MATCH($Q30,'Placebo Lags - Data'!$A:$A,0),MATCH(AO$1,'Placebo Lags - Data'!$B$1:$BA$1,0)))*AO$5</f>
        <v>3.1177729833871126E-3</v>
      </c>
      <c r="AP30" s="2">
        <f>IF(AP$2=0,0,INDEX('Placebo Lags - Data'!$B:$BA,MATCH($Q30,'Placebo Lags - Data'!$A:$A,0),MATCH(AP$1,'Placebo Lags - Data'!$B$1:$BA$1,0)))*AP$5</f>
        <v>0</v>
      </c>
      <c r="AQ30" s="2">
        <f>IF(AQ$2=0,0,INDEX('Placebo Lags - Data'!$B:$BA,MATCH($Q30,'Placebo Lags - Data'!$A:$A,0),MATCH(AQ$1,'Placebo Lags - Data'!$B$1:$BA$1,0)))*AQ$5</f>
        <v>2.1532153710722923E-2</v>
      </c>
      <c r="AR30" s="2">
        <f>IF(AR$2=0,0,INDEX('Placebo Lags - Data'!$B:$BA,MATCH($Q30,'Placebo Lags - Data'!$A:$A,0),MATCH(AR$1,'Placebo Lags - Data'!$B$1:$BA$1,0)))*AR$5</f>
        <v>0</v>
      </c>
      <c r="AS30" s="2">
        <f>IF(AS$2=0,0,INDEX('Placebo Lags - Data'!$B:$BA,MATCH($Q30,'Placebo Lags - Data'!$A:$A,0),MATCH(AS$1,'Placebo Lags - Data'!$B$1:$BA$1,0)))*AS$5</f>
        <v>-4.4359369203448296E-3</v>
      </c>
      <c r="AT30" s="2">
        <f>IF(AT$2=0,0,INDEX('Placebo Lags - Data'!$B:$BA,MATCH($Q30,'Placebo Lags - Data'!$A:$A,0),MATCH(AT$1,'Placebo Lags - Data'!$B$1:$BA$1,0)))*AT$5</f>
        <v>0</v>
      </c>
      <c r="AU30" s="2">
        <f>IF(AU$2=0,0,INDEX('Placebo Lags - Data'!$B:$BA,MATCH($Q30,'Placebo Lags - Data'!$A:$A,0),MATCH(AU$1,'Placebo Lags - Data'!$B$1:$BA$1,0)))*AU$5</f>
        <v>0</v>
      </c>
      <c r="AV30" s="2">
        <f>IF(AV$2=0,0,INDEX('Placebo Lags - Data'!$B:$BA,MATCH($Q30,'Placebo Lags - Data'!$A:$A,0),MATCH(AV$1,'Placebo Lags - Data'!$B$1:$BA$1,0)))*AV$5</f>
        <v>0</v>
      </c>
      <c r="AW30" s="2">
        <f>IF(AW$2=0,0,INDEX('Placebo Lags - Data'!$B:$BA,MATCH($Q30,'Placebo Lags - Data'!$A:$A,0),MATCH(AW$1,'Placebo Lags - Data'!$B$1:$BA$1,0)))*AW$5</f>
        <v>0</v>
      </c>
      <c r="AX30" s="2">
        <f>IF(AX$2=0,0,INDEX('Placebo Lags - Data'!$B:$BA,MATCH($Q30,'Placebo Lags - Data'!$A:$A,0),MATCH(AX$1,'Placebo Lags - Data'!$B$1:$BA$1,0)))*AX$5</f>
        <v>0</v>
      </c>
      <c r="AY30" s="2">
        <f>IF(AY$2=0,0,INDEX('Placebo Lags - Data'!$B:$BA,MATCH($Q30,'Placebo Lags - Data'!$A:$A,0),MATCH(AY$1,'Placebo Lags - Data'!$B$1:$BA$1,0)))*AY$5</f>
        <v>0</v>
      </c>
      <c r="AZ30" s="2">
        <f>IF(AZ$2=0,0,INDEX('Placebo Lags - Data'!$B:$BA,MATCH($Q30,'Placebo Lags - Data'!$A:$A,0),MATCH(AZ$1,'Placebo Lags - Data'!$B$1:$BA$1,0)))*AZ$5</f>
        <v>-7.4616603553295135E-2</v>
      </c>
      <c r="BA30" s="2">
        <f>IF(BA$2=0,0,INDEX('Placebo Lags - Data'!$B:$BA,MATCH($Q30,'Placebo Lags - Data'!$A:$A,0),MATCH(BA$1,'Placebo Lags - Data'!$B$1:$BA$1,0)))*BA$5</f>
        <v>0</v>
      </c>
      <c r="BB30" s="2">
        <f>IF(BB$2=0,0,INDEX('Placebo Lags - Data'!$B:$BA,MATCH($Q30,'Placebo Lags - Data'!$A:$A,0),MATCH(BB$1,'Placebo Lags - Data'!$B$1:$BA$1,0)))*BB$5</f>
        <v>0</v>
      </c>
      <c r="BC30" s="2">
        <f>IF(BC$2=0,0,INDEX('Placebo Lags - Data'!$B:$BA,MATCH($Q30,'Placebo Lags - Data'!$A:$A,0),MATCH(BC$1,'Placebo Lags - Data'!$B$1:$BA$1,0)))*BC$5</f>
        <v>0</v>
      </c>
      <c r="BD30" s="2">
        <f>IF(BD$2=0,0,INDEX('Placebo Lags - Data'!$B:$BA,MATCH($Q30,'Placebo Lags - Data'!$A:$A,0),MATCH(BD$1,'Placebo Lags - Data'!$B$1:$BA$1,0)))*BD$5</f>
        <v>0</v>
      </c>
      <c r="BE30" s="2">
        <f>IF(BE$2=0,0,INDEX('Placebo Lags - Data'!$B:$BA,MATCH($Q30,'Placebo Lags - Data'!$A:$A,0),MATCH(BE$1,'Placebo Lags - Data'!$B$1:$BA$1,0)))*BE$5</f>
        <v>0</v>
      </c>
      <c r="BF30" s="2">
        <f>IF(BF$2=0,0,INDEX('Placebo Lags - Data'!$B:$BA,MATCH($Q30,'Placebo Lags - Data'!$A:$A,0),MATCH(BF$1,'Placebo Lags - Data'!$B$1:$BA$1,0)))*BF$5</f>
        <v>-7.1126565337181091E-2</v>
      </c>
      <c r="BG30" s="2">
        <f>IF(BG$2=0,0,INDEX('Placebo Lags - Data'!$B:$BA,MATCH($Q30,'Placebo Lags - Data'!$A:$A,0),MATCH(BG$1,'Placebo Lags - Data'!$B$1:$BA$1,0)))*BG$5</f>
        <v>-3.1510043889284134E-2</v>
      </c>
      <c r="BH30" s="2">
        <f>IF(BH$2=0,0,INDEX('Placebo Lags - Data'!$B:$BA,MATCH($Q30,'Placebo Lags - Data'!$A:$A,0),MATCH(BH$1,'Placebo Lags - Data'!$B$1:$BA$1,0)))*BH$5</f>
        <v>3.4117594361305237E-2</v>
      </c>
      <c r="BI30" s="2">
        <f>IF(BI$2=0,0,INDEX('Placebo Lags - Data'!$B:$BA,MATCH($Q30,'Placebo Lags - Data'!$A:$A,0),MATCH(BI$1,'Placebo Lags - Data'!$B$1:$BA$1,0)))*BI$5</f>
        <v>1.5057197771966457E-2</v>
      </c>
      <c r="BJ30" s="2">
        <f>IF(BJ$2=0,0,INDEX('Placebo Lags - Data'!$B:$BA,MATCH($Q30,'Placebo Lags - Data'!$A:$A,0),MATCH(BJ$1,'Placebo Lags - Data'!$B$1:$BA$1,0)))*BJ$5</f>
        <v>0</v>
      </c>
      <c r="BK30" s="2">
        <f>IF(BK$2=0,0,INDEX('Placebo Lags - Data'!$B:$BA,MATCH($Q30,'Placebo Lags - Data'!$A:$A,0),MATCH(BK$1,'Placebo Lags - Data'!$B$1:$BA$1,0)))*BK$5</f>
        <v>0</v>
      </c>
      <c r="BL30" s="2">
        <f>IF(BL$2=0,0,INDEX('Placebo Lags - Data'!$B:$BA,MATCH($Q30,'Placebo Lags - Data'!$A:$A,0),MATCH(BL$1,'Placebo Lags - Data'!$B$1:$BA$1,0)))*BL$5</f>
        <v>0</v>
      </c>
      <c r="BM30" s="2">
        <f>IF(BM$2=0,0,INDEX('Placebo Lags - Data'!$B:$BA,MATCH($Q30,'Placebo Lags - Data'!$A:$A,0),MATCH(BM$1,'Placebo Lags - Data'!$B$1:$BA$1,0)))*BM$5</f>
        <v>0</v>
      </c>
      <c r="BN30" s="2">
        <f>IF(BN$2=0,0,INDEX('Placebo Lags - Data'!$B:$BA,MATCH($Q30,'Placebo Lags - Data'!$A:$A,0),MATCH(BN$1,'Placebo Lags - Data'!$B$1:$BA$1,0)))*BN$5</f>
        <v>0</v>
      </c>
      <c r="BO30" s="2">
        <f>IF(BO$2=0,0,INDEX('Placebo Lags - Data'!$B:$BA,MATCH($Q30,'Placebo Lags - Data'!$A:$A,0),MATCH(BO$1,'Placebo Lags - Data'!$B$1:$BA$1,0)))*BO$5</f>
        <v>-2.9513783752918243E-2</v>
      </c>
      <c r="BP30" s="2">
        <f>IF(BP$2=0,0,INDEX('Placebo Lags - Data'!$B:$BA,MATCH($Q30,'Placebo Lags - Data'!$A:$A,0),MATCH(BP$1,'Placebo Lags - Data'!$B$1:$BA$1,0)))*BP$5</f>
        <v>0</v>
      </c>
      <c r="BQ30" s="2"/>
      <c r="BR30" s="2"/>
    </row>
    <row r="31" spans="1:70" x14ac:dyDescent="0.25">
      <c r="A31" t="s">
        <v>69</v>
      </c>
      <c r="B31" s="2">
        <f t="shared" si="0"/>
        <v>0</v>
      </c>
      <c r="Q31">
        <f>'Placebo Lags - Data'!A26</f>
        <v>2006</v>
      </c>
      <c r="R31" s="2">
        <f>IF(R$2=0,0,INDEX('Placebo Lags - Data'!$B:$BA,MATCH($Q31,'Placebo Lags - Data'!$A:$A,0),MATCH(R$1,'Placebo Lags - Data'!$B$1:$BA$1,0)))*R$5</f>
        <v>-3.6874555516988039E-3</v>
      </c>
      <c r="S31" s="2">
        <f>IF(S$2=0,0,INDEX('Placebo Lags - Data'!$B:$BA,MATCH($Q31,'Placebo Lags - Data'!$A:$A,0),MATCH(S$1,'Placebo Lags - Data'!$B$1:$BA$1,0)))*S$5</f>
        <v>0</v>
      </c>
      <c r="T31" s="2">
        <f>IF(T$2=0,0,INDEX('Placebo Lags - Data'!$B:$BA,MATCH($Q31,'Placebo Lags - Data'!$A:$A,0),MATCH(T$1,'Placebo Lags - Data'!$B$1:$BA$1,0)))*T$5</f>
        <v>0</v>
      </c>
      <c r="U31" s="2">
        <f>IF(U$2=0,0,INDEX('Placebo Lags - Data'!$B:$BA,MATCH($Q31,'Placebo Lags - Data'!$A:$A,0),MATCH(U$1,'Placebo Lags - Data'!$B$1:$BA$1,0)))*U$5</f>
        <v>1.8725106492638588E-2</v>
      </c>
      <c r="V31" s="2">
        <f>IF(V$2=0,0,INDEX('Placebo Lags - Data'!$B:$BA,MATCH($Q31,'Placebo Lags - Data'!$A:$A,0),MATCH(V$1,'Placebo Lags - Data'!$B$1:$BA$1,0)))*V$5</f>
        <v>2.4144336581230164E-2</v>
      </c>
      <c r="W31" s="2">
        <f>IF(W$2=0,0,INDEX('Placebo Lags - Data'!$B:$BA,MATCH($Q31,'Placebo Lags - Data'!$A:$A,0),MATCH(W$1,'Placebo Lags - Data'!$B$1:$BA$1,0)))*W$5</f>
        <v>0</v>
      </c>
      <c r="X31" s="2">
        <f>IF(X$2=0,0,INDEX('Placebo Lags - Data'!$B:$BA,MATCH($Q31,'Placebo Lags - Data'!$A:$A,0),MATCH(X$1,'Placebo Lags - Data'!$B$1:$BA$1,0)))*X$5</f>
        <v>-2.298550121486187E-2</v>
      </c>
      <c r="Y31" s="2">
        <f>IF(Y$2=0,0,INDEX('Placebo Lags - Data'!$B:$BA,MATCH($Q31,'Placebo Lags - Data'!$A:$A,0),MATCH(Y$1,'Placebo Lags - Data'!$B$1:$BA$1,0)))*Y$5</f>
        <v>0</v>
      </c>
      <c r="Z31" s="2">
        <f>IF(Z$2=0,0,INDEX('Placebo Lags - Data'!$B:$BA,MATCH($Q31,'Placebo Lags - Data'!$A:$A,0),MATCH(Z$1,'Placebo Lags - Data'!$B$1:$BA$1,0)))*Z$5</f>
        <v>0</v>
      </c>
      <c r="AA31" s="2">
        <f>IF(AA$2=0,0,INDEX('Placebo Lags - Data'!$B:$BA,MATCH($Q31,'Placebo Lags - Data'!$A:$A,0),MATCH(AA$1,'Placebo Lags - Data'!$B$1:$BA$1,0)))*AA$5</f>
        <v>0</v>
      </c>
      <c r="AB31" s="2">
        <f>IF(AB$2=0,0,INDEX('Placebo Lags - Data'!$B:$BA,MATCH($Q31,'Placebo Lags - Data'!$A:$A,0),MATCH(AB$1,'Placebo Lags - Data'!$B$1:$BA$1,0)))*AB$5</f>
        <v>0</v>
      </c>
      <c r="AC31" s="2">
        <f>IF(AC$2=0,0,INDEX('Placebo Lags - Data'!$B:$BA,MATCH($Q31,'Placebo Lags - Data'!$A:$A,0),MATCH(AC$1,'Placebo Lags - Data'!$B$1:$BA$1,0)))*AC$5</f>
        <v>1.5559575520455837E-2</v>
      </c>
      <c r="AD31" s="2">
        <f>IF(AD$2=0,0,INDEX('Placebo Lags - Data'!$B:$BA,MATCH($Q31,'Placebo Lags - Data'!$A:$A,0),MATCH(AD$1,'Placebo Lags - Data'!$B$1:$BA$1,0)))*AD$5</f>
        <v>0</v>
      </c>
      <c r="AE31" s="2">
        <f>IF(AE$2=0,0,INDEX('Placebo Lags - Data'!$B:$BA,MATCH($Q31,'Placebo Lags - Data'!$A:$A,0),MATCH(AE$1,'Placebo Lags - Data'!$B$1:$BA$1,0)))*AE$5</f>
        <v>-2.7617037296295166E-2</v>
      </c>
      <c r="AF31" s="2">
        <f>IF(AF$2=0,0,INDEX('Placebo Lags - Data'!$B:$BA,MATCH($Q31,'Placebo Lags - Data'!$A:$A,0),MATCH(AF$1,'Placebo Lags - Data'!$B$1:$BA$1,0)))*AF$5</f>
        <v>-1.1809397488832474E-2</v>
      </c>
      <c r="AG31" s="2">
        <f>IF(AG$2=0,0,INDEX('Placebo Lags - Data'!$B:$BA,MATCH($Q31,'Placebo Lags - Data'!$A:$A,0),MATCH(AG$1,'Placebo Lags - Data'!$B$1:$BA$1,0)))*AG$5</f>
        <v>0</v>
      </c>
      <c r="AH31" s="2">
        <f>IF(AH$2=0,0,INDEX('Placebo Lags - Data'!$B:$BA,MATCH($Q31,'Placebo Lags - Data'!$A:$A,0),MATCH(AH$1,'Placebo Lags - Data'!$B$1:$BA$1,0)))*AH$5</f>
        <v>3.6099456250667572E-2</v>
      </c>
      <c r="AI31" s="2">
        <f>IF(AI$2=0,0,INDEX('Placebo Lags - Data'!$B:$BA,MATCH($Q31,'Placebo Lags - Data'!$A:$A,0),MATCH(AI$1,'Placebo Lags - Data'!$B$1:$BA$1,0)))*AI$5</f>
        <v>3.5465795546770096E-2</v>
      </c>
      <c r="AJ31" s="2">
        <f>IF(AJ$2=0,0,INDEX('Placebo Lags - Data'!$B:$BA,MATCH($Q31,'Placebo Lags - Data'!$A:$A,0),MATCH(AJ$1,'Placebo Lags - Data'!$B$1:$BA$1,0)))*AJ$5</f>
        <v>-3.0664112418889999E-2</v>
      </c>
      <c r="AK31" s="2">
        <f>IF(AK$2=0,0,INDEX('Placebo Lags - Data'!$B:$BA,MATCH($Q31,'Placebo Lags - Data'!$A:$A,0),MATCH(AK$1,'Placebo Lags - Data'!$B$1:$BA$1,0)))*AK$5</f>
        <v>0</v>
      </c>
      <c r="AL31" s="2">
        <f>IF(AL$2=0,0,INDEX('Placebo Lags - Data'!$B:$BA,MATCH($Q31,'Placebo Lags - Data'!$A:$A,0),MATCH(AL$1,'Placebo Lags - Data'!$B$1:$BA$1,0)))*AL$5</f>
        <v>-8.6401738226413727E-3</v>
      </c>
      <c r="AM31" s="2">
        <f>IF(AM$2=0,0,INDEX('Placebo Lags - Data'!$B:$BA,MATCH($Q31,'Placebo Lags - Data'!$A:$A,0),MATCH(AM$1,'Placebo Lags - Data'!$B$1:$BA$1,0)))*AM$5</f>
        <v>2.7988294139504433E-2</v>
      </c>
      <c r="AN31" s="2">
        <f>IF(AN$2=0,0,INDEX('Placebo Lags - Data'!$B:$BA,MATCH($Q31,'Placebo Lags - Data'!$A:$A,0),MATCH(AN$1,'Placebo Lags - Data'!$B$1:$BA$1,0)))*AN$5</f>
        <v>0</v>
      </c>
      <c r="AO31" s="2">
        <f>IF(AO$2=0,0,INDEX('Placebo Lags - Data'!$B:$BA,MATCH($Q31,'Placebo Lags - Data'!$A:$A,0),MATCH(AO$1,'Placebo Lags - Data'!$B$1:$BA$1,0)))*AO$5</f>
        <v>6.1133201234042645E-3</v>
      </c>
      <c r="AP31" s="2">
        <f>IF(AP$2=0,0,INDEX('Placebo Lags - Data'!$B:$BA,MATCH($Q31,'Placebo Lags - Data'!$A:$A,0),MATCH(AP$1,'Placebo Lags - Data'!$B$1:$BA$1,0)))*AP$5</f>
        <v>0</v>
      </c>
      <c r="AQ31" s="2">
        <f>IF(AQ$2=0,0,INDEX('Placebo Lags - Data'!$B:$BA,MATCH($Q31,'Placebo Lags - Data'!$A:$A,0),MATCH(AQ$1,'Placebo Lags - Data'!$B$1:$BA$1,0)))*AQ$5</f>
        <v>-1.9872914999723434E-2</v>
      </c>
      <c r="AR31" s="2">
        <f>IF(AR$2=0,0,INDEX('Placebo Lags - Data'!$B:$BA,MATCH($Q31,'Placebo Lags - Data'!$A:$A,0),MATCH(AR$1,'Placebo Lags - Data'!$B$1:$BA$1,0)))*AR$5</f>
        <v>0</v>
      </c>
      <c r="AS31" s="2">
        <f>IF(AS$2=0,0,INDEX('Placebo Lags - Data'!$B:$BA,MATCH($Q31,'Placebo Lags - Data'!$A:$A,0),MATCH(AS$1,'Placebo Lags - Data'!$B$1:$BA$1,0)))*AS$5</f>
        <v>5.3719067946076393E-3</v>
      </c>
      <c r="AT31" s="2">
        <f>IF(AT$2=0,0,INDEX('Placebo Lags - Data'!$B:$BA,MATCH($Q31,'Placebo Lags - Data'!$A:$A,0),MATCH(AT$1,'Placebo Lags - Data'!$B$1:$BA$1,0)))*AT$5</f>
        <v>0</v>
      </c>
      <c r="AU31" s="2">
        <f>IF(AU$2=0,0,INDEX('Placebo Lags - Data'!$B:$BA,MATCH($Q31,'Placebo Lags - Data'!$A:$A,0),MATCH(AU$1,'Placebo Lags - Data'!$B$1:$BA$1,0)))*AU$5</f>
        <v>0</v>
      </c>
      <c r="AV31" s="2">
        <f>IF(AV$2=0,0,INDEX('Placebo Lags - Data'!$B:$BA,MATCH($Q31,'Placebo Lags - Data'!$A:$A,0),MATCH(AV$1,'Placebo Lags - Data'!$B$1:$BA$1,0)))*AV$5</f>
        <v>0</v>
      </c>
      <c r="AW31" s="2">
        <f>IF(AW$2=0,0,INDEX('Placebo Lags - Data'!$B:$BA,MATCH($Q31,'Placebo Lags - Data'!$A:$A,0),MATCH(AW$1,'Placebo Lags - Data'!$B$1:$BA$1,0)))*AW$5</f>
        <v>0</v>
      </c>
      <c r="AX31" s="2">
        <f>IF(AX$2=0,0,INDEX('Placebo Lags - Data'!$B:$BA,MATCH($Q31,'Placebo Lags - Data'!$A:$A,0),MATCH(AX$1,'Placebo Lags - Data'!$B$1:$BA$1,0)))*AX$5</f>
        <v>0</v>
      </c>
      <c r="AY31" s="2">
        <f>IF(AY$2=0,0,INDEX('Placebo Lags - Data'!$B:$BA,MATCH($Q31,'Placebo Lags - Data'!$A:$A,0),MATCH(AY$1,'Placebo Lags - Data'!$B$1:$BA$1,0)))*AY$5</f>
        <v>0</v>
      </c>
      <c r="AZ31" s="2">
        <f>IF(AZ$2=0,0,INDEX('Placebo Lags - Data'!$B:$BA,MATCH($Q31,'Placebo Lags - Data'!$A:$A,0),MATCH(AZ$1,'Placebo Lags - Data'!$B$1:$BA$1,0)))*AZ$5</f>
        <v>-6.9734007120132446E-3</v>
      </c>
      <c r="BA31" s="2">
        <f>IF(BA$2=0,0,INDEX('Placebo Lags - Data'!$B:$BA,MATCH($Q31,'Placebo Lags - Data'!$A:$A,0),MATCH(BA$1,'Placebo Lags - Data'!$B$1:$BA$1,0)))*BA$5</f>
        <v>0</v>
      </c>
      <c r="BB31" s="2">
        <f>IF(BB$2=0,0,INDEX('Placebo Lags - Data'!$B:$BA,MATCH($Q31,'Placebo Lags - Data'!$A:$A,0),MATCH(BB$1,'Placebo Lags - Data'!$B$1:$BA$1,0)))*BB$5</f>
        <v>0</v>
      </c>
      <c r="BC31" s="2">
        <f>IF(BC$2=0,0,INDEX('Placebo Lags - Data'!$B:$BA,MATCH($Q31,'Placebo Lags - Data'!$A:$A,0),MATCH(BC$1,'Placebo Lags - Data'!$B$1:$BA$1,0)))*BC$5</f>
        <v>0</v>
      </c>
      <c r="BD31" s="2">
        <f>IF(BD$2=0,0,INDEX('Placebo Lags - Data'!$B:$BA,MATCH($Q31,'Placebo Lags - Data'!$A:$A,0),MATCH(BD$1,'Placebo Lags - Data'!$B$1:$BA$1,0)))*BD$5</f>
        <v>0</v>
      </c>
      <c r="BE31" s="2">
        <f>IF(BE$2=0,0,INDEX('Placebo Lags - Data'!$B:$BA,MATCH($Q31,'Placebo Lags - Data'!$A:$A,0),MATCH(BE$1,'Placebo Lags - Data'!$B$1:$BA$1,0)))*BE$5</f>
        <v>0</v>
      </c>
      <c r="BF31" s="2">
        <f>IF(BF$2=0,0,INDEX('Placebo Lags - Data'!$B:$BA,MATCH($Q31,'Placebo Lags - Data'!$A:$A,0),MATCH(BF$1,'Placebo Lags - Data'!$B$1:$BA$1,0)))*BF$5</f>
        <v>-2.9767571017146111E-2</v>
      </c>
      <c r="BG31" s="2">
        <f>IF(BG$2=0,0,INDEX('Placebo Lags - Data'!$B:$BA,MATCH($Q31,'Placebo Lags - Data'!$A:$A,0),MATCH(BG$1,'Placebo Lags - Data'!$B$1:$BA$1,0)))*BG$5</f>
        <v>-2.9728041961789131E-2</v>
      </c>
      <c r="BH31" s="2">
        <f>IF(BH$2=0,0,INDEX('Placebo Lags - Data'!$B:$BA,MATCH($Q31,'Placebo Lags - Data'!$A:$A,0),MATCH(BH$1,'Placebo Lags - Data'!$B$1:$BA$1,0)))*BH$5</f>
        <v>1.7016512574627995E-3</v>
      </c>
      <c r="BI31" s="2">
        <f>IF(BI$2=0,0,INDEX('Placebo Lags - Data'!$B:$BA,MATCH($Q31,'Placebo Lags - Data'!$A:$A,0),MATCH(BI$1,'Placebo Lags - Data'!$B$1:$BA$1,0)))*BI$5</f>
        <v>-3.2888858113437891E-3</v>
      </c>
      <c r="BJ31" s="2">
        <f>IF(BJ$2=0,0,INDEX('Placebo Lags - Data'!$B:$BA,MATCH($Q31,'Placebo Lags - Data'!$A:$A,0),MATCH(BJ$1,'Placebo Lags - Data'!$B$1:$BA$1,0)))*BJ$5</f>
        <v>0</v>
      </c>
      <c r="BK31" s="2">
        <f>IF(BK$2=0,0,INDEX('Placebo Lags - Data'!$B:$BA,MATCH($Q31,'Placebo Lags - Data'!$A:$A,0),MATCH(BK$1,'Placebo Lags - Data'!$B$1:$BA$1,0)))*BK$5</f>
        <v>0</v>
      </c>
      <c r="BL31" s="2">
        <f>IF(BL$2=0,0,INDEX('Placebo Lags - Data'!$B:$BA,MATCH($Q31,'Placebo Lags - Data'!$A:$A,0),MATCH(BL$1,'Placebo Lags - Data'!$B$1:$BA$1,0)))*BL$5</f>
        <v>0</v>
      </c>
      <c r="BM31" s="2">
        <f>IF(BM$2=0,0,INDEX('Placebo Lags - Data'!$B:$BA,MATCH($Q31,'Placebo Lags - Data'!$A:$A,0),MATCH(BM$1,'Placebo Lags - Data'!$B$1:$BA$1,0)))*BM$5</f>
        <v>0</v>
      </c>
      <c r="BN31" s="2">
        <f>IF(BN$2=0,0,INDEX('Placebo Lags - Data'!$B:$BA,MATCH($Q31,'Placebo Lags - Data'!$A:$A,0),MATCH(BN$1,'Placebo Lags - Data'!$B$1:$BA$1,0)))*BN$5</f>
        <v>0</v>
      </c>
      <c r="BO31" s="2">
        <f>IF(BO$2=0,0,INDEX('Placebo Lags - Data'!$B:$BA,MATCH($Q31,'Placebo Lags - Data'!$A:$A,0),MATCH(BO$1,'Placebo Lags - Data'!$B$1:$BA$1,0)))*BO$5</f>
        <v>-5.7268604636192322E-2</v>
      </c>
      <c r="BP31" s="2">
        <f>IF(BP$2=0,0,INDEX('Placebo Lags - Data'!$B:$BA,MATCH($Q31,'Placebo Lags - Data'!$A:$A,0),MATCH(BP$1,'Placebo Lags - Data'!$B$1:$BA$1,0)))*BP$5</f>
        <v>0</v>
      </c>
      <c r="BQ31" s="2"/>
      <c r="BR31" s="2"/>
    </row>
    <row r="32" spans="1:70" x14ac:dyDescent="0.25">
      <c r="A32" t="s">
        <v>35</v>
      </c>
      <c r="B32" s="2">
        <f t="shared" si="0"/>
        <v>0</v>
      </c>
      <c r="Q32">
        <f>'Placebo Lags - Data'!A27</f>
        <v>2007</v>
      </c>
      <c r="R32" s="2">
        <f>IF(R$2=0,0,INDEX('Placebo Lags - Data'!$B:$BA,MATCH($Q32,'Placebo Lags - Data'!$A:$A,0),MATCH(R$1,'Placebo Lags - Data'!$B$1:$BA$1,0)))*R$5</f>
        <v>-9.6236765384674072E-3</v>
      </c>
      <c r="S32" s="2">
        <f>IF(S$2=0,0,INDEX('Placebo Lags - Data'!$B:$BA,MATCH($Q32,'Placebo Lags - Data'!$A:$A,0),MATCH(S$1,'Placebo Lags - Data'!$B$1:$BA$1,0)))*S$5</f>
        <v>0</v>
      </c>
      <c r="T32" s="2">
        <f>IF(T$2=0,0,INDEX('Placebo Lags - Data'!$B:$BA,MATCH($Q32,'Placebo Lags - Data'!$A:$A,0),MATCH(T$1,'Placebo Lags - Data'!$B$1:$BA$1,0)))*T$5</f>
        <v>0</v>
      </c>
      <c r="U32" s="2">
        <f>IF(U$2=0,0,INDEX('Placebo Lags - Data'!$B:$BA,MATCH($Q32,'Placebo Lags - Data'!$A:$A,0),MATCH(U$1,'Placebo Lags - Data'!$B$1:$BA$1,0)))*U$5</f>
        <v>-1.909506693482399E-2</v>
      </c>
      <c r="V32" s="2">
        <f>IF(V$2=0,0,INDEX('Placebo Lags - Data'!$B:$BA,MATCH($Q32,'Placebo Lags - Data'!$A:$A,0),MATCH(V$1,'Placebo Lags - Data'!$B$1:$BA$1,0)))*V$5</f>
        <v>2.6305142790079117E-2</v>
      </c>
      <c r="W32" s="2">
        <f>IF(W$2=0,0,INDEX('Placebo Lags - Data'!$B:$BA,MATCH($Q32,'Placebo Lags - Data'!$A:$A,0),MATCH(W$1,'Placebo Lags - Data'!$B$1:$BA$1,0)))*W$5</f>
        <v>0</v>
      </c>
      <c r="X32" s="2">
        <f>IF(X$2=0,0,INDEX('Placebo Lags - Data'!$B:$BA,MATCH($Q32,'Placebo Lags - Data'!$A:$A,0),MATCH(X$1,'Placebo Lags - Data'!$B$1:$BA$1,0)))*X$5</f>
        <v>1.2082810513675213E-2</v>
      </c>
      <c r="Y32" s="2">
        <f>IF(Y$2=0,0,INDEX('Placebo Lags - Data'!$B:$BA,MATCH($Q32,'Placebo Lags - Data'!$A:$A,0),MATCH(Y$1,'Placebo Lags - Data'!$B$1:$BA$1,0)))*Y$5</f>
        <v>0</v>
      </c>
      <c r="Z32" s="2">
        <f>IF(Z$2=0,0,INDEX('Placebo Lags - Data'!$B:$BA,MATCH($Q32,'Placebo Lags - Data'!$A:$A,0),MATCH(Z$1,'Placebo Lags - Data'!$B$1:$BA$1,0)))*Z$5</f>
        <v>0</v>
      </c>
      <c r="AA32" s="2">
        <f>IF(AA$2=0,0,INDEX('Placebo Lags - Data'!$B:$BA,MATCH($Q32,'Placebo Lags - Data'!$A:$A,0),MATCH(AA$1,'Placebo Lags - Data'!$B$1:$BA$1,0)))*AA$5</f>
        <v>0</v>
      </c>
      <c r="AB32" s="2">
        <f>IF(AB$2=0,0,INDEX('Placebo Lags - Data'!$B:$BA,MATCH($Q32,'Placebo Lags - Data'!$A:$A,0),MATCH(AB$1,'Placebo Lags - Data'!$B$1:$BA$1,0)))*AB$5</f>
        <v>0</v>
      </c>
      <c r="AC32" s="2">
        <f>IF(AC$2=0,0,INDEX('Placebo Lags - Data'!$B:$BA,MATCH($Q32,'Placebo Lags - Data'!$A:$A,0),MATCH(AC$1,'Placebo Lags - Data'!$B$1:$BA$1,0)))*AC$5</f>
        <v>2.4649819824844599E-3</v>
      </c>
      <c r="AD32" s="2">
        <f>IF(AD$2=0,0,INDEX('Placebo Lags - Data'!$B:$BA,MATCH($Q32,'Placebo Lags - Data'!$A:$A,0),MATCH(AD$1,'Placebo Lags - Data'!$B$1:$BA$1,0)))*AD$5</f>
        <v>0</v>
      </c>
      <c r="AE32" s="2">
        <f>IF(AE$2=0,0,INDEX('Placebo Lags - Data'!$B:$BA,MATCH($Q32,'Placebo Lags - Data'!$A:$A,0),MATCH(AE$1,'Placebo Lags - Data'!$B$1:$BA$1,0)))*AE$5</f>
        <v>1.3450750149786472E-2</v>
      </c>
      <c r="AF32" s="2">
        <f>IF(AF$2=0,0,INDEX('Placebo Lags - Data'!$B:$BA,MATCH($Q32,'Placebo Lags - Data'!$A:$A,0),MATCH(AF$1,'Placebo Lags - Data'!$B$1:$BA$1,0)))*AF$5</f>
        <v>2.4749364703893661E-2</v>
      </c>
      <c r="AG32" s="2">
        <f>IF(AG$2=0,0,INDEX('Placebo Lags - Data'!$B:$BA,MATCH($Q32,'Placebo Lags - Data'!$A:$A,0),MATCH(AG$1,'Placebo Lags - Data'!$B$1:$BA$1,0)))*AG$5</f>
        <v>0</v>
      </c>
      <c r="AH32" s="2">
        <f>IF(AH$2=0,0,INDEX('Placebo Lags - Data'!$B:$BA,MATCH($Q32,'Placebo Lags - Data'!$A:$A,0),MATCH(AH$1,'Placebo Lags - Data'!$B$1:$BA$1,0)))*AH$5</f>
        <v>5.7596601545810699E-2</v>
      </c>
      <c r="AI32" s="2">
        <f>IF(AI$2=0,0,INDEX('Placebo Lags - Data'!$B:$BA,MATCH($Q32,'Placebo Lags - Data'!$A:$A,0),MATCH(AI$1,'Placebo Lags - Data'!$B$1:$BA$1,0)))*AI$5</f>
        <v>2.1337170153856277E-2</v>
      </c>
      <c r="AJ32" s="2">
        <f>IF(AJ$2=0,0,INDEX('Placebo Lags - Data'!$B:$BA,MATCH($Q32,'Placebo Lags - Data'!$A:$A,0),MATCH(AJ$1,'Placebo Lags - Data'!$B$1:$BA$1,0)))*AJ$5</f>
        <v>6.6587477922439575E-3</v>
      </c>
      <c r="AK32" s="2">
        <f>IF(AK$2=0,0,INDEX('Placebo Lags - Data'!$B:$BA,MATCH($Q32,'Placebo Lags - Data'!$A:$A,0),MATCH(AK$1,'Placebo Lags - Data'!$B$1:$BA$1,0)))*AK$5</f>
        <v>0</v>
      </c>
      <c r="AL32" s="2">
        <f>IF(AL$2=0,0,INDEX('Placebo Lags - Data'!$B:$BA,MATCH($Q32,'Placebo Lags - Data'!$A:$A,0),MATCH(AL$1,'Placebo Lags - Data'!$B$1:$BA$1,0)))*AL$5</f>
        <v>1.1392690241336823E-2</v>
      </c>
      <c r="AM32" s="2">
        <f>IF(AM$2=0,0,INDEX('Placebo Lags - Data'!$B:$BA,MATCH($Q32,'Placebo Lags - Data'!$A:$A,0),MATCH(AM$1,'Placebo Lags - Data'!$B$1:$BA$1,0)))*AM$5</f>
        <v>1.5460401773452759E-2</v>
      </c>
      <c r="AN32" s="2">
        <f>IF(AN$2=0,0,INDEX('Placebo Lags - Data'!$B:$BA,MATCH($Q32,'Placebo Lags - Data'!$A:$A,0),MATCH(AN$1,'Placebo Lags - Data'!$B$1:$BA$1,0)))*AN$5</f>
        <v>0</v>
      </c>
      <c r="AO32" s="2">
        <f>IF(AO$2=0,0,INDEX('Placebo Lags - Data'!$B:$BA,MATCH($Q32,'Placebo Lags - Data'!$A:$A,0),MATCH(AO$1,'Placebo Lags - Data'!$B$1:$BA$1,0)))*AO$5</f>
        <v>-2.0620040595531464E-2</v>
      </c>
      <c r="AP32" s="2">
        <f>IF(AP$2=0,0,INDEX('Placebo Lags - Data'!$B:$BA,MATCH($Q32,'Placebo Lags - Data'!$A:$A,0),MATCH(AP$1,'Placebo Lags - Data'!$B$1:$BA$1,0)))*AP$5</f>
        <v>0</v>
      </c>
      <c r="AQ32" s="2">
        <f>IF(AQ$2=0,0,INDEX('Placebo Lags - Data'!$B:$BA,MATCH($Q32,'Placebo Lags - Data'!$A:$A,0),MATCH(AQ$1,'Placebo Lags - Data'!$B$1:$BA$1,0)))*AQ$5</f>
        <v>1.0376846417784691E-2</v>
      </c>
      <c r="AR32" s="2">
        <f>IF(AR$2=0,0,INDEX('Placebo Lags - Data'!$B:$BA,MATCH($Q32,'Placebo Lags - Data'!$A:$A,0),MATCH(AR$1,'Placebo Lags - Data'!$B$1:$BA$1,0)))*AR$5</f>
        <v>0</v>
      </c>
      <c r="AS32" s="2">
        <f>IF(AS$2=0,0,INDEX('Placebo Lags - Data'!$B:$BA,MATCH($Q32,'Placebo Lags - Data'!$A:$A,0),MATCH(AS$1,'Placebo Lags - Data'!$B$1:$BA$1,0)))*AS$5</f>
        <v>-2.7942078188061714E-2</v>
      </c>
      <c r="AT32" s="2">
        <f>IF(AT$2=0,0,INDEX('Placebo Lags - Data'!$B:$BA,MATCH($Q32,'Placebo Lags - Data'!$A:$A,0),MATCH(AT$1,'Placebo Lags - Data'!$B$1:$BA$1,0)))*AT$5</f>
        <v>0</v>
      </c>
      <c r="AU32" s="2">
        <f>IF(AU$2=0,0,INDEX('Placebo Lags - Data'!$B:$BA,MATCH($Q32,'Placebo Lags - Data'!$A:$A,0),MATCH(AU$1,'Placebo Lags - Data'!$B$1:$BA$1,0)))*AU$5</f>
        <v>0</v>
      </c>
      <c r="AV32" s="2">
        <f>IF(AV$2=0,0,INDEX('Placebo Lags - Data'!$B:$BA,MATCH($Q32,'Placebo Lags - Data'!$A:$A,0),MATCH(AV$1,'Placebo Lags - Data'!$B$1:$BA$1,0)))*AV$5</f>
        <v>0</v>
      </c>
      <c r="AW32" s="2">
        <f>IF(AW$2=0,0,INDEX('Placebo Lags - Data'!$B:$BA,MATCH($Q32,'Placebo Lags - Data'!$A:$A,0),MATCH(AW$1,'Placebo Lags - Data'!$B$1:$BA$1,0)))*AW$5</f>
        <v>0</v>
      </c>
      <c r="AX32" s="2">
        <f>IF(AX$2=0,0,INDEX('Placebo Lags - Data'!$B:$BA,MATCH($Q32,'Placebo Lags - Data'!$A:$A,0),MATCH(AX$1,'Placebo Lags - Data'!$B$1:$BA$1,0)))*AX$5</f>
        <v>0</v>
      </c>
      <c r="AY32" s="2">
        <f>IF(AY$2=0,0,INDEX('Placebo Lags - Data'!$B:$BA,MATCH($Q32,'Placebo Lags - Data'!$A:$A,0),MATCH(AY$1,'Placebo Lags - Data'!$B$1:$BA$1,0)))*AY$5</f>
        <v>0</v>
      </c>
      <c r="AZ32" s="2">
        <f>IF(AZ$2=0,0,INDEX('Placebo Lags - Data'!$B:$BA,MATCH($Q32,'Placebo Lags - Data'!$A:$A,0),MATCH(AZ$1,'Placebo Lags - Data'!$B$1:$BA$1,0)))*AZ$5</f>
        <v>-0.12733167409896851</v>
      </c>
      <c r="BA32" s="2">
        <f>IF(BA$2=0,0,INDEX('Placebo Lags - Data'!$B:$BA,MATCH($Q32,'Placebo Lags - Data'!$A:$A,0),MATCH(BA$1,'Placebo Lags - Data'!$B$1:$BA$1,0)))*BA$5</f>
        <v>0</v>
      </c>
      <c r="BB32" s="2">
        <f>IF(BB$2=0,0,INDEX('Placebo Lags - Data'!$B:$BA,MATCH($Q32,'Placebo Lags - Data'!$A:$A,0),MATCH(BB$1,'Placebo Lags - Data'!$B$1:$BA$1,0)))*BB$5</f>
        <v>0</v>
      </c>
      <c r="BC32" s="2">
        <f>IF(BC$2=0,0,INDEX('Placebo Lags - Data'!$B:$BA,MATCH($Q32,'Placebo Lags - Data'!$A:$A,0),MATCH(BC$1,'Placebo Lags - Data'!$B$1:$BA$1,0)))*BC$5</f>
        <v>0</v>
      </c>
      <c r="BD32" s="2">
        <f>IF(BD$2=0,0,INDEX('Placebo Lags - Data'!$B:$BA,MATCH($Q32,'Placebo Lags - Data'!$A:$A,0),MATCH(BD$1,'Placebo Lags - Data'!$B$1:$BA$1,0)))*BD$5</f>
        <v>0</v>
      </c>
      <c r="BE32" s="2">
        <f>IF(BE$2=0,0,INDEX('Placebo Lags - Data'!$B:$BA,MATCH($Q32,'Placebo Lags - Data'!$A:$A,0),MATCH(BE$1,'Placebo Lags - Data'!$B$1:$BA$1,0)))*BE$5</f>
        <v>0</v>
      </c>
      <c r="BF32" s="2">
        <f>IF(BF$2=0,0,INDEX('Placebo Lags - Data'!$B:$BA,MATCH($Q32,'Placebo Lags - Data'!$A:$A,0),MATCH(BF$1,'Placebo Lags - Data'!$B$1:$BA$1,0)))*BF$5</f>
        <v>-7.2626873850822449E-2</v>
      </c>
      <c r="BG32" s="2">
        <f>IF(BG$2=0,0,INDEX('Placebo Lags - Data'!$B:$BA,MATCH($Q32,'Placebo Lags - Data'!$A:$A,0),MATCH(BG$1,'Placebo Lags - Data'!$B$1:$BA$1,0)))*BG$5</f>
        <v>4.0319927036762238E-2</v>
      </c>
      <c r="BH32" s="2">
        <f>IF(BH$2=0,0,INDEX('Placebo Lags - Data'!$B:$BA,MATCH($Q32,'Placebo Lags - Data'!$A:$A,0),MATCH(BH$1,'Placebo Lags - Data'!$B$1:$BA$1,0)))*BH$5</f>
        <v>3.9569912478327751E-3</v>
      </c>
      <c r="BI32" s="2">
        <f>IF(BI$2=0,0,INDEX('Placebo Lags - Data'!$B:$BA,MATCH($Q32,'Placebo Lags - Data'!$A:$A,0),MATCH(BI$1,'Placebo Lags - Data'!$B$1:$BA$1,0)))*BI$5</f>
        <v>4.5223560184240341E-2</v>
      </c>
      <c r="BJ32" s="2">
        <f>IF(BJ$2=0,0,INDEX('Placebo Lags - Data'!$B:$BA,MATCH($Q32,'Placebo Lags - Data'!$A:$A,0),MATCH(BJ$1,'Placebo Lags - Data'!$B$1:$BA$1,0)))*BJ$5</f>
        <v>0</v>
      </c>
      <c r="BK32" s="2">
        <f>IF(BK$2=0,0,INDEX('Placebo Lags - Data'!$B:$BA,MATCH($Q32,'Placebo Lags - Data'!$A:$A,0),MATCH(BK$1,'Placebo Lags - Data'!$B$1:$BA$1,0)))*BK$5</f>
        <v>0</v>
      </c>
      <c r="BL32" s="2">
        <f>IF(BL$2=0,0,INDEX('Placebo Lags - Data'!$B:$BA,MATCH($Q32,'Placebo Lags - Data'!$A:$A,0),MATCH(BL$1,'Placebo Lags - Data'!$B$1:$BA$1,0)))*BL$5</f>
        <v>0</v>
      </c>
      <c r="BM32" s="2">
        <f>IF(BM$2=0,0,INDEX('Placebo Lags - Data'!$B:$BA,MATCH($Q32,'Placebo Lags - Data'!$A:$A,0),MATCH(BM$1,'Placebo Lags - Data'!$B$1:$BA$1,0)))*BM$5</f>
        <v>0</v>
      </c>
      <c r="BN32" s="2">
        <f>IF(BN$2=0,0,INDEX('Placebo Lags - Data'!$B:$BA,MATCH($Q32,'Placebo Lags - Data'!$A:$A,0),MATCH(BN$1,'Placebo Lags - Data'!$B$1:$BA$1,0)))*BN$5</f>
        <v>0</v>
      </c>
      <c r="BO32" s="2">
        <f>IF(BO$2=0,0,INDEX('Placebo Lags - Data'!$B:$BA,MATCH($Q32,'Placebo Lags - Data'!$A:$A,0),MATCH(BO$1,'Placebo Lags - Data'!$B$1:$BA$1,0)))*BO$5</f>
        <v>-2.9213076457381248E-2</v>
      </c>
      <c r="BP32" s="2">
        <f>IF(BP$2=0,0,INDEX('Placebo Lags - Data'!$B:$BA,MATCH($Q32,'Placebo Lags - Data'!$A:$A,0),MATCH(BP$1,'Placebo Lags - Data'!$B$1:$BA$1,0)))*BP$5</f>
        <v>0</v>
      </c>
      <c r="BQ32" s="2"/>
      <c r="BR32" s="2"/>
    </row>
    <row r="33" spans="1:70" x14ac:dyDescent="0.25">
      <c r="A33" t="s">
        <v>74</v>
      </c>
      <c r="B33" s="2">
        <f t="shared" si="0"/>
        <v>0</v>
      </c>
      <c r="Q33">
        <f>'Placebo Lags - Data'!A28</f>
        <v>2008</v>
      </c>
      <c r="R33" s="2">
        <f>IF(R$2=0,0,INDEX('Placebo Lags - Data'!$B:$BA,MATCH($Q33,'Placebo Lags - Data'!$A:$A,0),MATCH(R$1,'Placebo Lags - Data'!$B$1:$BA$1,0)))*R$5</f>
        <v>2.3048461880534887E-3</v>
      </c>
      <c r="S33" s="2">
        <f>IF(S$2=0,0,INDEX('Placebo Lags - Data'!$B:$BA,MATCH($Q33,'Placebo Lags - Data'!$A:$A,0),MATCH(S$1,'Placebo Lags - Data'!$B$1:$BA$1,0)))*S$5</f>
        <v>0</v>
      </c>
      <c r="T33" s="2">
        <f>IF(T$2=0,0,INDEX('Placebo Lags - Data'!$B:$BA,MATCH($Q33,'Placebo Lags - Data'!$A:$A,0),MATCH(T$1,'Placebo Lags - Data'!$B$1:$BA$1,0)))*T$5</f>
        <v>0</v>
      </c>
      <c r="U33" s="2">
        <f>IF(U$2=0,0,INDEX('Placebo Lags - Data'!$B:$BA,MATCH($Q33,'Placebo Lags - Data'!$A:$A,0),MATCH(U$1,'Placebo Lags - Data'!$B$1:$BA$1,0)))*U$5</f>
        <v>2.9114894568920135E-2</v>
      </c>
      <c r="V33" s="2">
        <f>IF(V$2=0,0,INDEX('Placebo Lags - Data'!$B:$BA,MATCH($Q33,'Placebo Lags - Data'!$A:$A,0),MATCH(V$1,'Placebo Lags - Data'!$B$1:$BA$1,0)))*V$5</f>
        <v>3.0277974903583527E-2</v>
      </c>
      <c r="W33" s="2">
        <f>IF(W$2=0,0,INDEX('Placebo Lags - Data'!$B:$BA,MATCH($Q33,'Placebo Lags - Data'!$A:$A,0),MATCH(W$1,'Placebo Lags - Data'!$B$1:$BA$1,0)))*W$5</f>
        <v>0</v>
      </c>
      <c r="X33" s="2">
        <f>IF(X$2=0,0,INDEX('Placebo Lags - Data'!$B:$BA,MATCH($Q33,'Placebo Lags - Data'!$A:$A,0),MATCH(X$1,'Placebo Lags - Data'!$B$1:$BA$1,0)))*X$5</f>
        <v>-7.7761891297996044E-3</v>
      </c>
      <c r="Y33" s="2">
        <f>IF(Y$2=0,0,INDEX('Placebo Lags - Data'!$B:$BA,MATCH($Q33,'Placebo Lags - Data'!$A:$A,0),MATCH(Y$1,'Placebo Lags - Data'!$B$1:$BA$1,0)))*Y$5</f>
        <v>0</v>
      </c>
      <c r="Z33" s="2">
        <f>IF(Z$2=0,0,INDEX('Placebo Lags - Data'!$B:$BA,MATCH($Q33,'Placebo Lags - Data'!$A:$A,0),MATCH(Z$1,'Placebo Lags - Data'!$B$1:$BA$1,0)))*Z$5</f>
        <v>0</v>
      </c>
      <c r="AA33" s="2">
        <f>IF(AA$2=0,0,INDEX('Placebo Lags - Data'!$B:$BA,MATCH($Q33,'Placebo Lags - Data'!$A:$A,0),MATCH(AA$1,'Placebo Lags - Data'!$B$1:$BA$1,0)))*AA$5</f>
        <v>0</v>
      </c>
      <c r="AB33" s="2">
        <f>IF(AB$2=0,0,INDEX('Placebo Lags - Data'!$B:$BA,MATCH($Q33,'Placebo Lags - Data'!$A:$A,0),MATCH(AB$1,'Placebo Lags - Data'!$B$1:$BA$1,0)))*AB$5</f>
        <v>0</v>
      </c>
      <c r="AC33" s="2">
        <f>IF(AC$2=0,0,INDEX('Placebo Lags - Data'!$B:$BA,MATCH($Q33,'Placebo Lags - Data'!$A:$A,0),MATCH(AC$1,'Placebo Lags - Data'!$B$1:$BA$1,0)))*AC$5</f>
        <v>-1.2640845961868763E-2</v>
      </c>
      <c r="AD33" s="2">
        <f>IF(AD$2=0,0,INDEX('Placebo Lags - Data'!$B:$BA,MATCH($Q33,'Placebo Lags - Data'!$A:$A,0),MATCH(AD$1,'Placebo Lags - Data'!$B$1:$BA$1,0)))*AD$5</f>
        <v>0</v>
      </c>
      <c r="AE33" s="2">
        <f>IF(AE$2=0,0,INDEX('Placebo Lags - Data'!$B:$BA,MATCH($Q33,'Placebo Lags - Data'!$A:$A,0),MATCH(AE$1,'Placebo Lags - Data'!$B$1:$BA$1,0)))*AE$5</f>
        <v>-4.8724468797445297E-2</v>
      </c>
      <c r="AF33" s="2">
        <f>IF(AF$2=0,0,INDEX('Placebo Lags - Data'!$B:$BA,MATCH($Q33,'Placebo Lags - Data'!$A:$A,0),MATCH(AF$1,'Placebo Lags - Data'!$B$1:$BA$1,0)))*AF$5</f>
        <v>8.7495008483529091E-3</v>
      </c>
      <c r="AG33" s="2">
        <f>IF(AG$2=0,0,INDEX('Placebo Lags - Data'!$B:$BA,MATCH($Q33,'Placebo Lags - Data'!$A:$A,0),MATCH(AG$1,'Placebo Lags - Data'!$B$1:$BA$1,0)))*AG$5</f>
        <v>0</v>
      </c>
      <c r="AH33" s="2">
        <f>IF(AH$2=0,0,INDEX('Placebo Lags - Data'!$B:$BA,MATCH($Q33,'Placebo Lags - Data'!$A:$A,0),MATCH(AH$1,'Placebo Lags - Data'!$B$1:$BA$1,0)))*AH$5</f>
        <v>-3.2508142292499542E-2</v>
      </c>
      <c r="AI33" s="2">
        <f>IF(AI$2=0,0,INDEX('Placebo Lags - Data'!$B:$BA,MATCH($Q33,'Placebo Lags - Data'!$A:$A,0),MATCH(AI$1,'Placebo Lags - Data'!$B$1:$BA$1,0)))*AI$5</f>
        <v>3.8185823708772659E-2</v>
      </c>
      <c r="AJ33" s="2">
        <f>IF(AJ$2=0,0,INDEX('Placebo Lags - Data'!$B:$BA,MATCH($Q33,'Placebo Lags - Data'!$A:$A,0),MATCH(AJ$1,'Placebo Lags - Data'!$B$1:$BA$1,0)))*AJ$5</f>
        <v>-2.3089565336704254E-2</v>
      </c>
      <c r="AK33" s="2">
        <f>IF(AK$2=0,0,INDEX('Placebo Lags - Data'!$B:$BA,MATCH($Q33,'Placebo Lags - Data'!$A:$A,0),MATCH(AK$1,'Placebo Lags - Data'!$B$1:$BA$1,0)))*AK$5</f>
        <v>0</v>
      </c>
      <c r="AL33" s="2">
        <f>IF(AL$2=0,0,INDEX('Placebo Lags - Data'!$B:$BA,MATCH($Q33,'Placebo Lags - Data'!$A:$A,0),MATCH(AL$1,'Placebo Lags - Data'!$B$1:$BA$1,0)))*AL$5</f>
        <v>3.1404796987771988E-2</v>
      </c>
      <c r="AM33" s="2">
        <f>IF(AM$2=0,0,INDEX('Placebo Lags - Data'!$B:$BA,MATCH($Q33,'Placebo Lags - Data'!$A:$A,0),MATCH(AM$1,'Placebo Lags - Data'!$B$1:$BA$1,0)))*AM$5</f>
        <v>1.33473239839077E-3</v>
      </c>
      <c r="AN33" s="2">
        <f>IF(AN$2=0,0,INDEX('Placebo Lags - Data'!$B:$BA,MATCH($Q33,'Placebo Lags - Data'!$A:$A,0),MATCH(AN$1,'Placebo Lags - Data'!$B$1:$BA$1,0)))*AN$5</f>
        <v>0</v>
      </c>
      <c r="AO33" s="2">
        <f>IF(AO$2=0,0,INDEX('Placebo Lags - Data'!$B:$BA,MATCH($Q33,'Placebo Lags - Data'!$A:$A,0),MATCH(AO$1,'Placebo Lags - Data'!$B$1:$BA$1,0)))*AO$5</f>
        <v>8.2956617698073387E-3</v>
      </c>
      <c r="AP33" s="2">
        <f>IF(AP$2=0,0,INDEX('Placebo Lags - Data'!$B:$BA,MATCH($Q33,'Placebo Lags - Data'!$A:$A,0),MATCH(AP$1,'Placebo Lags - Data'!$B$1:$BA$1,0)))*AP$5</f>
        <v>0</v>
      </c>
      <c r="AQ33" s="2">
        <f>IF(AQ$2=0,0,INDEX('Placebo Lags - Data'!$B:$BA,MATCH($Q33,'Placebo Lags - Data'!$A:$A,0),MATCH(AQ$1,'Placebo Lags - Data'!$B$1:$BA$1,0)))*AQ$5</f>
        <v>-1.3320433907210827E-2</v>
      </c>
      <c r="AR33" s="2">
        <f>IF(AR$2=0,0,INDEX('Placebo Lags - Data'!$B:$BA,MATCH($Q33,'Placebo Lags - Data'!$A:$A,0),MATCH(AR$1,'Placebo Lags - Data'!$B$1:$BA$1,0)))*AR$5</f>
        <v>0</v>
      </c>
      <c r="AS33" s="2">
        <f>IF(AS$2=0,0,INDEX('Placebo Lags - Data'!$B:$BA,MATCH($Q33,'Placebo Lags - Data'!$A:$A,0),MATCH(AS$1,'Placebo Lags - Data'!$B$1:$BA$1,0)))*AS$5</f>
        <v>-6.5554333850741386E-3</v>
      </c>
      <c r="AT33" s="2">
        <f>IF(AT$2=0,0,INDEX('Placebo Lags - Data'!$B:$BA,MATCH($Q33,'Placebo Lags - Data'!$A:$A,0),MATCH(AT$1,'Placebo Lags - Data'!$B$1:$BA$1,0)))*AT$5</f>
        <v>0</v>
      </c>
      <c r="AU33" s="2">
        <f>IF(AU$2=0,0,INDEX('Placebo Lags - Data'!$B:$BA,MATCH($Q33,'Placebo Lags - Data'!$A:$A,0),MATCH(AU$1,'Placebo Lags - Data'!$B$1:$BA$1,0)))*AU$5</f>
        <v>0</v>
      </c>
      <c r="AV33" s="2">
        <f>IF(AV$2=0,0,INDEX('Placebo Lags - Data'!$B:$BA,MATCH($Q33,'Placebo Lags - Data'!$A:$A,0),MATCH(AV$1,'Placebo Lags - Data'!$B$1:$BA$1,0)))*AV$5</f>
        <v>0</v>
      </c>
      <c r="AW33" s="2">
        <f>IF(AW$2=0,0,INDEX('Placebo Lags - Data'!$B:$BA,MATCH($Q33,'Placebo Lags - Data'!$A:$A,0),MATCH(AW$1,'Placebo Lags - Data'!$B$1:$BA$1,0)))*AW$5</f>
        <v>0</v>
      </c>
      <c r="AX33" s="2">
        <f>IF(AX$2=0,0,INDEX('Placebo Lags - Data'!$B:$BA,MATCH($Q33,'Placebo Lags - Data'!$A:$A,0),MATCH(AX$1,'Placebo Lags - Data'!$B$1:$BA$1,0)))*AX$5</f>
        <v>0</v>
      </c>
      <c r="AY33" s="2">
        <f>IF(AY$2=0,0,INDEX('Placebo Lags - Data'!$B:$BA,MATCH($Q33,'Placebo Lags - Data'!$A:$A,0),MATCH(AY$1,'Placebo Lags - Data'!$B$1:$BA$1,0)))*AY$5</f>
        <v>0</v>
      </c>
      <c r="AZ33" s="2">
        <f>IF(AZ$2=0,0,INDEX('Placebo Lags - Data'!$B:$BA,MATCH($Q33,'Placebo Lags - Data'!$A:$A,0),MATCH(AZ$1,'Placebo Lags - Data'!$B$1:$BA$1,0)))*AZ$5</f>
        <v>-9.4549790024757385E-2</v>
      </c>
      <c r="BA33" s="2">
        <f>IF(BA$2=0,0,INDEX('Placebo Lags - Data'!$B:$BA,MATCH($Q33,'Placebo Lags - Data'!$A:$A,0),MATCH(BA$1,'Placebo Lags - Data'!$B$1:$BA$1,0)))*BA$5</f>
        <v>0</v>
      </c>
      <c r="BB33" s="2">
        <f>IF(BB$2=0,0,INDEX('Placebo Lags - Data'!$B:$BA,MATCH($Q33,'Placebo Lags - Data'!$A:$A,0),MATCH(BB$1,'Placebo Lags - Data'!$B$1:$BA$1,0)))*BB$5</f>
        <v>0</v>
      </c>
      <c r="BC33" s="2">
        <f>IF(BC$2=0,0,INDEX('Placebo Lags - Data'!$B:$BA,MATCH($Q33,'Placebo Lags - Data'!$A:$A,0),MATCH(BC$1,'Placebo Lags - Data'!$B$1:$BA$1,0)))*BC$5</f>
        <v>0</v>
      </c>
      <c r="BD33" s="2">
        <f>IF(BD$2=0,0,INDEX('Placebo Lags - Data'!$B:$BA,MATCH($Q33,'Placebo Lags - Data'!$A:$A,0),MATCH(BD$1,'Placebo Lags - Data'!$B$1:$BA$1,0)))*BD$5</f>
        <v>0</v>
      </c>
      <c r="BE33" s="2">
        <f>IF(BE$2=0,0,INDEX('Placebo Lags - Data'!$B:$BA,MATCH($Q33,'Placebo Lags - Data'!$A:$A,0),MATCH(BE$1,'Placebo Lags - Data'!$B$1:$BA$1,0)))*BE$5</f>
        <v>0</v>
      </c>
      <c r="BF33" s="2">
        <f>IF(BF$2=0,0,INDEX('Placebo Lags - Data'!$B:$BA,MATCH($Q33,'Placebo Lags - Data'!$A:$A,0),MATCH(BF$1,'Placebo Lags - Data'!$B$1:$BA$1,0)))*BF$5</f>
        <v>-9.7225263714790344E-2</v>
      </c>
      <c r="BG33" s="2">
        <f>IF(BG$2=0,0,INDEX('Placebo Lags - Data'!$B:$BA,MATCH($Q33,'Placebo Lags - Data'!$A:$A,0),MATCH(BG$1,'Placebo Lags - Data'!$B$1:$BA$1,0)))*BG$5</f>
        <v>2.5293344631791115E-2</v>
      </c>
      <c r="BH33" s="2">
        <f>IF(BH$2=0,0,INDEX('Placebo Lags - Data'!$B:$BA,MATCH($Q33,'Placebo Lags - Data'!$A:$A,0),MATCH(BH$1,'Placebo Lags - Data'!$B$1:$BA$1,0)))*BH$5</f>
        <v>1.8327862024307251E-2</v>
      </c>
      <c r="BI33" s="2">
        <f>IF(BI$2=0,0,INDEX('Placebo Lags - Data'!$B:$BA,MATCH($Q33,'Placebo Lags - Data'!$A:$A,0),MATCH(BI$1,'Placebo Lags - Data'!$B$1:$BA$1,0)))*BI$5</f>
        <v>1.5752818435430527E-2</v>
      </c>
      <c r="BJ33" s="2">
        <f>IF(BJ$2=0,0,INDEX('Placebo Lags - Data'!$B:$BA,MATCH($Q33,'Placebo Lags - Data'!$A:$A,0),MATCH(BJ$1,'Placebo Lags - Data'!$B$1:$BA$1,0)))*BJ$5</f>
        <v>0</v>
      </c>
      <c r="BK33" s="2">
        <f>IF(BK$2=0,0,INDEX('Placebo Lags - Data'!$B:$BA,MATCH($Q33,'Placebo Lags - Data'!$A:$A,0),MATCH(BK$1,'Placebo Lags - Data'!$B$1:$BA$1,0)))*BK$5</f>
        <v>0</v>
      </c>
      <c r="BL33" s="2">
        <f>IF(BL$2=0,0,INDEX('Placebo Lags - Data'!$B:$BA,MATCH($Q33,'Placebo Lags - Data'!$A:$A,0),MATCH(BL$1,'Placebo Lags - Data'!$B$1:$BA$1,0)))*BL$5</f>
        <v>0</v>
      </c>
      <c r="BM33" s="2">
        <f>IF(BM$2=0,0,INDEX('Placebo Lags - Data'!$B:$BA,MATCH($Q33,'Placebo Lags - Data'!$A:$A,0),MATCH(BM$1,'Placebo Lags - Data'!$B$1:$BA$1,0)))*BM$5</f>
        <v>0</v>
      </c>
      <c r="BN33" s="2">
        <f>IF(BN$2=0,0,INDEX('Placebo Lags - Data'!$B:$BA,MATCH($Q33,'Placebo Lags - Data'!$A:$A,0),MATCH(BN$1,'Placebo Lags - Data'!$B$1:$BA$1,0)))*BN$5</f>
        <v>0</v>
      </c>
      <c r="BO33" s="2">
        <f>IF(BO$2=0,0,INDEX('Placebo Lags - Data'!$B:$BA,MATCH($Q33,'Placebo Lags - Data'!$A:$A,0),MATCH(BO$1,'Placebo Lags - Data'!$B$1:$BA$1,0)))*BO$5</f>
        <v>3.6468300968408585E-2</v>
      </c>
      <c r="BP33" s="2">
        <f>IF(BP$2=0,0,INDEX('Placebo Lags - Data'!$B:$BA,MATCH($Q33,'Placebo Lags - Data'!$A:$A,0),MATCH(BP$1,'Placebo Lags - Data'!$B$1:$BA$1,0)))*BP$5</f>
        <v>0</v>
      </c>
      <c r="BQ33" s="2"/>
      <c r="BR33" s="2"/>
    </row>
    <row r="34" spans="1:70" x14ac:dyDescent="0.25">
      <c r="A34" t="s">
        <v>79</v>
      </c>
      <c r="B34" s="2">
        <f t="shared" ref="B34:B52" si="4">INDEX($R$2:$BP$2,1,MATCH($A34,$R$6:$BP$6,0))/INDEX($R$2:$BP$2,1,MATCH("IL",$R$6:$BP$6,0))</f>
        <v>0</v>
      </c>
      <c r="Q34">
        <f>'Placebo Lags - Data'!A29</f>
        <v>2009</v>
      </c>
      <c r="R34" s="2">
        <f>IF(R$2=0,0,INDEX('Placebo Lags - Data'!$B:$BA,MATCH($Q34,'Placebo Lags - Data'!$A:$A,0),MATCH(R$1,'Placebo Lags - Data'!$B$1:$BA$1,0)))*R$5</f>
        <v>6.3458024524152279E-3</v>
      </c>
      <c r="S34" s="2">
        <f>IF(S$2=0,0,INDEX('Placebo Lags - Data'!$B:$BA,MATCH($Q34,'Placebo Lags - Data'!$A:$A,0),MATCH(S$1,'Placebo Lags - Data'!$B$1:$BA$1,0)))*S$5</f>
        <v>0</v>
      </c>
      <c r="T34" s="2">
        <f>IF(T$2=0,0,INDEX('Placebo Lags - Data'!$B:$BA,MATCH($Q34,'Placebo Lags - Data'!$A:$A,0),MATCH(T$1,'Placebo Lags - Data'!$B$1:$BA$1,0)))*T$5</f>
        <v>0</v>
      </c>
      <c r="U34" s="2">
        <f>IF(U$2=0,0,INDEX('Placebo Lags - Data'!$B:$BA,MATCH($Q34,'Placebo Lags - Data'!$A:$A,0),MATCH(U$1,'Placebo Lags - Data'!$B$1:$BA$1,0)))*U$5</f>
        <v>3.0208507552742958E-2</v>
      </c>
      <c r="V34" s="2">
        <f>IF(V$2=0,0,INDEX('Placebo Lags - Data'!$B:$BA,MATCH($Q34,'Placebo Lags - Data'!$A:$A,0),MATCH(V$1,'Placebo Lags - Data'!$B$1:$BA$1,0)))*V$5</f>
        <v>3.2524581998586655E-2</v>
      </c>
      <c r="W34" s="2">
        <f>IF(W$2=0,0,INDEX('Placebo Lags - Data'!$B:$BA,MATCH($Q34,'Placebo Lags - Data'!$A:$A,0),MATCH(W$1,'Placebo Lags - Data'!$B$1:$BA$1,0)))*W$5</f>
        <v>0</v>
      </c>
      <c r="X34" s="2">
        <f>IF(X$2=0,0,INDEX('Placebo Lags - Data'!$B:$BA,MATCH($Q34,'Placebo Lags - Data'!$A:$A,0),MATCH(X$1,'Placebo Lags - Data'!$B$1:$BA$1,0)))*X$5</f>
        <v>-2.2732466459274292E-2</v>
      </c>
      <c r="Y34" s="2">
        <f>IF(Y$2=0,0,INDEX('Placebo Lags - Data'!$B:$BA,MATCH($Q34,'Placebo Lags - Data'!$A:$A,0),MATCH(Y$1,'Placebo Lags - Data'!$B$1:$BA$1,0)))*Y$5</f>
        <v>0</v>
      </c>
      <c r="Z34" s="2">
        <f>IF(Z$2=0,0,INDEX('Placebo Lags - Data'!$B:$BA,MATCH($Q34,'Placebo Lags - Data'!$A:$A,0),MATCH(Z$1,'Placebo Lags - Data'!$B$1:$BA$1,0)))*Z$5</f>
        <v>0</v>
      </c>
      <c r="AA34" s="2">
        <f>IF(AA$2=0,0,INDEX('Placebo Lags - Data'!$B:$BA,MATCH($Q34,'Placebo Lags - Data'!$A:$A,0),MATCH(AA$1,'Placebo Lags - Data'!$B$1:$BA$1,0)))*AA$5</f>
        <v>0</v>
      </c>
      <c r="AB34" s="2">
        <f>IF(AB$2=0,0,INDEX('Placebo Lags - Data'!$B:$BA,MATCH($Q34,'Placebo Lags - Data'!$A:$A,0),MATCH(AB$1,'Placebo Lags - Data'!$B$1:$BA$1,0)))*AB$5</f>
        <v>0</v>
      </c>
      <c r="AC34" s="2">
        <f>IF(AC$2=0,0,INDEX('Placebo Lags - Data'!$B:$BA,MATCH($Q34,'Placebo Lags - Data'!$A:$A,0),MATCH(AC$1,'Placebo Lags - Data'!$B$1:$BA$1,0)))*AC$5</f>
        <v>2.4775682017207146E-2</v>
      </c>
      <c r="AD34" s="2">
        <f>IF(AD$2=0,0,INDEX('Placebo Lags - Data'!$B:$BA,MATCH($Q34,'Placebo Lags - Data'!$A:$A,0),MATCH(AD$1,'Placebo Lags - Data'!$B$1:$BA$1,0)))*AD$5</f>
        <v>0</v>
      </c>
      <c r="AE34" s="2">
        <f>IF(AE$2=0,0,INDEX('Placebo Lags - Data'!$B:$BA,MATCH($Q34,'Placebo Lags - Data'!$A:$A,0),MATCH(AE$1,'Placebo Lags - Data'!$B$1:$BA$1,0)))*AE$5</f>
        <v>2.3635346442461014E-2</v>
      </c>
      <c r="AF34" s="2">
        <f>IF(AF$2=0,0,INDEX('Placebo Lags - Data'!$B:$BA,MATCH($Q34,'Placebo Lags - Data'!$A:$A,0),MATCH(AF$1,'Placebo Lags - Data'!$B$1:$BA$1,0)))*AF$5</f>
        <v>-4.6193007379770279E-2</v>
      </c>
      <c r="AG34" s="2">
        <f>IF(AG$2=0,0,INDEX('Placebo Lags - Data'!$B:$BA,MATCH($Q34,'Placebo Lags - Data'!$A:$A,0),MATCH(AG$1,'Placebo Lags - Data'!$B$1:$BA$1,0)))*AG$5</f>
        <v>0</v>
      </c>
      <c r="AH34" s="2">
        <f>IF(AH$2=0,0,INDEX('Placebo Lags - Data'!$B:$BA,MATCH($Q34,'Placebo Lags - Data'!$A:$A,0),MATCH(AH$1,'Placebo Lags - Data'!$B$1:$BA$1,0)))*AH$5</f>
        <v>1.5910765156149864E-2</v>
      </c>
      <c r="AI34" s="2">
        <f>IF(AI$2=0,0,INDEX('Placebo Lags - Data'!$B:$BA,MATCH($Q34,'Placebo Lags - Data'!$A:$A,0),MATCH(AI$1,'Placebo Lags - Data'!$B$1:$BA$1,0)))*AI$5</f>
        <v>3.2971493899822235E-2</v>
      </c>
      <c r="AJ34" s="2">
        <f>IF(AJ$2=0,0,INDEX('Placebo Lags - Data'!$B:$BA,MATCH($Q34,'Placebo Lags - Data'!$A:$A,0),MATCH(AJ$1,'Placebo Lags - Data'!$B$1:$BA$1,0)))*AJ$5</f>
        <v>-4.6470202505588531E-3</v>
      </c>
      <c r="AK34" s="2">
        <f>IF(AK$2=0,0,INDEX('Placebo Lags - Data'!$B:$BA,MATCH($Q34,'Placebo Lags - Data'!$A:$A,0),MATCH(AK$1,'Placebo Lags - Data'!$B$1:$BA$1,0)))*AK$5</f>
        <v>0</v>
      </c>
      <c r="AL34" s="2">
        <f>IF(AL$2=0,0,INDEX('Placebo Lags - Data'!$B:$BA,MATCH($Q34,'Placebo Lags - Data'!$A:$A,0),MATCH(AL$1,'Placebo Lags - Data'!$B$1:$BA$1,0)))*AL$5</f>
        <v>-4.8063881695270538E-3</v>
      </c>
      <c r="AM34" s="2">
        <f>IF(AM$2=0,0,INDEX('Placebo Lags - Data'!$B:$BA,MATCH($Q34,'Placebo Lags - Data'!$A:$A,0),MATCH(AM$1,'Placebo Lags - Data'!$B$1:$BA$1,0)))*AM$5</f>
        <v>2.985265851020813E-2</v>
      </c>
      <c r="AN34" s="2">
        <f>IF(AN$2=0,0,INDEX('Placebo Lags - Data'!$B:$BA,MATCH($Q34,'Placebo Lags - Data'!$A:$A,0),MATCH(AN$1,'Placebo Lags - Data'!$B$1:$BA$1,0)))*AN$5</f>
        <v>0</v>
      </c>
      <c r="AO34" s="2">
        <f>IF(AO$2=0,0,INDEX('Placebo Lags - Data'!$B:$BA,MATCH($Q34,'Placebo Lags - Data'!$A:$A,0),MATCH(AO$1,'Placebo Lags - Data'!$B$1:$BA$1,0)))*AO$5</f>
        <v>4.6990577131509781E-2</v>
      </c>
      <c r="AP34" s="2">
        <f>IF(AP$2=0,0,INDEX('Placebo Lags - Data'!$B:$BA,MATCH($Q34,'Placebo Lags - Data'!$A:$A,0),MATCH(AP$1,'Placebo Lags - Data'!$B$1:$BA$1,0)))*AP$5</f>
        <v>0</v>
      </c>
      <c r="AQ34" s="2">
        <f>IF(AQ$2=0,0,INDEX('Placebo Lags - Data'!$B:$BA,MATCH($Q34,'Placebo Lags - Data'!$A:$A,0),MATCH(AQ$1,'Placebo Lags - Data'!$B$1:$BA$1,0)))*AQ$5</f>
        <v>-2.1235832944512367E-2</v>
      </c>
      <c r="AR34" s="2">
        <f>IF(AR$2=0,0,INDEX('Placebo Lags - Data'!$B:$BA,MATCH($Q34,'Placebo Lags - Data'!$A:$A,0),MATCH(AR$1,'Placebo Lags - Data'!$B$1:$BA$1,0)))*AR$5</f>
        <v>0</v>
      </c>
      <c r="AS34" s="2">
        <f>IF(AS$2=0,0,INDEX('Placebo Lags - Data'!$B:$BA,MATCH($Q34,'Placebo Lags - Data'!$A:$A,0),MATCH(AS$1,'Placebo Lags - Data'!$B$1:$BA$1,0)))*AS$5</f>
        <v>-3.1094555743038654E-3</v>
      </c>
      <c r="AT34" s="2">
        <f>IF(AT$2=0,0,INDEX('Placebo Lags - Data'!$B:$BA,MATCH($Q34,'Placebo Lags - Data'!$A:$A,0),MATCH(AT$1,'Placebo Lags - Data'!$B$1:$BA$1,0)))*AT$5</f>
        <v>0</v>
      </c>
      <c r="AU34" s="2">
        <f>IF(AU$2=0,0,INDEX('Placebo Lags - Data'!$B:$BA,MATCH($Q34,'Placebo Lags - Data'!$A:$A,0),MATCH(AU$1,'Placebo Lags - Data'!$B$1:$BA$1,0)))*AU$5</f>
        <v>0</v>
      </c>
      <c r="AV34" s="2">
        <f>IF(AV$2=0,0,INDEX('Placebo Lags - Data'!$B:$BA,MATCH($Q34,'Placebo Lags - Data'!$A:$A,0),MATCH(AV$1,'Placebo Lags - Data'!$B$1:$BA$1,0)))*AV$5</f>
        <v>0</v>
      </c>
      <c r="AW34" s="2">
        <f>IF(AW$2=0,0,INDEX('Placebo Lags - Data'!$B:$BA,MATCH($Q34,'Placebo Lags - Data'!$A:$A,0),MATCH(AW$1,'Placebo Lags - Data'!$B$1:$BA$1,0)))*AW$5</f>
        <v>0</v>
      </c>
      <c r="AX34" s="2">
        <f>IF(AX$2=0,0,INDEX('Placebo Lags - Data'!$B:$BA,MATCH($Q34,'Placebo Lags - Data'!$A:$A,0),MATCH(AX$1,'Placebo Lags - Data'!$B$1:$BA$1,0)))*AX$5</f>
        <v>0</v>
      </c>
      <c r="AY34" s="2">
        <f>IF(AY$2=0,0,INDEX('Placebo Lags - Data'!$B:$BA,MATCH($Q34,'Placebo Lags - Data'!$A:$A,0),MATCH(AY$1,'Placebo Lags - Data'!$B$1:$BA$1,0)))*AY$5</f>
        <v>0</v>
      </c>
      <c r="AZ34" s="2">
        <f>IF(AZ$2=0,0,INDEX('Placebo Lags - Data'!$B:$BA,MATCH($Q34,'Placebo Lags - Data'!$A:$A,0),MATCH(AZ$1,'Placebo Lags - Data'!$B$1:$BA$1,0)))*AZ$5</f>
        <v>-2.2529078647494316E-2</v>
      </c>
      <c r="BA34" s="2">
        <f>IF(BA$2=0,0,INDEX('Placebo Lags - Data'!$B:$BA,MATCH($Q34,'Placebo Lags - Data'!$A:$A,0),MATCH(BA$1,'Placebo Lags - Data'!$B$1:$BA$1,0)))*BA$5</f>
        <v>0</v>
      </c>
      <c r="BB34" s="2">
        <f>IF(BB$2=0,0,INDEX('Placebo Lags - Data'!$B:$BA,MATCH($Q34,'Placebo Lags - Data'!$A:$A,0),MATCH(BB$1,'Placebo Lags - Data'!$B$1:$BA$1,0)))*BB$5</f>
        <v>0</v>
      </c>
      <c r="BC34" s="2">
        <f>IF(BC$2=0,0,INDEX('Placebo Lags - Data'!$B:$BA,MATCH($Q34,'Placebo Lags - Data'!$A:$A,0),MATCH(BC$1,'Placebo Lags - Data'!$B$1:$BA$1,0)))*BC$5</f>
        <v>0</v>
      </c>
      <c r="BD34" s="2">
        <f>IF(BD$2=0,0,INDEX('Placebo Lags - Data'!$B:$BA,MATCH($Q34,'Placebo Lags - Data'!$A:$A,0),MATCH(BD$1,'Placebo Lags - Data'!$B$1:$BA$1,0)))*BD$5</f>
        <v>0</v>
      </c>
      <c r="BE34" s="2">
        <f>IF(BE$2=0,0,INDEX('Placebo Lags - Data'!$B:$BA,MATCH($Q34,'Placebo Lags - Data'!$A:$A,0),MATCH(BE$1,'Placebo Lags - Data'!$B$1:$BA$1,0)))*BE$5</f>
        <v>0</v>
      </c>
      <c r="BF34" s="2">
        <f>IF(BF$2=0,0,INDEX('Placebo Lags - Data'!$B:$BA,MATCH($Q34,'Placebo Lags - Data'!$A:$A,0),MATCH(BF$1,'Placebo Lags - Data'!$B$1:$BA$1,0)))*BF$5</f>
        <v>-6.2816619873046875E-2</v>
      </c>
      <c r="BG34" s="2">
        <f>IF(BG$2=0,0,INDEX('Placebo Lags - Data'!$B:$BA,MATCH($Q34,'Placebo Lags - Data'!$A:$A,0),MATCH(BG$1,'Placebo Lags - Data'!$B$1:$BA$1,0)))*BG$5</f>
        <v>-5.5487107485532761E-2</v>
      </c>
      <c r="BH34" s="2">
        <f>IF(BH$2=0,0,INDEX('Placebo Lags - Data'!$B:$BA,MATCH($Q34,'Placebo Lags - Data'!$A:$A,0),MATCH(BH$1,'Placebo Lags - Data'!$B$1:$BA$1,0)))*BH$5</f>
        <v>2.6542846113443375E-2</v>
      </c>
      <c r="BI34" s="2">
        <f>IF(BI$2=0,0,INDEX('Placebo Lags - Data'!$B:$BA,MATCH($Q34,'Placebo Lags - Data'!$A:$A,0),MATCH(BI$1,'Placebo Lags - Data'!$B$1:$BA$1,0)))*BI$5</f>
        <v>-2.2899862378835678E-2</v>
      </c>
      <c r="BJ34" s="2">
        <f>IF(BJ$2=0,0,INDEX('Placebo Lags - Data'!$B:$BA,MATCH($Q34,'Placebo Lags - Data'!$A:$A,0),MATCH(BJ$1,'Placebo Lags - Data'!$B$1:$BA$1,0)))*BJ$5</f>
        <v>0</v>
      </c>
      <c r="BK34" s="2">
        <f>IF(BK$2=0,0,INDEX('Placebo Lags - Data'!$B:$BA,MATCH($Q34,'Placebo Lags - Data'!$A:$A,0),MATCH(BK$1,'Placebo Lags - Data'!$B$1:$BA$1,0)))*BK$5</f>
        <v>0</v>
      </c>
      <c r="BL34" s="2">
        <f>IF(BL$2=0,0,INDEX('Placebo Lags - Data'!$B:$BA,MATCH($Q34,'Placebo Lags - Data'!$A:$A,0),MATCH(BL$1,'Placebo Lags - Data'!$B$1:$BA$1,0)))*BL$5</f>
        <v>0</v>
      </c>
      <c r="BM34" s="2">
        <f>IF(BM$2=0,0,INDEX('Placebo Lags - Data'!$B:$BA,MATCH($Q34,'Placebo Lags - Data'!$A:$A,0),MATCH(BM$1,'Placebo Lags - Data'!$B$1:$BA$1,0)))*BM$5</f>
        <v>0</v>
      </c>
      <c r="BN34" s="2">
        <f>IF(BN$2=0,0,INDEX('Placebo Lags - Data'!$B:$BA,MATCH($Q34,'Placebo Lags - Data'!$A:$A,0),MATCH(BN$1,'Placebo Lags - Data'!$B$1:$BA$1,0)))*BN$5</f>
        <v>0</v>
      </c>
      <c r="BO34" s="2">
        <f>IF(BO$2=0,0,INDEX('Placebo Lags - Data'!$B:$BA,MATCH($Q34,'Placebo Lags - Data'!$A:$A,0),MATCH(BO$1,'Placebo Lags - Data'!$B$1:$BA$1,0)))*BO$5</f>
        <v>2.3788509424775839E-3</v>
      </c>
      <c r="BP34" s="2">
        <f>IF(BP$2=0,0,INDEX('Placebo Lags - Data'!$B:$BA,MATCH($Q34,'Placebo Lags - Data'!$A:$A,0),MATCH(BP$1,'Placebo Lags - Data'!$B$1:$BA$1,0)))*BP$5</f>
        <v>0</v>
      </c>
      <c r="BQ34" s="2"/>
      <c r="BR34" s="2"/>
    </row>
    <row r="35" spans="1:70" x14ac:dyDescent="0.25">
      <c r="A35" t="s">
        <v>84</v>
      </c>
      <c r="B35" s="2">
        <f t="shared" si="4"/>
        <v>0</v>
      </c>
      <c r="Q35">
        <f>'Placebo Lags - Data'!A30</f>
        <v>2010</v>
      </c>
      <c r="R35" s="2">
        <f>IF(R$2=0,0,INDEX('Placebo Lags - Data'!$B:$BA,MATCH($Q35,'Placebo Lags - Data'!$A:$A,0),MATCH(R$1,'Placebo Lags - Data'!$B$1:$BA$1,0)))*R$5</f>
        <v>7.5179837644100189E-2</v>
      </c>
      <c r="S35" s="2">
        <f>IF(S$2=0,0,INDEX('Placebo Lags - Data'!$B:$BA,MATCH($Q35,'Placebo Lags - Data'!$A:$A,0),MATCH(S$1,'Placebo Lags - Data'!$B$1:$BA$1,0)))*S$5</f>
        <v>0</v>
      </c>
      <c r="T35" s="2">
        <f>IF(T$2=0,0,INDEX('Placebo Lags - Data'!$B:$BA,MATCH($Q35,'Placebo Lags - Data'!$A:$A,0),MATCH(T$1,'Placebo Lags - Data'!$B$1:$BA$1,0)))*T$5</f>
        <v>0</v>
      </c>
      <c r="U35" s="2">
        <f>IF(U$2=0,0,INDEX('Placebo Lags - Data'!$B:$BA,MATCH($Q35,'Placebo Lags - Data'!$A:$A,0),MATCH(U$1,'Placebo Lags - Data'!$B$1:$BA$1,0)))*U$5</f>
        <v>2.0998662337660789E-2</v>
      </c>
      <c r="V35" s="2">
        <f>IF(V$2=0,0,INDEX('Placebo Lags - Data'!$B:$BA,MATCH($Q35,'Placebo Lags - Data'!$A:$A,0),MATCH(V$1,'Placebo Lags - Data'!$B$1:$BA$1,0)))*V$5</f>
        <v>-1.3146786950528622E-2</v>
      </c>
      <c r="W35" s="2">
        <f>IF(W$2=0,0,INDEX('Placebo Lags - Data'!$B:$BA,MATCH($Q35,'Placebo Lags - Data'!$A:$A,0),MATCH(W$1,'Placebo Lags - Data'!$B$1:$BA$1,0)))*W$5</f>
        <v>0</v>
      </c>
      <c r="X35" s="2">
        <f>IF(X$2=0,0,INDEX('Placebo Lags - Data'!$B:$BA,MATCH($Q35,'Placebo Lags - Data'!$A:$A,0),MATCH(X$1,'Placebo Lags - Data'!$B$1:$BA$1,0)))*X$5</f>
        <v>6.2176857143640518E-2</v>
      </c>
      <c r="Y35" s="2">
        <f>IF(Y$2=0,0,INDEX('Placebo Lags - Data'!$B:$BA,MATCH($Q35,'Placebo Lags - Data'!$A:$A,0),MATCH(Y$1,'Placebo Lags - Data'!$B$1:$BA$1,0)))*Y$5</f>
        <v>0</v>
      </c>
      <c r="Z35" s="2">
        <f>IF(Z$2=0,0,INDEX('Placebo Lags - Data'!$B:$BA,MATCH($Q35,'Placebo Lags - Data'!$A:$A,0),MATCH(Z$1,'Placebo Lags - Data'!$B$1:$BA$1,0)))*Z$5</f>
        <v>0</v>
      </c>
      <c r="AA35" s="2">
        <f>IF(AA$2=0,0,INDEX('Placebo Lags - Data'!$B:$BA,MATCH($Q35,'Placebo Lags - Data'!$A:$A,0),MATCH(AA$1,'Placebo Lags - Data'!$B$1:$BA$1,0)))*AA$5</f>
        <v>0</v>
      </c>
      <c r="AB35" s="2">
        <f>IF(AB$2=0,0,INDEX('Placebo Lags - Data'!$B:$BA,MATCH($Q35,'Placebo Lags - Data'!$A:$A,0),MATCH(AB$1,'Placebo Lags - Data'!$B$1:$BA$1,0)))*AB$5</f>
        <v>0</v>
      </c>
      <c r="AC35" s="2">
        <f>IF(AC$2=0,0,INDEX('Placebo Lags - Data'!$B:$BA,MATCH($Q35,'Placebo Lags - Data'!$A:$A,0),MATCH(AC$1,'Placebo Lags - Data'!$B$1:$BA$1,0)))*AC$5</f>
        <v>2.3601667955517769E-2</v>
      </c>
      <c r="AD35" s="2">
        <f>IF(AD$2=0,0,INDEX('Placebo Lags - Data'!$B:$BA,MATCH($Q35,'Placebo Lags - Data'!$A:$A,0),MATCH(AD$1,'Placebo Lags - Data'!$B$1:$BA$1,0)))*AD$5</f>
        <v>0</v>
      </c>
      <c r="AE35" s="2">
        <f>IF(AE$2=0,0,INDEX('Placebo Lags - Data'!$B:$BA,MATCH($Q35,'Placebo Lags - Data'!$A:$A,0),MATCH(AE$1,'Placebo Lags - Data'!$B$1:$BA$1,0)))*AE$5</f>
        <v>-3.555670753121376E-2</v>
      </c>
      <c r="AF35" s="2">
        <f>IF(AF$2=0,0,INDEX('Placebo Lags - Data'!$B:$BA,MATCH($Q35,'Placebo Lags - Data'!$A:$A,0),MATCH(AF$1,'Placebo Lags - Data'!$B$1:$BA$1,0)))*AF$5</f>
        <v>-9.9522843956947327E-3</v>
      </c>
      <c r="AG35" s="2">
        <f>IF(AG$2=0,0,INDEX('Placebo Lags - Data'!$B:$BA,MATCH($Q35,'Placebo Lags - Data'!$A:$A,0),MATCH(AG$1,'Placebo Lags - Data'!$B$1:$BA$1,0)))*AG$5</f>
        <v>0</v>
      </c>
      <c r="AH35" s="2">
        <f>IF(AH$2=0,0,INDEX('Placebo Lags - Data'!$B:$BA,MATCH($Q35,'Placebo Lags - Data'!$A:$A,0),MATCH(AH$1,'Placebo Lags - Data'!$B$1:$BA$1,0)))*AH$5</f>
        <v>-1.2202301062643528E-2</v>
      </c>
      <c r="AI35" s="2">
        <f>IF(AI$2=0,0,INDEX('Placebo Lags - Data'!$B:$BA,MATCH($Q35,'Placebo Lags - Data'!$A:$A,0),MATCH(AI$1,'Placebo Lags - Data'!$B$1:$BA$1,0)))*AI$5</f>
        <v>3.0405677855014801E-2</v>
      </c>
      <c r="AJ35" s="2">
        <f>IF(AJ$2=0,0,INDEX('Placebo Lags - Data'!$B:$BA,MATCH($Q35,'Placebo Lags - Data'!$A:$A,0),MATCH(AJ$1,'Placebo Lags - Data'!$B$1:$BA$1,0)))*AJ$5</f>
        <v>1.7098570242524147E-2</v>
      </c>
      <c r="AK35" s="2">
        <f>IF(AK$2=0,0,INDEX('Placebo Lags - Data'!$B:$BA,MATCH($Q35,'Placebo Lags - Data'!$A:$A,0),MATCH(AK$1,'Placebo Lags - Data'!$B$1:$BA$1,0)))*AK$5</f>
        <v>0</v>
      </c>
      <c r="AL35" s="2">
        <f>IF(AL$2=0,0,INDEX('Placebo Lags - Data'!$B:$BA,MATCH($Q35,'Placebo Lags - Data'!$A:$A,0),MATCH(AL$1,'Placebo Lags - Data'!$B$1:$BA$1,0)))*AL$5</f>
        <v>-3.2853923738002777E-2</v>
      </c>
      <c r="AM35" s="2">
        <f>IF(AM$2=0,0,INDEX('Placebo Lags - Data'!$B:$BA,MATCH($Q35,'Placebo Lags - Data'!$A:$A,0),MATCH(AM$1,'Placebo Lags - Data'!$B$1:$BA$1,0)))*AM$5</f>
        <v>3.0686052050441504E-3</v>
      </c>
      <c r="AN35" s="2">
        <f>IF(AN$2=0,0,INDEX('Placebo Lags - Data'!$B:$BA,MATCH($Q35,'Placebo Lags - Data'!$A:$A,0),MATCH(AN$1,'Placebo Lags - Data'!$B$1:$BA$1,0)))*AN$5</f>
        <v>0</v>
      </c>
      <c r="AO35" s="2">
        <f>IF(AO$2=0,0,INDEX('Placebo Lags - Data'!$B:$BA,MATCH($Q35,'Placebo Lags - Data'!$A:$A,0),MATCH(AO$1,'Placebo Lags - Data'!$B$1:$BA$1,0)))*AO$5</f>
        <v>-1.2982888147234917E-2</v>
      </c>
      <c r="AP35" s="2">
        <f>IF(AP$2=0,0,INDEX('Placebo Lags - Data'!$B:$BA,MATCH($Q35,'Placebo Lags - Data'!$A:$A,0),MATCH(AP$1,'Placebo Lags - Data'!$B$1:$BA$1,0)))*AP$5</f>
        <v>0</v>
      </c>
      <c r="AQ35" s="2">
        <f>IF(AQ$2=0,0,INDEX('Placebo Lags - Data'!$B:$BA,MATCH($Q35,'Placebo Lags - Data'!$A:$A,0),MATCH(AQ$1,'Placebo Lags - Data'!$B$1:$BA$1,0)))*AQ$5</f>
        <v>-2.3051660973578691E-3</v>
      </c>
      <c r="AR35" s="2">
        <f>IF(AR$2=0,0,INDEX('Placebo Lags - Data'!$B:$BA,MATCH($Q35,'Placebo Lags - Data'!$A:$A,0),MATCH(AR$1,'Placebo Lags - Data'!$B$1:$BA$1,0)))*AR$5</f>
        <v>0</v>
      </c>
      <c r="AS35" s="2">
        <f>IF(AS$2=0,0,INDEX('Placebo Lags - Data'!$B:$BA,MATCH($Q35,'Placebo Lags - Data'!$A:$A,0),MATCH(AS$1,'Placebo Lags - Data'!$B$1:$BA$1,0)))*AS$5</f>
        <v>3.6661112681031227E-3</v>
      </c>
      <c r="AT35" s="2">
        <f>IF(AT$2=0,0,INDEX('Placebo Lags - Data'!$B:$BA,MATCH($Q35,'Placebo Lags - Data'!$A:$A,0),MATCH(AT$1,'Placebo Lags - Data'!$B$1:$BA$1,0)))*AT$5</f>
        <v>0</v>
      </c>
      <c r="AU35" s="2">
        <f>IF(AU$2=0,0,INDEX('Placebo Lags - Data'!$B:$BA,MATCH($Q35,'Placebo Lags - Data'!$A:$A,0),MATCH(AU$1,'Placebo Lags - Data'!$B$1:$BA$1,0)))*AU$5</f>
        <v>0</v>
      </c>
      <c r="AV35" s="2">
        <f>IF(AV$2=0,0,INDEX('Placebo Lags - Data'!$B:$BA,MATCH($Q35,'Placebo Lags - Data'!$A:$A,0),MATCH(AV$1,'Placebo Lags - Data'!$B$1:$BA$1,0)))*AV$5</f>
        <v>0</v>
      </c>
      <c r="AW35" s="2">
        <f>IF(AW$2=0,0,INDEX('Placebo Lags - Data'!$B:$BA,MATCH($Q35,'Placebo Lags - Data'!$A:$A,0),MATCH(AW$1,'Placebo Lags - Data'!$B$1:$BA$1,0)))*AW$5</f>
        <v>0</v>
      </c>
      <c r="AX35" s="2">
        <f>IF(AX$2=0,0,INDEX('Placebo Lags - Data'!$B:$BA,MATCH($Q35,'Placebo Lags - Data'!$A:$A,0),MATCH(AX$1,'Placebo Lags - Data'!$B$1:$BA$1,0)))*AX$5</f>
        <v>0</v>
      </c>
      <c r="AY35" s="2">
        <f>IF(AY$2=0,0,INDEX('Placebo Lags - Data'!$B:$BA,MATCH($Q35,'Placebo Lags - Data'!$A:$A,0),MATCH(AY$1,'Placebo Lags - Data'!$B$1:$BA$1,0)))*AY$5</f>
        <v>0</v>
      </c>
      <c r="AZ35" s="2">
        <f>IF(AZ$2=0,0,INDEX('Placebo Lags - Data'!$B:$BA,MATCH($Q35,'Placebo Lags - Data'!$A:$A,0),MATCH(AZ$1,'Placebo Lags - Data'!$B$1:$BA$1,0)))*AZ$5</f>
        <v>-5.6120343506336212E-2</v>
      </c>
      <c r="BA35" s="2">
        <f>IF(BA$2=0,0,INDEX('Placebo Lags - Data'!$B:$BA,MATCH($Q35,'Placebo Lags - Data'!$A:$A,0),MATCH(BA$1,'Placebo Lags - Data'!$B$1:$BA$1,0)))*BA$5</f>
        <v>0</v>
      </c>
      <c r="BB35" s="2">
        <f>IF(BB$2=0,0,INDEX('Placebo Lags - Data'!$B:$BA,MATCH($Q35,'Placebo Lags - Data'!$A:$A,0),MATCH(BB$1,'Placebo Lags - Data'!$B$1:$BA$1,0)))*BB$5</f>
        <v>0</v>
      </c>
      <c r="BC35" s="2">
        <f>IF(BC$2=0,0,INDEX('Placebo Lags - Data'!$B:$BA,MATCH($Q35,'Placebo Lags - Data'!$A:$A,0),MATCH(BC$1,'Placebo Lags - Data'!$B$1:$BA$1,0)))*BC$5</f>
        <v>0</v>
      </c>
      <c r="BD35" s="2">
        <f>IF(BD$2=0,0,INDEX('Placebo Lags - Data'!$B:$BA,MATCH($Q35,'Placebo Lags - Data'!$A:$A,0),MATCH(BD$1,'Placebo Lags - Data'!$B$1:$BA$1,0)))*BD$5</f>
        <v>0</v>
      </c>
      <c r="BE35" s="2">
        <f>IF(BE$2=0,0,INDEX('Placebo Lags - Data'!$B:$BA,MATCH($Q35,'Placebo Lags - Data'!$A:$A,0),MATCH(BE$1,'Placebo Lags - Data'!$B$1:$BA$1,0)))*BE$5</f>
        <v>0</v>
      </c>
      <c r="BF35" s="2">
        <f>IF(BF$2=0,0,INDEX('Placebo Lags - Data'!$B:$BA,MATCH($Q35,'Placebo Lags - Data'!$A:$A,0),MATCH(BF$1,'Placebo Lags - Data'!$B$1:$BA$1,0)))*BF$5</f>
        <v>-7.4089765548706055E-2</v>
      </c>
      <c r="BG35" s="2">
        <f>IF(BG$2=0,0,INDEX('Placebo Lags - Data'!$B:$BA,MATCH($Q35,'Placebo Lags - Data'!$A:$A,0),MATCH(BG$1,'Placebo Lags - Data'!$B$1:$BA$1,0)))*BG$5</f>
        <v>6.5364845097064972E-2</v>
      </c>
      <c r="BH35" s="2">
        <f>IF(BH$2=0,0,INDEX('Placebo Lags - Data'!$B:$BA,MATCH($Q35,'Placebo Lags - Data'!$A:$A,0),MATCH(BH$1,'Placebo Lags - Data'!$B$1:$BA$1,0)))*BH$5</f>
        <v>3.0678309500217438E-2</v>
      </c>
      <c r="BI35" s="2">
        <f>IF(BI$2=0,0,INDEX('Placebo Lags - Data'!$B:$BA,MATCH($Q35,'Placebo Lags - Data'!$A:$A,0),MATCH(BI$1,'Placebo Lags - Data'!$B$1:$BA$1,0)))*BI$5</f>
        <v>-2.3672923445701599E-2</v>
      </c>
      <c r="BJ35" s="2">
        <f>IF(BJ$2=0,0,INDEX('Placebo Lags - Data'!$B:$BA,MATCH($Q35,'Placebo Lags - Data'!$A:$A,0),MATCH(BJ$1,'Placebo Lags - Data'!$B$1:$BA$1,0)))*BJ$5</f>
        <v>0</v>
      </c>
      <c r="BK35" s="2">
        <f>IF(BK$2=0,0,INDEX('Placebo Lags - Data'!$B:$BA,MATCH($Q35,'Placebo Lags - Data'!$A:$A,0),MATCH(BK$1,'Placebo Lags - Data'!$B$1:$BA$1,0)))*BK$5</f>
        <v>0</v>
      </c>
      <c r="BL35" s="2">
        <f>IF(BL$2=0,0,INDEX('Placebo Lags - Data'!$B:$BA,MATCH($Q35,'Placebo Lags - Data'!$A:$A,0),MATCH(BL$1,'Placebo Lags - Data'!$B$1:$BA$1,0)))*BL$5</f>
        <v>0</v>
      </c>
      <c r="BM35" s="2">
        <f>IF(BM$2=0,0,INDEX('Placebo Lags - Data'!$B:$BA,MATCH($Q35,'Placebo Lags - Data'!$A:$A,0),MATCH(BM$1,'Placebo Lags - Data'!$B$1:$BA$1,0)))*BM$5</f>
        <v>0</v>
      </c>
      <c r="BN35" s="2">
        <f>IF(BN$2=0,0,INDEX('Placebo Lags - Data'!$B:$BA,MATCH($Q35,'Placebo Lags - Data'!$A:$A,0),MATCH(BN$1,'Placebo Lags - Data'!$B$1:$BA$1,0)))*BN$5</f>
        <v>0</v>
      </c>
      <c r="BO35" s="2">
        <f>IF(BO$2=0,0,INDEX('Placebo Lags - Data'!$B:$BA,MATCH($Q35,'Placebo Lags - Data'!$A:$A,0),MATCH(BO$1,'Placebo Lags - Data'!$B$1:$BA$1,0)))*BO$5</f>
        <v>3.2844286412000656E-2</v>
      </c>
      <c r="BP35" s="2">
        <f>IF(BP$2=0,0,INDEX('Placebo Lags - Data'!$B:$BA,MATCH($Q35,'Placebo Lags - Data'!$A:$A,0),MATCH(BP$1,'Placebo Lags - Data'!$B$1:$BA$1,0)))*BP$5</f>
        <v>0</v>
      </c>
      <c r="BQ35" s="2"/>
      <c r="BR35" s="2"/>
    </row>
    <row r="36" spans="1:70" x14ac:dyDescent="0.25">
      <c r="A36" t="s">
        <v>88</v>
      </c>
      <c r="B36" s="2">
        <f t="shared" si="4"/>
        <v>0</v>
      </c>
      <c r="Q36">
        <f>'Placebo Lags - Data'!A31</f>
        <v>2011</v>
      </c>
      <c r="R36" s="2">
        <f>IF(R$2=0,0,INDEX('Placebo Lags - Data'!$B:$BA,MATCH($Q36,'Placebo Lags - Data'!$A:$A,0),MATCH(R$1,'Placebo Lags - Data'!$B$1:$BA$1,0)))*R$5</f>
        <v>5.8049559593200684E-2</v>
      </c>
      <c r="S36" s="2">
        <f>IF(S$2=0,0,INDEX('Placebo Lags - Data'!$B:$BA,MATCH($Q36,'Placebo Lags - Data'!$A:$A,0),MATCH(S$1,'Placebo Lags - Data'!$B$1:$BA$1,0)))*S$5</f>
        <v>0</v>
      </c>
      <c r="T36" s="2">
        <f>IF(T$2=0,0,INDEX('Placebo Lags - Data'!$B:$BA,MATCH($Q36,'Placebo Lags - Data'!$A:$A,0),MATCH(T$1,'Placebo Lags - Data'!$B$1:$BA$1,0)))*T$5</f>
        <v>0</v>
      </c>
      <c r="U36" s="2">
        <f>IF(U$2=0,0,INDEX('Placebo Lags - Data'!$B:$BA,MATCH($Q36,'Placebo Lags - Data'!$A:$A,0),MATCH(U$1,'Placebo Lags - Data'!$B$1:$BA$1,0)))*U$5</f>
        <v>2.6505453512072563E-2</v>
      </c>
      <c r="V36" s="2">
        <f>IF(V$2=0,0,INDEX('Placebo Lags - Data'!$B:$BA,MATCH($Q36,'Placebo Lags - Data'!$A:$A,0),MATCH(V$1,'Placebo Lags - Data'!$B$1:$BA$1,0)))*V$5</f>
        <v>7.5938664376735687E-3</v>
      </c>
      <c r="W36" s="2">
        <f>IF(W$2=0,0,INDEX('Placebo Lags - Data'!$B:$BA,MATCH($Q36,'Placebo Lags - Data'!$A:$A,0),MATCH(W$1,'Placebo Lags - Data'!$B$1:$BA$1,0)))*W$5</f>
        <v>0</v>
      </c>
      <c r="X36" s="2">
        <f>IF(X$2=0,0,INDEX('Placebo Lags - Data'!$B:$BA,MATCH($Q36,'Placebo Lags - Data'!$A:$A,0),MATCH(X$1,'Placebo Lags - Data'!$B$1:$BA$1,0)))*X$5</f>
        <v>-3.1899787485599518E-2</v>
      </c>
      <c r="Y36" s="2">
        <f>IF(Y$2=0,0,INDEX('Placebo Lags - Data'!$B:$BA,MATCH($Q36,'Placebo Lags - Data'!$A:$A,0),MATCH(Y$1,'Placebo Lags - Data'!$B$1:$BA$1,0)))*Y$5</f>
        <v>0</v>
      </c>
      <c r="Z36" s="2">
        <f>IF(Z$2=0,0,INDEX('Placebo Lags - Data'!$B:$BA,MATCH($Q36,'Placebo Lags - Data'!$A:$A,0),MATCH(Z$1,'Placebo Lags - Data'!$B$1:$BA$1,0)))*Z$5</f>
        <v>0</v>
      </c>
      <c r="AA36" s="2">
        <f>IF(AA$2=0,0,INDEX('Placebo Lags - Data'!$B:$BA,MATCH($Q36,'Placebo Lags - Data'!$A:$A,0),MATCH(AA$1,'Placebo Lags - Data'!$B$1:$BA$1,0)))*AA$5</f>
        <v>0</v>
      </c>
      <c r="AB36" s="2">
        <f>IF(AB$2=0,0,INDEX('Placebo Lags - Data'!$B:$BA,MATCH($Q36,'Placebo Lags - Data'!$A:$A,0),MATCH(AB$1,'Placebo Lags - Data'!$B$1:$BA$1,0)))*AB$5</f>
        <v>0</v>
      </c>
      <c r="AC36" s="2">
        <f>IF(AC$2=0,0,INDEX('Placebo Lags - Data'!$B:$BA,MATCH($Q36,'Placebo Lags - Data'!$A:$A,0),MATCH(AC$1,'Placebo Lags - Data'!$B$1:$BA$1,0)))*AC$5</f>
        <v>5.1792871206998825E-2</v>
      </c>
      <c r="AD36" s="2">
        <f>IF(AD$2=0,0,INDEX('Placebo Lags - Data'!$B:$BA,MATCH($Q36,'Placebo Lags - Data'!$A:$A,0),MATCH(AD$1,'Placebo Lags - Data'!$B$1:$BA$1,0)))*AD$5</f>
        <v>0</v>
      </c>
      <c r="AE36" s="2">
        <f>IF(AE$2=0,0,INDEX('Placebo Lags - Data'!$B:$BA,MATCH($Q36,'Placebo Lags - Data'!$A:$A,0),MATCH(AE$1,'Placebo Lags - Data'!$B$1:$BA$1,0)))*AE$5</f>
        <v>-4.7537935897707939E-3</v>
      </c>
      <c r="AF36" s="2">
        <f>IF(AF$2=0,0,INDEX('Placebo Lags - Data'!$B:$BA,MATCH($Q36,'Placebo Lags - Data'!$A:$A,0),MATCH(AF$1,'Placebo Lags - Data'!$B$1:$BA$1,0)))*AF$5</f>
        <v>-5.1659677177667618E-2</v>
      </c>
      <c r="AG36" s="2">
        <f>IF(AG$2=0,0,INDEX('Placebo Lags - Data'!$B:$BA,MATCH($Q36,'Placebo Lags - Data'!$A:$A,0),MATCH(AG$1,'Placebo Lags - Data'!$B$1:$BA$1,0)))*AG$5</f>
        <v>0</v>
      </c>
      <c r="AH36" s="2">
        <f>IF(AH$2=0,0,INDEX('Placebo Lags - Data'!$B:$BA,MATCH($Q36,'Placebo Lags - Data'!$A:$A,0),MATCH(AH$1,'Placebo Lags - Data'!$B$1:$BA$1,0)))*AH$5</f>
        <v>1.6807787120342255E-2</v>
      </c>
      <c r="AI36" s="2">
        <f>IF(AI$2=0,0,INDEX('Placebo Lags - Data'!$B:$BA,MATCH($Q36,'Placebo Lags - Data'!$A:$A,0),MATCH(AI$1,'Placebo Lags - Data'!$B$1:$BA$1,0)))*AI$5</f>
        <v>1.3765934854745865E-2</v>
      </c>
      <c r="AJ36" s="2">
        <f>IF(AJ$2=0,0,INDEX('Placebo Lags - Data'!$B:$BA,MATCH($Q36,'Placebo Lags - Data'!$A:$A,0),MATCH(AJ$1,'Placebo Lags - Data'!$B$1:$BA$1,0)))*AJ$5</f>
        <v>1.3064153492450714E-2</v>
      </c>
      <c r="AK36" s="2">
        <f>IF(AK$2=0,0,INDEX('Placebo Lags - Data'!$B:$BA,MATCH($Q36,'Placebo Lags - Data'!$A:$A,0),MATCH(AK$1,'Placebo Lags - Data'!$B$1:$BA$1,0)))*AK$5</f>
        <v>0</v>
      </c>
      <c r="AL36" s="2">
        <f>IF(AL$2=0,0,INDEX('Placebo Lags - Data'!$B:$BA,MATCH($Q36,'Placebo Lags - Data'!$A:$A,0),MATCH(AL$1,'Placebo Lags - Data'!$B$1:$BA$1,0)))*AL$5</f>
        <v>-5.6920178234577179E-2</v>
      </c>
      <c r="AM36" s="2">
        <f>IF(AM$2=0,0,INDEX('Placebo Lags - Data'!$B:$BA,MATCH($Q36,'Placebo Lags - Data'!$A:$A,0),MATCH(AM$1,'Placebo Lags - Data'!$B$1:$BA$1,0)))*AM$5</f>
        <v>5.4843602702021599E-3</v>
      </c>
      <c r="AN36" s="2">
        <f>IF(AN$2=0,0,INDEX('Placebo Lags - Data'!$B:$BA,MATCH($Q36,'Placebo Lags - Data'!$A:$A,0),MATCH(AN$1,'Placebo Lags - Data'!$B$1:$BA$1,0)))*AN$5</f>
        <v>0</v>
      </c>
      <c r="AO36" s="2">
        <f>IF(AO$2=0,0,INDEX('Placebo Lags - Data'!$B:$BA,MATCH($Q36,'Placebo Lags - Data'!$A:$A,0),MATCH(AO$1,'Placebo Lags - Data'!$B$1:$BA$1,0)))*AO$5</f>
        <v>-3.868642495945096E-3</v>
      </c>
      <c r="AP36" s="2">
        <f>IF(AP$2=0,0,INDEX('Placebo Lags - Data'!$B:$BA,MATCH($Q36,'Placebo Lags - Data'!$A:$A,0),MATCH(AP$1,'Placebo Lags - Data'!$B$1:$BA$1,0)))*AP$5</f>
        <v>0</v>
      </c>
      <c r="AQ36" s="2">
        <f>IF(AQ$2=0,0,INDEX('Placebo Lags - Data'!$B:$BA,MATCH($Q36,'Placebo Lags - Data'!$A:$A,0),MATCH(AQ$1,'Placebo Lags - Data'!$B$1:$BA$1,0)))*AQ$5</f>
        <v>-2.7479350566864014E-2</v>
      </c>
      <c r="AR36" s="2">
        <f>IF(AR$2=0,0,INDEX('Placebo Lags - Data'!$B:$BA,MATCH($Q36,'Placebo Lags - Data'!$A:$A,0),MATCH(AR$1,'Placebo Lags - Data'!$B$1:$BA$1,0)))*AR$5</f>
        <v>0</v>
      </c>
      <c r="AS36" s="2">
        <f>IF(AS$2=0,0,INDEX('Placebo Lags - Data'!$B:$BA,MATCH($Q36,'Placebo Lags - Data'!$A:$A,0),MATCH(AS$1,'Placebo Lags - Data'!$B$1:$BA$1,0)))*AS$5</f>
        <v>2.0860221236944199E-2</v>
      </c>
      <c r="AT36" s="2">
        <f>IF(AT$2=0,0,INDEX('Placebo Lags - Data'!$B:$BA,MATCH($Q36,'Placebo Lags - Data'!$A:$A,0),MATCH(AT$1,'Placebo Lags - Data'!$B$1:$BA$1,0)))*AT$5</f>
        <v>0</v>
      </c>
      <c r="AU36" s="2">
        <f>IF(AU$2=0,0,INDEX('Placebo Lags - Data'!$B:$BA,MATCH($Q36,'Placebo Lags - Data'!$A:$A,0),MATCH(AU$1,'Placebo Lags - Data'!$B$1:$BA$1,0)))*AU$5</f>
        <v>0</v>
      </c>
      <c r="AV36" s="2">
        <f>IF(AV$2=0,0,INDEX('Placebo Lags - Data'!$B:$BA,MATCH($Q36,'Placebo Lags - Data'!$A:$A,0),MATCH(AV$1,'Placebo Lags - Data'!$B$1:$BA$1,0)))*AV$5</f>
        <v>0</v>
      </c>
      <c r="AW36" s="2">
        <f>IF(AW$2=0,0,INDEX('Placebo Lags - Data'!$B:$BA,MATCH($Q36,'Placebo Lags - Data'!$A:$A,0),MATCH(AW$1,'Placebo Lags - Data'!$B$1:$BA$1,0)))*AW$5</f>
        <v>0</v>
      </c>
      <c r="AX36" s="2">
        <f>IF(AX$2=0,0,INDEX('Placebo Lags - Data'!$B:$BA,MATCH($Q36,'Placebo Lags - Data'!$A:$A,0),MATCH(AX$1,'Placebo Lags - Data'!$B$1:$BA$1,0)))*AX$5</f>
        <v>0</v>
      </c>
      <c r="AY36" s="2">
        <f>IF(AY$2=0,0,INDEX('Placebo Lags - Data'!$B:$BA,MATCH($Q36,'Placebo Lags - Data'!$A:$A,0),MATCH(AY$1,'Placebo Lags - Data'!$B$1:$BA$1,0)))*AY$5</f>
        <v>0</v>
      </c>
      <c r="AZ36" s="2">
        <f>IF(AZ$2=0,0,INDEX('Placebo Lags - Data'!$B:$BA,MATCH($Q36,'Placebo Lags - Data'!$A:$A,0),MATCH(AZ$1,'Placebo Lags - Data'!$B$1:$BA$1,0)))*AZ$5</f>
        <v>-4.1347861289978027E-2</v>
      </c>
      <c r="BA36" s="2">
        <f>IF(BA$2=0,0,INDEX('Placebo Lags - Data'!$B:$BA,MATCH($Q36,'Placebo Lags - Data'!$A:$A,0),MATCH(BA$1,'Placebo Lags - Data'!$B$1:$BA$1,0)))*BA$5</f>
        <v>0</v>
      </c>
      <c r="BB36" s="2">
        <f>IF(BB$2=0,0,INDEX('Placebo Lags - Data'!$B:$BA,MATCH($Q36,'Placebo Lags - Data'!$A:$A,0),MATCH(BB$1,'Placebo Lags - Data'!$B$1:$BA$1,0)))*BB$5</f>
        <v>0</v>
      </c>
      <c r="BC36" s="2">
        <f>IF(BC$2=0,0,INDEX('Placebo Lags - Data'!$B:$BA,MATCH($Q36,'Placebo Lags - Data'!$A:$A,0),MATCH(BC$1,'Placebo Lags - Data'!$B$1:$BA$1,0)))*BC$5</f>
        <v>0</v>
      </c>
      <c r="BD36" s="2">
        <f>IF(BD$2=0,0,INDEX('Placebo Lags - Data'!$B:$BA,MATCH($Q36,'Placebo Lags - Data'!$A:$A,0),MATCH(BD$1,'Placebo Lags - Data'!$B$1:$BA$1,0)))*BD$5</f>
        <v>0</v>
      </c>
      <c r="BE36" s="2">
        <f>IF(BE$2=0,0,INDEX('Placebo Lags - Data'!$B:$BA,MATCH($Q36,'Placebo Lags - Data'!$A:$A,0),MATCH(BE$1,'Placebo Lags - Data'!$B$1:$BA$1,0)))*BE$5</f>
        <v>0</v>
      </c>
      <c r="BF36" s="2">
        <f>IF(BF$2=0,0,INDEX('Placebo Lags - Data'!$B:$BA,MATCH($Q36,'Placebo Lags - Data'!$A:$A,0),MATCH(BF$1,'Placebo Lags - Data'!$B$1:$BA$1,0)))*BF$5</f>
        <v>-4.288824275135994E-2</v>
      </c>
      <c r="BG36" s="2">
        <f>IF(BG$2=0,0,INDEX('Placebo Lags - Data'!$B:$BA,MATCH($Q36,'Placebo Lags - Data'!$A:$A,0),MATCH(BG$1,'Placebo Lags - Data'!$B$1:$BA$1,0)))*BG$5</f>
        <v>4.3870750814676285E-2</v>
      </c>
      <c r="BH36" s="2">
        <f>IF(BH$2=0,0,INDEX('Placebo Lags - Data'!$B:$BA,MATCH($Q36,'Placebo Lags - Data'!$A:$A,0),MATCH(BH$1,'Placebo Lags - Data'!$B$1:$BA$1,0)))*BH$5</f>
        <v>6.1371617019176483E-2</v>
      </c>
      <c r="BI36" s="2">
        <f>IF(BI$2=0,0,INDEX('Placebo Lags - Data'!$B:$BA,MATCH($Q36,'Placebo Lags - Data'!$A:$A,0),MATCH(BI$1,'Placebo Lags - Data'!$B$1:$BA$1,0)))*BI$5</f>
        <v>-3.67237888276577E-2</v>
      </c>
      <c r="BJ36" s="2">
        <f>IF(BJ$2=0,0,INDEX('Placebo Lags - Data'!$B:$BA,MATCH($Q36,'Placebo Lags - Data'!$A:$A,0),MATCH(BJ$1,'Placebo Lags - Data'!$B$1:$BA$1,0)))*BJ$5</f>
        <v>0</v>
      </c>
      <c r="BK36" s="2">
        <f>IF(BK$2=0,0,INDEX('Placebo Lags - Data'!$B:$BA,MATCH($Q36,'Placebo Lags - Data'!$A:$A,0),MATCH(BK$1,'Placebo Lags - Data'!$B$1:$BA$1,0)))*BK$5</f>
        <v>0</v>
      </c>
      <c r="BL36" s="2">
        <f>IF(BL$2=0,0,INDEX('Placebo Lags - Data'!$B:$BA,MATCH($Q36,'Placebo Lags - Data'!$A:$A,0),MATCH(BL$1,'Placebo Lags - Data'!$B$1:$BA$1,0)))*BL$5</f>
        <v>0</v>
      </c>
      <c r="BM36" s="2">
        <f>IF(BM$2=0,0,INDEX('Placebo Lags - Data'!$B:$BA,MATCH($Q36,'Placebo Lags - Data'!$A:$A,0),MATCH(BM$1,'Placebo Lags - Data'!$B$1:$BA$1,0)))*BM$5</f>
        <v>0</v>
      </c>
      <c r="BN36" s="2">
        <f>IF(BN$2=0,0,INDEX('Placebo Lags - Data'!$B:$BA,MATCH($Q36,'Placebo Lags - Data'!$A:$A,0),MATCH(BN$1,'Placebo Lags - Data'!$B$1:$BA$1,0)))*BN$5</f>
        <v>0</v>
      </c>
      <c r="BO36" s="2">
        <f>IF(BO$2=0,0,INDEX('Placebo Lags - Data'!$B:$BA,MATCH($Q36,'Placebo Lags - Data'!$A:$A,0),MATCH(BO$1,'Placebo Lags - Data'!$B$1:$BA$1,0)))*BO$5</f>
        <v>3.8583088666200638E-2</v>
      </c>
      <c r="BP36" s="2">
        <f>IF(BP$2=0,0,INDEX('Placebo Lags - Data'!$B:$BA,MATCH($Q36,'Placebo Lags - Data'!$A:$A,0),MATCH(BP$1,'Placebo Lags - Data'!$B$1:$BA$1,0)))*BP$5</f>
        <v>0</v>
      </c>
      <c r="BQ36" s="2"/>
      <c r="BR36" s="2"/>
    </row>
    <row r="37" spans="1:70" x14ac:dyDescent="0.25">
      <c r="A37" t="s">
        <v>91</v>
      </c>
      <c r="B37" s="2">
        <f t="shared" si="4"/>
        <v>0</v>
      </c>
      <c r="Q37">
        <f>'Placebo Lags - Data'!A32</f>
        <v>2012</v>
      </c>
      <c r="R37" s="2">
        <f>IF(R$2=0,0,INDEX('Placebo Lags - Data'!$B:$BA,MATCH($Q37,'Placebo Lags - Data'!$A:$A,0),MATCH(R$1,'Placebo Lags - Data'!$B$1:$BA$1,0)))*R$5</f>
        <v>-4.2044024914503098E-2</v>
      </c>
      <c r="S37" s="2">
        <f>IF(S$2=0,0,INDEX('Placebo Lags - Data'!$B:$BA,MATCH($Q37,'Placebo Lags - Data'!$A:$A,0),MATCH(S$1,'Placebo Lags - Data'!$B$1:$BA$1,0)))*S$5</f>
        <v>0</v>
      </c>
      <c r="T37" s="2">
        <f>IF(T$2=0,0,INDEX('Placebo Lags - Data'!$B:$BA,MATCH($Q37,'Placebo Lags - Data'!$A:$A,0),MATCH(T$1,'Placebo Lags - Data'!$B$1:$BA$1,0)))*T$5</f>
        <v>0</v>
      </c>
      <c r="U37" s="2">
        <f>IF(U$2=0,0,INDEX('Placebo Lags - Data'!$B:$BA,MATCH($Q37,'Placebo Lags - Data'!$A:$A,0),MATCH(U$1,'Placebo Lags - Data'!$B$1:$BA$1,0)))*U$5</f>
        <v>1.068675983697176E-2</v>
      </c>
      <c r="V37" s="2">
        <f>IF(V$2=0,0,INDEX('Placebo Lags - Data'!$B:$BA,MATCH($Q37,'Placebo Lags - Data'!$A:$A,0),MATCH(V$1,'Placebo Lags - Data'!$B$1:$BA$1,0)))*V$5</f>
        <v>2.7925038710236549E-2</v>
      </c>
      <c r="W37" s="2">
        <f>IF(W$2=0,0,INDEX('Placebo Lags - Data'!$B:$BA,MATCH($Q37,'Placebo Lags - Data'!$A:$A,0),MATCH(W$1,'Placebo Lags - Data'!$B$1:$BA$1,0)))*W$5</f>
        <v>0</v>
      </c>
      <c r="X37" s="2">
        <f>IF(X$2=0,0,INDEX('Placebo Lags - Data'!$B:$BA,MATCH($Q37,'Placebo Lags - Data'!$A:$A,0),MATCH(X$1,'Placebo Lags - Data'!$B$1:$BA$1,0)))*X$5</f>
        <v>3.3259626477956772E-2</v>
      </c>
      <c r="Y37" s="2">
        <f>IF(Y$2=0,0,INDEX('Placebo Lags - Data'!$B:$BA,MATCH($Q37,'Placebo Lags - Data'!$A:$A,0),MATCH(Y$1,'Placebo Lags - Data'!$B$1:$BA$1,0)))*Y$5</f>
        <v>0</v>
      </c>
      <c r="Z37" s="2">
        <f>IF(Z$2=0,0,INDEX('Placebo Lags - Data'!$B:$BA,MATCH($Q37,'Placebo Lags - Data'!$A:$A,0),MATCH(Z$1,'Placebo Lags - Data'!$B$1:$BA$1,0)))*Z$5</f>
        <v>0</v>
      </c>
      <c r="AA37" s="2">
        <f>IF(AA$2=0,0,INDEX('Placebo Lags - Data'!$B:$BA,MATCH($Q37,'Placebo Lags - Data'!$A:$A,0),MATCH(AA$1,'Placebo Lags - Data'!$B$1:$BA$1,0)))*AA$5</f>
        <v>0</v>
      </c>
      <c r="AB37" s="2">
        <f>IF(AB$2=0,0,INDEX('Placebo Lags - Data'!$B:$BA,MATCH($Q37,'Placebo Lags - Data'!$A:$A,0),MATCH(AB$1,'Placebo Lags - Data'!$B$1:$BA$1,0)))*AB$5</f>
        <v>0</v>
      </c>
      <c r="AC37" s="2">
        <f>IF(AC$2=0,0,INDEX('Placebo Lags - Data'!$B:$BA,MATCH($Q37,'Placebo Lags - Data'!$A:$A,0),MATCH(AC$1,'Placebo Lags - Data'!$B$1:$BA$1,0)))*AC$5</f>
        <v>2.32239980250597E-2</v>
      </c>
      <c r="AD37" s="2">
        <f>IF(AD$2=0,0,INDEX('Placebo Lags - Data'!$B:$BA,MATCH($Q37,'Placebo Lags - Data'!$A:$A,0),MATCH(AD$1,'Placebo Lags - Data'!$B$1:$BA$1,0)))*AD$5</f>
        <v>0</v>
      </c>
      <c r="AE37" s="2">
        <f>IF(AE$2=0,0,INDEX('Placebo Lags - Data'!$B:$BA,MATCH($Q37,'Placebo Lags - Data'!$A:$A,0),MATCH(AE$1,'Placebo Lags - Data'!$B$1:$BA$1,0)))*AE$5</f>
        <v>1.525210402905941E-2</v>
      </c>
      <c r="AF37" s="2">
        <f>IF(AF$2=0,0,INDEX('Placebo Lags - Data'!$B:$BA,MATCH($Q37,'Placebo Lags - Data'!$A:$A,0),MATCH(AF$1,'Placebo Lags - Data'!$B$1:$BA$1,0)))*AF$5</f>
        <v>-2.925780788064003E-2</v>
      </c>
      <c r="AG37" s="2">
        <f>IF(AG$2=0,0,INDEX('Placebo Lags - Data'!$B:$BA,MATCH($Q37,'Placebo Lags - Data'!$A:$A,0),MATCH(AG$1,'Placebo Lags - Data'!$B$1:$BA$1,0)))*AG$5</f>
        <v>0</v>
      </c>
      <c r="AH37" s="2">
        <f>IF(AH$2=0,0,INDEX('Placebo Lags - Data'!$B:$BA,MATCH($Q37,'Placebo Lags - Data'!$A:$A,0),MATCH(AH$1,'Placebo Lags - Data'!$B$1:$BA$1,0)))*AH$5</f>
        <v>4.280819371342659E-2</v>
      </c>
      <c r="AI37" s="2">
        <f>IF(AI$2=0,0,INDEX('Placebo Lags - Data'!$B:$BA,MATCH($Q37,'Placebo Lags - Data'!$A:$A,0),MATCH(AI$1,'Placebo Lags - Data'!$B$1:$BA$1,0)))*AI$5</f>
        <v>5.3801536560058594E-2</v>
      </c>
      <c r="AJ37" s="2">
        <f>IF(AJ$2=0,0,INDEX('Placebo Lags - Data'!$B:$BA,MATCH($Q37,'Placebo Lags - Data'!$A:$A,0),MATCH(AJ$1,'Placebo Lags - Data'!$B$1:$BA$1,0)))*AJ$5</f>
        <v>3.8439132273197174E-2</v>
      </c>
      <c r="AK37" s="2">
        <f>IF(AK$2=0,0,INDEX('Placebo Lags - Data'!$B:$BA,MATCH($Q37,'Placebo Lags - Data'!$A:$A,0),MATCH(AK$1,'Placebo Lags - Data'!$B$1:$BA$1,0)))*AK$5</f>
        <v>0</v>
      </c>
      <c r="AL37" s="2">
        <f>IF(AL$2=0,0,INDEX('Placebo Lags - Data'!$B:$BA,MATCH($Q37,'Placebo Lags - Data'!$A:$A,0),MATCH(AL$1,'Placebo Lags - Data'!$B$1:$BA$1,0)))*AL$5</f>
        <v>6.8901199847459793E-3</v>
      </c>
      <c r="AM37" s="2">
        <f>IF(AM$2=0,0,INDEX('Placebo Lags - Data'!$B:$BA,MATCH($Q37,'Placebo Lags - Data'!$A:$A,0),MATCH(AM$1,'Placebo Lags - Data'!$B$1:$BA$1,0)))*AM$5</f>
        <v>5.4252468049526215E-2</v>
      </c>
      <c r="AN37" s="2">
        <f>IF(AN$2=0,0,INDEX('Placebo Lags - Data'!$B:$BA,MATCH($Q37,'Placebo Lags - Data'!$A:$A,0),MATCH(AN$1,'Placebo Lags - Data'!$B$1:$BA$1,0)))*AN$5</f>
        <v>0</v>
      </c>
      <c r="AO37" s="2">
        <f>IF(AO$2=0,0,INDEX('Placebo Lags - Data'!$B:$BA,MATCH($Q37,'Placebo Lags - Data'!$A:$A,0),MATCH(AO$1,'Placebo Lags - Data'!$B$1:$BA$1,0)))*AO$5</f>
        <v>-2.4923540651798248E-2</v>
      </c>
      <c r="AP37" s="2">
        <f>IF(AP$2=0,0,INDEX('Placebo Lags - Data'!$B:$BA,MATCH($Q37,'Placebo Lags - Data'!$A:$A,0),MATCH(AP$1,'Placebo Lags - Data'!$B$1:$BA$1,0)))*AP$5</f>
        <v>0</v>
      </c>
      <c r="AQ37" s="2">
        <f>IF(AQ$2=0,0,INDEX('Placebo Lags - Data'!$B:$BA,MATCH($Q37,'Placebo Lags - Data'!$A:$A,0),MATCH(AQ$1,'Placebo Lags - Data'!$B$1:$BA$1,0)))*AQ$5</f>
        <v>-4.372144490480423E-2</v>
      </c>
      <c r="AR37" s="2">
        <f>IF(AR$2=0,0,INDEX('Placebo Lags - Data'!$B:$BA,MATCH($Q37,'Placebo Lags - Data'!$A:$A,0),MATCH(AR$1,'Placebo Lags - Data'!$B$1:$BA$1,0)))*AR$5</f>
        <v>0</v>
      </c>
      <c r="AS37" s="2">
        <f>IF(AS$2=0,0,INDEX('Placebo Lags - Data'!$B:$BA,MATCH($Q37,'Placebo Lags - Data'!$A:$A,0),MATCH(AS$1,'Placebo Lags - Data'!$B$1:$BA$1,0)))*AS$5</f>
        <v>-8.2613654434680939E-2</v>
      </c>
      <c r="AT37" s="2">
        <f>IF(AT$2=0,0,INDEX('Placebo Lags - Data'!$B:$BA,MATCH($Q37,'Placebo Lags - Data'!$A:$A,0),MATCH(AT$1,'Placebo Lags - Data'!$B$1:$BA$1,0)))*AT$5</f>
        <v>0</v>
      </c>
      <c r="AU37" s="2">
        <f>IF(AU$2=0,0,INDEX('Placebo Lags - Data'!$B:$BA,MATCH($Q37,'Placebo Lags - Data'!$A:$A,0),MATCH(AU$1,'Placebo Lags - Data'!$B$1:$BA$1,0)))*AU$5</f>
        <v>0</v>
      </c>
      <c r="AV37" s="2">
        <f>IF(AV$2=0,0,INDEX('Placebo Lags - Data'!$B:$BA,MATCH($Q37,'Placebo Lags - Data'!$A:$A,0),MATCH(AV$1,'Placebo Lags - Data'!$B$1:$BA$1,0)))*AV$5</f>
        <v>0</v>
      </c>
      <c r="AW37" s="2">
        <f>IF(AW$2=0,0,INDEX('Placebo Lags - Data'!$B:$BA,MATCH($Q37,'Placebo Lags - Data'!$A:$A,0),MATCH(AW$1,'Placebo Lags - Data'!$B$1:$BA$1,0)))*AW$5</f>
        <v>0</v>
      </c>
      <c r="AX37" s="2">
        <f>IF(AX$2=0,0,INDEX('Placebo Lags - Data'!$B:$BA,MATCH($Q37,'Placebo Lags - Data'!$A:$A,0),MATCH(AX$1,'Placebo Lags - Data'!$B$1:$BA$1,0)))*AX$5</f>
        <v>0</v>
      </c>
      <c r="AY37" s="2">
        <f>IF(AY$2=0,0,INDEX('Placebo Lags - Data'!$B:$BA,MATCH($Q37,'Placebo Lags - Data'!$A:$A,0),MATCH(AY$1,'Placebo Lags - Data'!$B$1:$BA$1,0)))*AY$5</f>
        <v>0</v>
      </c>
      <c r="AZ37" s="2">
        <f>IF(AZ$2=0,0,INDEX('Placebo Lags - Data'!$B:$BA,MATCH($Q37,'Placebo Lags - Data'!$A:$A,0),MATCH(AZ$1,'Placebo Lags - Data'!$B$1:$BA$1,0)))*AZ$5</f>
        <v>-9.9288500845432281E-2</v>
      </c>
      <c r="BA37" s="2">
        <f>IF(BA$2=0,0,INDEX('Placebo Lags - Data'!$B:$BA,MATCH($Q37,'Placebo Lags - Data'!$A:$A,0),MATCH(BA$1,'Placebo Lags - Data'!$B$1:$BA$1,0)))*BA$5</f>
        <v>0</v>
      </c>
      <c r="BB37" s="2">
        <f>IF(BB$2=0,0,INDEX('Placebo Lags - Data'!$B:$BA,MATCH($Q37,'Placebo Lags - Data'!$A:$A,0),MATCH(BB$1,'Placebo Lags - Data'!$B$1:$BA$1,0)))*BB$5</f>
        <v>0</v>
      </c>
      <c r="BC37" s="2">
        <f>IF(BC$2=0,0,INDEX('Placebo Lags - Data'!$B:$BA,MATCH($Q37,'Placebo Lags - Data'!$A:$A,0),MATCH(BC$1,'Placebo Lags - Data'!$B$1:$BA$1,0)))*BC$5</f>
        <v>0</v>
      </c>
      <c r="BD37" s="2">
        <f>IF(BD$2=0,0,INDEX('Placebo Lags - Data'!$B:$BA,MATCH($Q37,'Placebo Lags - Data'!$A:$A,0),MATCH(BD$1,'Placebo Lags - Data'!$B$1:$BA$1,0)))*BD$5</f>
        <v>0</v>
      </c>
      <c r="BE37" s="2">
        <f>IF(BE$2=0,0,INDEX('Placebo Lags - Data'!$B:$BA,MATCH($Q37,'Placebo Lags - Data'!$A:$A,0),MATCH(BE$1,'Placebo Lags - Data'!$B$1:$BA$1,0)))*BE$5</f>
        <v>0</v>
      </c>
      <c r="BF37" s="2">
        <f>IF(BF$2=0,0,INDEX('Placebo Lags - Data'!$B:$BA,MATCH($Q37,'Placebo Lags - Data'!$A:$A,0),MATCH(BF$1,'Placebo Lags - Data'!$B$1:$BA$1,0)))*BF$5</f>
        <v>-7.1446925401687622E-2</v>
      </c>
      <c r="BG37" s="2">
        <f>IF(BG$2=0,0,INDEX('Placebo Lags - Data'!$B:$BA,MATCH($Q37,'Placebo Lags - Data'!$A:$A,0),MATCH(BG$1,'Placebo Lags - Data'!$B$1:$BA$1,0)))*BG$5</f>
        <v>-1.8717553466558456E-2</v>
      </c>
      <c r="BH37" s="2">
        <f>IF(BH$2=0,0,INDEX('Placebo Lags - Data'!$B:$BA,MATCH($Q37,'Placebo Lags - Data'!$A:$A,0),MATCH(BH$1,'Placebo Lags - Data'!$B$1:$BA$1,0)))*BH$5</f>
        <v>3.0139416456222534E-2</v>
      </c>
      <c r="BI37" s="2">
        <f>IF(BI$2=0,0,INDEX('Placebo Lags - Data'!$B:$BA,MATCH($Q37,'Placebo Lags - Data'!$A:$A,0),MATCH(BI$1,'Placebo Lags - Data'!$B$1:$BA$1,0)))*BI$5</f>
        <v>1.4971421100199223E-2</v>
      </c>
      <c r="BJ37" s="2">
        <f>IF(BJ$2=0,0,INDEX('Placebo Lags - Data'!$B:$BA,MATCH($Q37,'Placebo Lags - Data'!$A:$A,0),MATCH(BJ$1,'Placebo Lags - Data'!$B$1:$BA$1,0)))*BJ$5</f>
        <v>0</v>
      </c>
      <c r="BK37" s="2">
        <f>IF(BK$2=0,0,INDEX('Placebo Lags - Data'!$B:$BA,MATCH($Q37,'Placebo Lags - Data'!$A:$A,0),MATCH(BK$1,'Placebo Lags - Data'!$B$1:$BA$1,0)))*BK$5</f>
        <v>0</v>
      </c>
      <c r="BL37" s="2">
        <f>IF(BL$2=0,0,INDEX('Placebo Lags - Data'!$B:$BA,MATCH($Q37,'Placebo Lags - Data'!$A:$A,0),MATCH(BL$1,'Placebo Lags - Data'!$B$1:$BA$1,0)))*BL$5</f>
        <v>0</v>
      </c>
      <c r="BM37" s="2">
        <f>IF(BM$2=0,0,INDEX('Placebo Lags - Data'!$B:$BA,MATCH($Q37,'Placebo Lags - Data'!$A:$A,0),MATCH(BM$1,'Placebo Lags - Data'!$B$1:$BA$1,0)))*BM$5</f>
        <v>0</v>
      </c>
      <c r="BN37" s="2">
        <f>IF(BN$2=0,0,INDEX('Placebo Lags - Data'!$B:$BA,MATCH($Q37,'Placebo Lags - Data'!$A:$A,0),MATCH(BN$1,'Placebo Lags - Data'!$B$1:$BA$1,0)))*BN$5</f>
        <v>0</v>
      </c>
      <c r="BO37" s="2">
        <f>IF(BO$2=0,0,INDEX('Placebo Lags - Data'!$B:$BA,MATCH($Q37,'Placebo Lags - Data'!$A:$A,0),MATCH(BO$1,'Placebo Lags - Data'!$B$1:$BA$1,0)))*BO$5</f>
        <v>2.0232848823070526E-2</v>
      </c>
      <c r="BP37" s="2">
        <f>IF(BP$2=0,0,INDEX('Placebo Lags - Data'!$B:$BA,MATCH($Q37,'Placebo Lags - Data'!$A:$A,0),MATCH(BP$1,'Placebo Lags - Data'!$B$1:$BA$1,0)))*BP$5</f>
        <v>0</v>
      </c>
      <c r="BQ37" s="2"/>
      <c r="BR37" s="2"/>
    </row>
    <row r="38" spans="1:70" x14ac:dyDescent="0.25">
      <c r="A38" t="s">
        <v>94</v>
      </c>
      <c r="B38" s="2">
        <f t="shared" si="4"/>
        <v>0</v>
      </c>
      <c r="Q38">
        <f>'Placebo Lags - Data'!A33</f>
        <v>2013</v>
      </c>
      <c r="R38" s="2">
        <f>IF(R$2=0,0,INDEX('Placebo Lags - Data'!$B:$BA,MATCH($Q38,'Placebo Lags - Data'!$A:$A,0),MATCH(R$1,'Placebo Lags - Data'!$B$1:$BA$1,0)))*R$5</f>
        <v>-6.4134304411709309E-3</v>
      </c>
      <c r="S38" s="2">
        <f>IF(S$2=0,0,INDEX('Placebo Lags - Data'!$B:$BA,MATCH($Q38,'Placebo Lags - Data'!$A:$A,0),MATCH(S$1,'Placebo Lags - Data'!$B$1:$BA$1,0)))*S$5</f>
        <v>0</v>
      </c>
      <c r="T38" s="2">
        <f>IF(T$2=0,0,INDEX('Placebo Lags - Data'!$B:$BA,MATCH($Q38,'Placebo Lags - Data'!$A:$A,0),MATCH(T$1,'Placebo Lags - Data'!$B$1:$BA$1,0)))*T$5</f>
        <v>0</v>
      </c>
      <c r="U38" s="2">
        <f>IF(U$2=0,0,INDEX('Placebo Lags - Data'!$B:$BA,MATCH($Q38,'Placebo Lags - Data'!$A:$A,0),MATCH(U$1,'Placebo Lags - Data'!$B$1:$BA$1,0)))*U$5</f>
        <v>3.2537184655666351E-2</v>
      </c>
      <c r="V38" s="2">
        <f>IF(V$2=0,0,INDEX('Placebo Lags - Data'!$B:$BA,MATCH($Q38,'Placebo Lags - Data'!$A:$A,0),MATCH(V$1,'Placebo Lags - Data'!$B$1:$BA$1,0)))*V$5</f>
        <v>3.6956124007701874E-2</v>
      </c>
      <c r="W38" s="2">
        <f>IF(W$2=0,0,INDEX('Placebo Lags - Data'!$B:$BA,MATCH($Q38,'Placebo Lags - Data'!$A:$A,0),MATCH(W$1,'Placebo Lags - Data'!$B$1:$BA$1,0)))*W$5</f>
        <v>0</v>
      </c>
      <c r="X38" s="2">
        <f>IF(X$2=0,0,INDEX('Placebo Lags - Data'!$B:$BA,MATCH($Q38,'Placebo Lags - Data'!$A:$A,0),MATCH(X$1,'Placebo Lags - Data'!$B$1:$BA$1,0)))*X$5</f>
        <v>1.4834069646894932E-2</v>
      </c>
      <c r="Y38" s="2">
        <f>IF(Y$2=0,0,INDEX('Placebo Lags - Data'!$B:$BA,MATCH($Q38,'Placebo Lags - Data'!$A:$A,0),MATCH(Y$1,'Placebo Lags - Data'!$B$1:$BA$1,0)))*Y$5</f>
        <v>0</v>
      </c>
      <c r="Z38" s="2">
        <f>IF(Z$2=0,0,INDEX('Placebo Lags - Data'!$B:$BA,MATCH($Q38,'Placebo Lags - Data'!$A:$A,0),MATCH(Z$1,'Placebo Lags - Data'!$B$1:$BA$1,0)))*Z$5</f>
        <v>0</v>
      </c>
      <c r="AA38" s="2">
        <f>IF(AA$2=0,0,INDEX('Placebo Lags - Data'!$B:$BA,MATCH($Q38,'Placebo Lags - Data'!$A:$A,0),MATCH(AA$1,'Placebo Lags - Data'!$B$1:$BA$1,0)))*AA$5</f>
        <v>0</v>
      </c>
      <c r="AB38" s="2">
        <f>IF(AB$2=0,0,INDEX('Placebo Lags - Data'!$B:$BA,MATCH($Q38,'Placebo Lags - Data'!$A:$A,0),MATCH(AB$1,'Placebo Lags - Data'!$B$1:$BA$1,0)))*AB$5</f>
        <v>0</v>
      </c>
      <c r="AC38" s="2">
        <f>IF(AC$2=0,0,INDEX('Placebo Lags - Data'!$B:$BA,MATCH($Q38,'Placebo Lags - Data'!$A:$A,0),MATCH(AC$1,'Placebo Lags - Data'!$B$1:$BA$1,0)))*AC$5</f>
        <v>3.9355218410491943E-2</v>
      </c>
      <c r="AD38" s="2">
        <f>IF(AD$2=0,0,INDEX('Placebo Lags - Data'!$B:$BA,MATCH($Q38,'Placebo Lags - Data'!$A:$A,0),MATCH(AD$1,'Placebo Lags - Data'!$B$1:$BA$1,0)))*AD$5</f>
        <v>0</v>
      </c>
      <c r="AE38" s="2">
        <f>IF(AE$2=0,0,INDEX('Placebo Lags - Data'!$B:$BA,MATCH($Q38,'Placebo Lags - Data'!$A:$A,0),MATCH(AE$1,'Placebo Lags - Data'!$B$1:$BA$1,0)))*AE$5</f>
        <v>-7.7193714678287506E-3</v>
      </c>
      <c r="AF38" s="2">
        <f>IF(AF$2=0,0,INDEX('Placebo Lags - Data'!$B:$BA,MATCH($Q38,'Placebo Lags - Data'!$A:$A,0),MATCH(AF$1,'Placebo Lags - Data'!$B$1:$BA$1,0)))*AF$5</f>
        <v>-6.3693048432469368E-3</v>
      </c>
      <c r="AG38" s="2">
        <f>IF(AG$2=0,0,INDEX('Placebo Lags - Data'!$B:$BA,MATCH($Q38,'Placebo Lags - Data'!$A:$A,0),MATCH(AG$1,'Placebo Lags - Data'!$B$1:$BA$1,0)))*AG$5</f>
        <v>0</v>
      </c>
      <c r="AH38" s="2">
        <f>IF(AH$2=0,0,INDEX('Placebo Lags - Data'!$B:$BA,MATCH($Q38,'Placebo Lags - Data'!$A:$A,0),MATCH(AH$1,'Placebo Lags - Data'!$B$1:$BA$1,0)))*AH$5</f>
        <v>1.4770317357033491E-3</v>
      </c>
      <c r="AI38" s="2">
        <f>IF(AI$2=0,0,INDEX('Placebo Lags - Data'!$B:$BA,MATCH($Q38,'Placebo Lags - Data'!$A:$A,0),MATCH(AI$1,'Placebo Lags - Data'!$B$1:$BA$1,0)))*AI$5</f>
        <v>-1.1076688766479492E-2</v>
      </c>
      <c r="AJ38" s="2">
        <f>IF(AJ$2=0,0,INDEX('Placebo Lags - Data'!$B:$BA,MATCH($Q38,'Placebo Lags - Data'!$A:$A,0),MATCH(AJ$1,'Placebo Lags - Data'!$B$1:$BA$1,0)))*AJ$5</f>
        <v>4.9185999669134617E-3</v>
      </c>
      <c r="AK38" s="2">
        <f>IF(AK$2=0,0,INDEX('Placebo Lags - Data'!$B:$BA,MATCH($Q38,'Placebo Lags - Data'!$A:$A,0),MATCH(AK$1,'Placebo Lags - Data'!$B$1:$BA$1,0)))*AK$5</f>
        <v>0</v>
      </c>
      <c r="AL38" s="2">
        <f>IF(AL$2=0,0,INDEX('Placebo Lags - Data'!$B:$BA,MATCH($Q38,'Placebo Lags - Data'!$A:$A,0),MATCH(AL$1,'Placebo Lags - Data'!$B$1:$BA$1,0)))*AL$5</f>
        <v>-9.8518282175064087E-3</v>
      </c>
      <c r="AM38" s="2">
        <f>IF(AM$2=0,0,INDEX('Placebo Lags - Data'!$B:$BA,MATCH($Q38,'Placebo Lags - Data'!$A:$A,0),MATCH(AM$1,'Placebo Lags - Data'!$B$1:$BA$1,0)))*AM$5</f>
        <v>-2.3804977536201477E-2</v>
      </c>
      <c r="AN38" s="2">
        <f>IF(AN$2=0,0,INDEX('Placebo Lags - Data'!$B:$BA,MATCH($Q38,'Placebo Lags - Data'!$A:$A,0),MATCH(AN$1,'Placebo Lags - Data'!$B$1:$BA$1,0)))*AN$5</f>
        <v>0</v>
      </c>
      <c r="AO38" s="2">
        <f>IF(AO$2=0,0,INDEX('Placebo Lags - Data'!$B:$BA,MATCH($Q38,'Placebo Lags - Data'!$A:$A,0),MATCH(AO$1,'Placebo Lags - Data'!$B$1:$BA$1,0)))*AO$5</f>
        <v>4.4907137751579285E-2</v>
      </c>
      <c r="AP38" s="2">
        <f>IF(AP$2=0,0,INDEX('Placebo Lags - Data'!$B:$BA,MATCH($Q38,'Placebo Lags - Data'!$A:$A,0),MATCH(AP$1,'Placebo Lags - Data'!$B$1:$BA$1,0)))*AP$5</f>
        <v>0</v>
      </c>
      <c r="AQ38" s="2">
        <f>IF(AQ$2=0,0,INDEX('Placebo Lags - Data'!$B:$BA,MATCH($Q38,'Placebo Lags - Data'!$A:$A,0),MATCH(AQ$1,'Placebo Lags - Data'!$B$1:$BA$1,0)))*AQ$5</f>
        <v>-1.9556855782866478E-2</v>
      </c>
      <c r="AR38" s="2">
        <f>IF(AR$2=0,0,INDEX('Placebo Lags - Data'!$B:$BA,MATCH($Q38,'Placebo Lags - Data'!$A:$A,0),MATCH(AR$1,'Placebo Lags - Data'!$B$1:$BA$1,0)))*AR$5</f>
        <v>0</v>
      </c>
      <c r="AS38" s="2">
        <f>IF(AS$2=0,0,INDEX('Placebo Lags - Data'!$B:$BA,MATCH($Q38,'Placebo Lags - Data'!$A:$A,0),MATCH(AS$1,'Placebo Lags - Data'!$B$1:$BA$1,0)))*AS$5</f>
        <v>-2.2238193079829216E-2</v>
      </c>
      <c r="AT38" s="2">
        <f>IF(AT$2=0,0,INDEX('Placebo Lags - Data'!$B:$BA,MATCH($Q38,'Placebo Lags - Data'!$A:$A,0),MATCH(AT$1,'Placebo Lags - Data'!$B$1:$BA$1,0)))*AT$5</f>
        <v>0</v>
      </c>
      <c r="AU38" s="2">
        <f>IF(AU$2=0,0,INDEX('Placebo Lags - Data'!$B:$BA,MATCH($Q38,'Placebo Lags - Data'!$A:$A,0),MATCH(AU$1,'Placebo Lags - Data'!$B$1:$BA$1,0)))*AU$5</f>
        <v>0</v>
      </c>
      <c r="AV38" s="2">
        <f>IF(AV$2=0,0,INDEX('Placebo Lags - Data'!$B:$BA,MATCH($Q38,'Placebo Lags - Data'!$A:$A,0),MATCH(AV$1,'Placebo Lags - Data'!$B$1:$BA$1,0)))*AV$5</f>
        <v>0</v>
      </c>
      <c r="AW38" s="2">
        <f>IF(AW$2=0,0,INDEX('Placebo Lags - Data'!$B:$BA,MATCH($Q38,'Placebo Lags - Data'!$A:$A,0),MATCH(AW$1,'Placebo Lags - Data'!$B$1:$BA$1,0)))*AW$5</f>
        <v>0</v>
      </c>
      <c r="AX38" s="2">
        <f>IF(AX$2=0,0,INDEX('Placebo Lags - Data'!$B:$BA,MATCH($Q38,'Placebo Lags - Data'!$A:$A,0),MATCH(AX$1,'Placebo Lags - Data'!$B$1:$BA$1,0)))*AX$5</f>
        <v>0</v>
      </c>
      <c r="AY38" s="2">
        <f>IF(AY$2=0,0,INDEX('Placebo Lags - Data'!$B:$BA,MATCH($Q38,'Placebo Lags - Data'!$A:$A,0),MATCH(AY$1,'Placebo Lags - Data'!$B$1:$BA$1,0)))*AY$5</f>
        <v>0</v>
      </c>
      <c r="AZ38" s="2">
        <f>IF(AZ$2=0,0,INDEX('Placebo Lags - Data'!$B:$BA,MATCH($Q38,'Placebo Lags - Data'!$A:$A,0),MATCH(AZ$1,'Placebo Lags - Data'!$B$1:$BA$1,0)))*AZ$5</f>
        <v>-7.6737843453884125E-2</v>
      </c>
      <c r="BA38" s="2">
        <f>IF(BA$2=0,0,INDEX('Placebo Lags - Data'!$B:$BA,MATCH($Q38,'Placebo Lags - Data'!$A:$A,0),MATCH(BA$1,'Placebo Lags - Data'!$B$1:$BA$1,0)))*BA$5</f>
        <v>0</v>
      </c>
      <c r="BB38" s="2">
        <f>IF(BB$2=0,0,INDEX('Placebo Lags - Data'!$B:$BA,MATCH($Q38,'Placebo Lags - Data'!$A:$A,0),MATCH(BB$1,'Placebo Lags - Data'!$B$1:$BA$1,0)))*BB$5</f>
        <v>0</v>
      </c>
      <c r="BC38" s="2">
        <f>IF(BC$2=0,0,INDEX('Placebo Lags - Data'!$B:$BA,MATCH($Q38,'Placebo Lags - Data'!$A:$A,0),MATCH(BC$1,'Placebo Lags - Data'!$B$1:$BA$1,0)))*BC$5</f>
        <v>0</v>
      </c>
      <c r="BD38" s="2">
        <f>IF(BD$2=0,0,INDEX('Placebo Lags - Data'!$B:$BA,MATCH($Q38,'Placebo Lags - Data'!$A:$A,0),MATCH(BD$1,'Placebo Lags - Data'!$B$1:$BA$1,0)))*BD$5</f>
        <v>0</v>
      </c>
      <c r="BE38" s="2">
        <f>IF(BE$2=0,0,INDEX('Placebo Lags - Data'!$B:$BA,MATCH($Q38,'Placebo Lags - Data'!$A:$A,0),MATCH(BE$1,'Placebo Lags - Data'!$B$1:$BA$1,0)))*BE$5</f>
        <v>0</v>
      </c>
      <c r="BF38" s="2">
        <f>IF(BF$2=0,0,INDEX('Placebo Lags - Data'!$B:$BA,MATCH($Q38,'Placebo Lags - Data'!$A:$A,0),MATCH(BF$1,'Placebo Lags - Data'!$B$1:$BA$1,0)))*BF$5</f>
        <v>-9.2562116682529449E-2</v>
      </c>
      <c r="BG38" s="2">
        <f>IF(BG$2=0,0,INDEX('Placebo Lags - Data'!$B:$BA,MATCH($Q38,'Placebo Lags - Data'!$A:$A,0),MATCH(BG$1,'Placebo Lags - Data'!$B$1:$BA$1,0)))*BG$5</f>
        <v>2.646748349070549E-2</v>
      </c>
      <c r="BH38" s="2">
        <f>IF(BH$2=0,0,INDEX('Placebo Lags - Data'!$B:$BA,MATCH($Q38,'Placebo Lags - Data'!$A:$A,0),MATCH(BH$1,'Placebo Lags - Data'!$B$1:$BA$1,0)))*BH$5</f>
        <v>3.2691355794668198E-2</v>
      </c>
      <c r="BI38" s="2">
        <f>IF(BI$2=0,0,INDEX('Placebo Lags - Data'!$B:$BA,MATCH($Q38,'Placebo Lags - Data'!$A:$A,0),MATCH(BI$1,'Placebo Lags - Data'!$B$1:$BA$1,0)))*BI$5</f>
        <v>-1.2436621822416782E-2</v>
      </c>
      <c r="BJ38" s="2">
        <f>IF(BJ$2=0,0,INDEX('Placebo Lags - Data'!$B:$BA,MATCH($Q38,'Placebo Lags - Data'!$A:$A,0),MATCH(BJ$1,'Placebo Lags - Data'!$B$1:$BA$1,0)))*BJ$5</f>
        <v>0</v>
      </c>
      <c r="BK38" s="2">
        <f>IF(BK$2=0,0,INDEX('Placebo Lags - Data'!$B:$BA,MATCH($Q38,'Placebo Lags - Data'!$A:$A,0),MATCH(BK$1,'Placebo Lags - Data'!$B$1:$BA$1,0)))*BK$5</f>
        <v>0</v>
      </c>
      <c r="BL38" s="2">
        <f>IF(BL$2=0,0,INDEX('Placebo Lags - Data'!$B:$BA,MATCH($Q38,'Placebo Lags - Data'!$A:$A,0),MATCH(BL$1,'Placebo Lags - Data'!$B$1:$BA$1,0)))*BL$5</f>
        <v>0</v>
      </c>
      <c r="BM38" s="2">
        <f>IF(BM$2=0,0,INDEX('Placebo Lags - Data'!$B:$BA,MATCH($Q38,'Placebo Lags - Data'!$A:$A,0),MATCH(BM$1,'Placebo Lags - Data'!$B$1:$BA$1,0)))*BM$5</f>
        <v>0</v>
      </c>
      <c r="BN38" s="2">
        <f>IF(BN$2=0,0,INDEX('Placebo Lags - Data'!$B:$BA,MATCH($Q38,'Placebo Lags - Data'!$A:$A,0),MATCH(BN$1,'Placebo Lags - Data'!$B$1:$BA$1,0)))*BN$5</f>
        <v>0</v>
      </c>
      <c r="BO38" s="2">
        <f>IF(BO$2=0,0,INDEX('Placebo Lags - Data'!$B:$BA,MATCH($Q38,'Placebo Lags - Data'!$A:$A,0),MATCH(BO$1,'Placebo Lags - Data'!$B$1:$BA$1,0)))*BO$5</f>
        <v>4.2810495942831039E-2</v>
      </c>
      <c r="BP38" s="2">
        <f>IF(BP$2=0,0,INDEX('Placebo Lags - Data'!$B:$BA,MATCH($Q38,'Placebo Lags - Data'!$A:$A,0),MATCH(BP$1,'Placebo Lags - Data'!$B$1:$BA$1,0)))*BP$5</f>
        <v>0</v>
      </c>
      <c r="BQ38" s="2"/>
      <c r="BR38" s="2"/>
    </row>
    <row r="39" spans="1:70" x14ac:dyDescent="0.25">
      <c r="A39" t="s">
        <v>98</v>
      </c>
      <c r="B39" s="2">
        <f t="shared" si="4"/>
        <v>0</v>
      </c>
      <c r="Q39">
        <f>'Placebo Lags - Data'!A34</f>
        <v>2014</v>
      </c>
      <c r="R39" s="2">
        <f>IF(R$2=0,0,INDEX('Placebo Lags - Data'!$B:$BA,MATCH($Q39,'Placebo Lags - Data'!$A:$A,0),MATCH(R$1,'Placebo Lags - Data'!$B$1:$BA$1,0)))*R$5</f>
        <v>7.1914792060852051E-3</v>
      </c>
      <c r="S39" s="2">
        <f>IF(S$2=0,0,INDEX('Placebo Lags - Data'!$B:$BA,MATCH($Q39,'Placebo Lags - Data'!$A:$A,0),MATCH(S$1,'Placebo Lags - Data'!$B$1:$BA$1,0)))*S$5</f>
        <v>0</v>
      </c>
      <c r="T39" s="2">
        <f>IF(T$2=0,0,INDEX('Placebo Lags - Data'!$B:$BA,MATCH($Q39,'Placebo Lags - Data'!$A:$A,0),MATCH(T$1,'Placebo Lags - Data'!$B$1:$BA$1,0)))*T$5</f>
        <v>0</v>
      </c>
      <c r="U39" s="2">
        <f>IF(U$2=0,0,INDEX('Placebo Lags - Data'!$B:$BA,MATCH($Q39,'Placebo Lags - Data'!$A:$A,0),MATCH(U$1,'Placebo Lags - Data'!$B$1:$BA$1,0)))*U$5</f>
        <v>2.5405488908290863E-2</v>
      </c>
      <c r="V39" s="2">
        <f>IF(V$2=0,0,INDEX('Placebo Lags - Data'!$B:$BA,MATCH($Q39,'Placebo Lags - Data'!$A:$A,0),MATCH(V$1,'Placebo Lags - Data'!$B$1:$BA$1,0)))*V$5</f>
        <v>-1.3461526483297348E-2</v>
      </c>
      <c r="W39" s="2">
        <f>IF(W$2=0,0,INDEX('Placebo Lags - Data'!$B:$BA,MATCH($Q39,'Placebo Lags - Data'!$A:$A,0),MATCH(W$1,'Placebo Lags - Data'!$B$1:$BA$1,0)))*W$5</f>
        <v>0</v>
      </c>
      <c r="X39" s="2">
        <f>IF(X$2=0,0,INDEX('Placebo Lags - Data'!$B:$BA,MATCH($Q39,'Placebo Lags - Data'!$A:$A,0),MATCH(X$1,'Placebo Lags - Data'!$B$1:$BA$1,0)))*X$5</f>
        <v>-1.0707330657169223E-3</v>
      </c>
      <c r="Y39" s="2">
        <f>IF(Y$2=0,0,INDEX('Placebo Lags - Data'!$B:$BA,MATCH($Q39,'Placebo Lags - Data'!$A:$A,0),MATCH(Y$1,'Placebo Lags - Data'!$B$1:$BA$1,0)))*Y$5</f>
        <v>0</v>
      </c>
      <c r="Z39" s="2">
        <f>IF(Z$2=0,0,INDEX('Placebo Lags - Data'!$B:$BA,MATCH($Q39,'Placebo Lags - Data'!$A:$A,0),MATCH(Z$1,'Placebo Lags - Data'!$B$1:$BA$1,0)))*Z$5</f>
        <v>0</v>
      </c>
      <c r="AA39" s="2">
        <f>IF(AA$2=0,0,INDEX('Placebo Lags - Data'!$B:$BA,MATCH($Q39,'Placebo Lags - Data'!$A:$A,0),MATCH(AA$1,'Placebo Lags - Data'!$B$1:$BA$1,0)))*AA$5</f>
        <v>0</v>
      </c>
      <c r="AB39" s="2">
        <f>IF(AB$2=0,0,INDEX('Placebo Lags - Data'!$B:$BA,MATCH($Q39,'Placebo Lags - Data'!$A:$A,0),MATCH(AB$1,'Placebo Lags - Data'!$B$1:$BA$1,0)))*AB$5</f>
        <v>0</v>
      </c>
      <c r="AC39" s="2">
        <f>IF(AC$2=0,0,INDEX('Placebo Lags - Data'!$B:$BA,MATCH($Q39,'Placebo Lags - Data'!$A:$A,0),MATCH(AC$1,'Placebo Lags - Data'!$B$1:$BA$1,0)))*AC$5</f>
        <v>1.8262946978211403E-2</v>
      </c>
      <c r="AD39" s="2">
        <f>IF(AD$2=0,0,INDEX('Placebo Lags - Data'!$B:$BA,MATCH($Q39,'Placebo Lags - Data'!$A:$A,0),MATCH(AD$1,'Placebo Lags - Data'!$B$1:$BA$1,0)))*AD$5</f>
        <v>0</v>
      </c>
      <c r="AE39" s="2">
        <f>IF(AE$2=0,0,INDEX('Placebo Lags - Data'!$B:$BA,MATCH($Q39,'Placebo Lags - Data'!$A:$A,0),MATCH(AE$1,'Placebo Lags - Data'!$B$1:$BA$1,0)))*AE$5</f>
        <v>-1.8554834648966789E-2</v>
      </c>
      <c r="AF39" s="2">
        <f>IF(AF$2=0,0,INDEX('Placebo Lags - Data'!$B:$BA,MATCH($Q39,'Placebo Lags - Data'!$A:$A,0),MATCH(AF$1,'Placebo Lags - Data'!$B$1:$BA$1,0)))*AF$5</f>
        <v>4.5737266540527344E-2</v>
      </c>
      <c r="AG39" s="2">
        <f>IF(AG$2=0,0,INDEX('Placebo Lags - Data'!$B:$BA,MATCH($Q39,'Placebo Lags - Data'!$A:$A,0),MATCH(AG$1,'Placebo Lags - Data'!$B$1:$BA$1,0)))*AG$5</f>
        <v>0</v>
      </c>
      <c r="AH39" s="2">
        <f>IF(AH$2=0,0,INDEX('Placebo Lags - Data'!$B:$BA,MATCH($Q39,'Placebo Lags - Data'!$A:$A,0),MATCH(AH$1,'Placebo Lags - Data'!$B$1:$BA$1,0)))*AH$5</f>
        <v>1.727568544447422E-2</v>
      </c>
      <c r="AI39" s="2">
        <f>IF(AI$2=0,0,INDEX('Placebo Lags - Data'!$B:$BA,MATCH($Q39,'Placebo Lags - Data'!$A:$A,0),MATCH(AI$1,'Placebo Lags - Data'!$B$1:$BA$1,0)))*AI$5</f>
        <v>-6.6642118617892265E-3</v>
      </c>
      <c r="AJ39" s="2">
        <f>IF(AJ$2=0,0,INDEX('Placebo Lags - Data'!$B:$BA,MATCH($Q39,'Placebo Lags - Data'!$A:$A,0),MATCH(AJ$1,'Placebo Lags - Data'!$B$1:$BA$1,0)))*AJ$5</f>
        <v>1.2453236617147923E-2</v>
      </c>
      <c r="AK39" s="2">
        <f>IF(AK$2=0,0,INDEX('Placebo Lags - Data'!$B:$BA,MATCH($Q39,'Placebo Lags - Data'!$A:$A,0),MATCH(AK$1,'Placebo Lags - Data'!$B$1:$BA$1,0)))*AK$5</f>
        <v>0</v>
      </c>
      <c r="AL39" s="2">
        <f>IF(AL$2=0,0,INDEX('Placebo Lags - Data'!$B:$BA,MATCH($Q39,'Placebo Lags - Data'!$A:$A,0),MATCH(AL$1,'Placebo Lags - Data'!$B$1:$BA$1,0)))*AL$5</f>
        <v>-3.6594731500372291E-4</v>
      </c>
      <c r="AM39" s="2">
        <f>IF(AM$2=0,0,INDEX('Placebo Lags - Data'!$B:$BA,MATCH($Q39,'Placebo Lags - Data'!$A:$A,0),MATCH(AM$1,'Placebo Lags - Data'!$B$1:$BA$1,0)))*AM$5</f>
        <v>-7.05580934882164E-2</v>
      </c>
      <c r="AN39" s="2">
        <f>IF(AN$2=0,0,INDEX('Placebo Lags - Data'!$B:$BA,MATCH($Q39,'Placebo Lags - Data'!$A:$A,0),MATCH(AN$1,'Placebo Lags - Data'!$B$1:$BA$1,0)))*AN$5</f>
        <v>0</v>
      </c>
      <c r="AO39" s="2">
        <f>IF(AO$2=0,0,INDEX('Placebo Lags - Data'!$B:$BA,MATCH($Q39,'Placebo Lags - Data'!$A:$A,0),MATCH(AO$1,'Placebo Lags - Data'!$B$1:$BA$1,0)))*AO$5</f>
        <v>1.9753837957978249E-2</v>
      </c>
      <c r="AP39" s="2">
        <f>IF(AP$2=0,0,INDEX('Placebo Lags - Data'!$B:$BA,MATCH($Q39,'Placebo Lags - Data'!$A:$A,0),MATCH(AP$1,'Placebo Lags - Data'!$B$1:$BA$1,0)))*AP$5</f>
        <v>0</v>
      </c>
      <c r="AQ39" s="2">
        <f>IF(AQ$2=0,0,INDEX('Placebo Lags - Data'!$B:$BA,MATCH($Q39,'Placebo Lags - Data'!$A:$A,0),MATCH(AQ$1,'Placebo Lags - Data'!$B$1:$BA$1,0)))*AQ$5</f>
        <v>2.8130725026130676E-2</v>
      </c>
      <c r="AR39" s="2">
        <f>IF(AR$2=0,0,INDEX('Placebo Lags - Data'!$B:$BA,MATCH($Q39,'Placebo Lags - Data'!$A:$A,0),MATCH(AR$1,'Placebo Lags - Data'!$B$1:$BA$1,0)))*AR$5</f>
        <v>0</v>
      </c>
      <c r="AS39" s="2">
        <f>IF(AS$2=0,0,INDEX('Placebo Lags - Data'!$B:$BA,MATCH($Q39,'Placebo Lags - Data'!$A:$A,0),MATCH(AS$1,'Placebo Lags - Data'!$B$1:$BA$1,0)))*AS$5</f>
        <v>-3.3217817544937134E-2</v>
      </c>
      <c r="AT39" s="2">
        <f>IF(AT$2=0,0,INDEX('Placebo Lags - Data'!$B:$BA,MATCH($Q39,'Placebo Lags - Data'!$A:$A,0),MATCH(AT$1,'Placebo Lags - Data'!$B$1:$BA$1,0)))*AT$5</f>
        <v>0</v>
      </c>
      <c r="AU39" s="2">
        <f>IF(AU$2=0,0,INDEX('Placebo Lags - Data'!$B:$BA,MATCH($Q39,'Placebo Lags - Data'!$A:$A,0),MATCH(AU$1,'Placebo Lags - Data'!$B$1:$BA$1,0)))*AU$5</f>
        <v>0</v>
      </c>
      <c r="AV39" s="2">
        <f>IF(AV$2=0,0,INDEX('Placebo Lags - Data'!$B:$BA,MATCH($Q39,'Placebo Lags - Data'!$A:$A,0),MATCH(AV$1,'Placebo Lags - Data'!$B$1:$BA$1,0)))*AV$5</f>
        <v>0</v>
      </c>
      <c r="AW39" s="2">
        <f>IF(AW$2=0,0,INDEX('Placebo Lags - Data'!$B:$BA,MATCH($Q39,'Placebo Lags - Data'!$A:$A,0),MATCH(AW$1,'Placebo Lags - Data'!$B$1:$BA$1,0)))*AW$5</f>
        <v>0</v>
      </c>
      <c r="AX39" s="2">
        <f>IF(AX$2=0,0,INDEX('Placebo Lags - Data'!$B:$BA,MATCH($Q39,'Placebo Lags - Data'!$A:$A,0),MATCH(AX$1,'Placebo Lags - Data'!$B$1:$BA$1,0)))*AX$5</f>
        <v>0</v>
      </c>
      <c r="AY39" s="2">
        <f>IF(AY$2=0,0,INDEX('Placebo Lags - Data'!$B:$BA,MATCH($Q39,'Placebo Lags - Data'!$A:$A,0),MATCH(AY$1,'Placebo Lags - Data'!$B$1:$BA$1,0)))*AY$5</f>
        <v>0</v>
      </c>
      <c r="AZ39" s="2">
        <f>IF(AZ$2=0,0,INDEX('Placebo Lags - Data'!$B:$BA,MATCH($Q39,'Placebo Lags - Data'!$A:$A,0),MATCH(AZ$1,'Placebo Lags - Data'!$B$1:$BA$1,0)))*AZ$5</f>
        <v>-5.274663120508194E-2</v>
      </c>
      <c r="BA39" s="2">
        <f>IF(BA$2=0,0,INDEX('Placebo Lags - Data'!$B:$BA,MATCH($Q39,'Placebo Lags - Data'!$A:$A,0),MATCH(BA$1,'Placebo Lags - Data'!$B$1:$BA$1,0)))*BA$5</f>
        <v>0</v>
      </c>
      <c r="BB39" s="2">
        <f>IF(BB$2=0,0,INDEX('Placebo Lags - Data'!$B:$BA,MATCH($Q39,'Placebo Lags - Data'!$A:$A,0),MATCH(BB$1,'Placebo Lags - Data'!$B$1:$BA$1,0)))*BB$5</f>
        <v>0</v>
      </c>
      <c r="BC39" s="2">
        <f>IF(BC$2=0,0,INDEX('Placebo Lags - Data'!$B:$BA,MATCH($Q39,'Placebo Lags - Data'!$A:$A,0),MATCH(BC$1,'Placebo Lags - Data'!$B$1:$BA$1,0)))*BC$5</f>
        <v>0</v>
      </c>
      <c r="BD39" s="2">
        <f>IF(BD$2=0,0,INDEX('Placebo Lags - Data'!$B:$BA,MATCH($Q39,'Placebo Lags - Data'!$A:$A,0),MATCH(BD$1,'Placebo Lags - Data'!$B$1:$BA$1,0)))*BD$5</f>
        <v>0</v>
      </c>
      <c r="BE39" s="2">
        <f>IF(BE$2=0,0,INDEX('Placebo Lags - Data'!$B:$BA,MATCH($Q39,'Placebo Lags - Data'!$A:$A,0),MATCH(BE$1,'Placebo Lags - Data'!$B$1:$BA$1,0)))*BE$5</f>
        <v>0</v>
      </c>
      <c r="BF39" s="2">
        <f>IF(BF$2=0,0,INDEX('Placebo Lags - Data'!$B:$BA,MATCH($Q39,'Placebo Lags - Data'!$A:$A,0),MATCH(BF$1,'Placebo Lags - Data'!$B$1:$BA$1,0)))*BF$5</f>
        <v>-8.6199730634689331E-2</v>
      </c>
      <c r="BG39" s="2">
        <f>IF(BG$2=0,0,INDEX('Placebo Lags - Data'!$B:$BA,MATCH($Q39,'Placebo Lags - Data'!$A:$A,0),MATCH(BG$1,'Placebo Lags - Data'!$B$1:$BA$1,0)))*BG$5</f>
        <v>-3.3029180020093918E-2</v>
      </c>
      <c r="BH39" s="2">
        <f>IF(BH$2=0,0,INDEX('Placebo Lags - Data'!$B:$BA,MATCH($Q39,'Placebo Lags - Data'!$A:$A,0),MATCH(BH$1,'Placebo Lags - Data'!$B$1:$BA$1,0)))*BH$5</f>
        <v>2.7098342776298523E-2</v>
      </c>
      <c r="BI39" s="2">
        <f>IF(BI$2=0,0,INDEX('Placebo Lags - Data'!$B:$BA,MATCH($Q39,'Placebo Lags - Data'!$A:$A,0),MATCH(BI$1,'Placebo Lags - Data'!$B$1:$BA$1,0)))*BI$5</f>
        <v>-1.2429970316588879E-2</v>
      </c>
      <c r="BJ39" s="2">
        <f>IF(BJ$2=0,0,INDEX('Placebo Lags - Data'!$B:$BA,MATCH($Q39,'Placebo Lags - Data'!$A:$A,0),MATCH(BJ$1,'Placebo Lags - Data'!$B$1:$BA$1,0)))*BJ$5</f>
        <v>0</v>
      </c>
      <c r="BK39" s="2">
        <f>IF(BK$2=0,0,INDEX('Placebo Lags - Data'!$B:$BA,MATCH($Q39,'Placebo Lags - Data'!$A:$A,0),MATCH(BK$1,'Placebo Lags - Data'!$B$1:$BA$1,0)))*BK$5</f>
        <v>0</v>
      </c>
      <c r="BL39" s="2">
        <f>IF(BL$2=0,0,INDEX('Placebo Lags - Data'!$B:$BA,MATCH($Q39,'Placebo Lags - Data'!$A:$A,0),MATCH(BL$1,'Placebo Lags - Data'!$B$1:$BA$1,0)))*BL$5</f>
        <v>0</v>
      </c>
      <c r="BM39" s="2">
        <f>IF(BM$2=0,0,INDEX('Placebo Lags - Data'!$B:$BA,MATCH($Q39,'Placebo Lags - Data'!$A:$A,0),MATCH(BM$1,'Placebo Lags - Data'!$B$1:$BA$1,0)))*BM$5</f>
        <v>0</v>
      </c>
      <c r="BN39" s="2">
        <f>IF(BN$2=0,0,INDEX('Placebo Lags - Data'!$B:$BA,MATCH($Q39,'Placebo Lags - Data'!$A:$A,0),MATCH(BN$1,'Placebo Lags - Data'!$B$1:$BA$1,0)))*BN$5</f>
        <v>0</v>
      </c>
      <c r="BO39" s="2">
        <f>IF(BO$2=0,0,INDEX('Placebo Lags - Data'!$B:$BA,MATCH($Q39,'Placebo Lags - Data'!$A:$A,0),MATCH(BO$1,'Placebo Lags - Data'!$B$1:$BA$1,0)))*BO$5</f>
        <v>3.7100311368703842E-2</v>
      </c>
      <c r="BP39" s="2">
        <f>IF(BP$2=0,0,INDEX('Placebo Lags - Data'!$B:$BA,MATCH($Q39,'Placebo Lags - Data'!$A:$A,0),MATCH(BP$1,'Placebo Lags - Data'!$B$1:$BA$1,0)))*BP$5</f>
        <v>0</v>
      </c>
    </row>
    <row r="40" spans="1:70" x14ac:dyDescent="0.25">
      <c r="A40" t="s">
        <v>101</v>
      </c>
      <c r="B40" s="2">
        <f t="shared" si="4"/>
        <v>0</v>
      </c>
      <c r="Q40">
        <f>'Placebo Lags - Data'!A35</f>
        <v>2015</v>
      </c>
      <c r="R40" s="2">
        <f>IF(R$2=0,0,INDEX('Placebo Lags - Data'!$B:$BA,MATCH($Q40,'Placebo Lags - Data'!$A:$A,0),MATCH(R$1,'Placebo Lags - Data'!$B$1:$BA$1,0)))*R$5</f>
        <v>-3.4321818500757217E-2</v>
      </c>
      <c r="S40" s="2">
        <f>IF(S$2=0,0,INDEX('Placebo Lags - Data'!$B:$BA,MATCH($Q40,'Placebo Lags - Data'!$A:$A,0),MATCH(S$1,'Placebo Lags - Data'!$B$1:$BA$1,0)))*S$5</f>
        <v>0</v>
      </c>
      <c r="T40" s="2">
        <f>IF(T$2=0,0,INDEX('Placebo Lags - Data'!$B:$BA,MATCH($Q40,'Placebo Lags - Data'!$A:$A,0),MATCH(T$1,'Placebo Lags - Data'!$B$1:$BA$1,0)))*T$5</f>
        <v>0</v>
      </c>
      <c r="U40" s="2">
        <f>IF(U$2=0,0,INDEX('Placebo Lags - Data'!$B:$BA,MATCH($Q40,'Placebo Lags - Data'!$A:$A,0),MATCH(U$1,'Placebo Lags - Data'!$B$1:$BA$1,0)))*U$5</f>
        <v>-3.5233315080404282E-2</v>
      </c>
      <c r="V40" s="2">
        <f>IF(V$2=0,0,INDEX('Placebo Lags - Data'!$B:$BA,MATCH($Q40,'Placebo Lags - Data'!$A:$A,0),MATCH(V$1,'Placebo Lags - Data'!$B$1:$BA$1,0)))*V$5</f>
        <v>4.1114218533039093E-2</v>
      </c>
      <c r="W40" s="2">
        <f>IF(W$2=0,0,INDEX('Placebo Lags - Data'!$B:$BA,MATCH($Q40,'Placebo Lags - Data'!$A:$A,0),MATCH(W$1,'Placebo Lags - Data'!$B$1:$BA$1,0)))*W$5</f>
        <v>0</v>
      </c>
      <c r="X40" s="2">
        <f>IF(X$2=0,0,INDEX('Placebo Lags - Data'!$B:$BA,MATCH($Q40,'Placebo Lags - Data'!$A:$A,0),MATCH(X$1,'Placebo Lags - Data'!$B$1:$BA$1,0)))*X$5</f>
        <v>2.2242587059736252E-2</v>
      </c>
      <c r="Y40" s="2">
        <f>IF(Y$2=0,0,INDEX('Placebo Lags - Data'!$B:$BA,MATCH($Q40,'Placebo Lags - Data'!$A:$A,0),MATCH(Y$1,'Placebo Lags - Data'!$B$1:$BA$1,0)))*Y$5</f>
        <v>0</v>
      </c>
      <c r="Z40" s="2">
        <f>IF(Z$2=0,0,INDEX('Placebo Lags - Data'!$B:$BA,MATCH($Q40,'Placebo Lags - Data'!$A:$A,0),MATCH(Z$1,'Placebo Lags - Data'!$B$1:$BA$1,0)))*Z$5</f>
        <v>0</v>
      </c>
      <c r="AA40" s="2">
        <f>IF(AA$2=0,0,INDEX('Placebo Lags - Data'!$B:$BA,MATCH($Q40,'Placebo Lags - Data'!$A:$A,0),MATCH(AA$1,'Placebo Lags - Data'!$B$1:$BA$1,0)))*AA$5</f>
        <v>0</v>
      </c>
      <c r="AB40" s="2">
        <f>IF(AB$2=0,0,INDEX('Placebo Lags - Data'!$B:$BA,MATCH($Q40,'Placebo Lags - Data'!$A:$A,0),MATCH(AB$1,'Placebo Lags - Data'!$B$1:$BA$1,0)))*AB$5</f>
        <v>0</v>
      </c>
      <c r="AC40" s="2">
        <f>IF(AC$2=0,0,INDEX('Placebo Lags - Data'!$B:$BA,MATCH($Q40,'Placebo Lags - Data'!$A:$A,0),MATCH(AC$1,'Placebo Lags - Data'!$B$1:$BA$1,0)))*AC$5</f>
        <v>1.7374087125062943E-2</v>
      </c>
      <c r="AD40" s="2">
        <f>IF(AD$2=0,0,INDEX('Placebo Lags - Data'!$B:$BA,MATCH($Q40,'Placebo Lags - Data'!$A:$A,0),MATCH(AD$1,'Placebo Lags - Data'!$B$1:$BA$1,0)))*AD$5</f>
        <v>0</v>
      </c>
      <c r="AE40" s="2">
        <f>IF(AE$2=0,0,INDEX('Placebo Lags - Data'!$B:$BA,MATCH($Q40,'Placebo Lags - Data'!$A:$A,0),MATCH(AE$1,'Placebo Lags - Data'!$B$1:$BA$1,0)))*AE$5</f>
        <v>-3.9855118840932846E-2</v>
      </c>
      <c r="AF40" s="2">
        <f>IF(AF$2=0,0,INDEX('Placebo Lags - Data'!$B:$BA,MATCH($Q40,'Placebo Lags - Data'!$A:$A,0),MATCH(AF$1,'Placebo Lags - Data'!$B$1:$BA$1,0)))*AF$5</f>
        <v>5.2207440137863159E-2</v>
      </c>
      <c r="AG40" s="2">
        <f>IF(AG$2=0,0,INDEX('Placebo Lags - Data'!$B:$BA,MATCH($Q40,'Placebo Lags - Data'!$A:$A,0),MATCH(AG$1,'Placebo Lags - Data'!$B$1:$BA$1,0)))*AG$5</f>
        <v>0</v>
      </c>
      <c r="AH40" s="2">
        <f>IF(AH$2=0,0,INDEX('Placebo Lags - Data'!$B:$BA,MATCH($Q40,'Placebo Lags - Data'!$A:$A,0),MATCH(AH$1,'Placebo Lags - Data'!$B$1:$BA$1,0)))*AH$5</f>
        <v>2.8087496757507324E-2</v>
      </c>
      <c r="AI40" s="2">
        <f>IF(AI$2=0,0,INDEX('Placebo Lags - Data'!$B:$BA,MATCH($Q40,'Placebo Lags - Data'!$A:$A,0),MATCH(AI$1,'Placebo Lags - Data'!$B$1:$BA$1,0)))*AI$5</f>
        <v>-1.9442319869995117E-2</v>
      </c>
      <c r="AJ40" s="2">
        <f>IF(AJ$2=0,0,INDEX('Placebo Lags - Data'!$B:$BA,MATCH($Q40,'Placebo Lags - Data'!$A:$A,0),MATCH(AJ$1,'Placebo Lags - Data'!$B$1:$BA$1,0)))*AJ$5</f>
        <v>-2.0009260624647141E-2</v>
      </c>
      <c r="AK40" s="2">
        <f>IF(AK$2=0,0,INDEX('Placebo Lags - Data'!$B:$BA,MATCH($Q40,'Placebo Lags - Data'!$A:$A,0),MATCH(AK$1,'Placebo Lags - Data'!$B$1:$BA$1,0)))*AK$5</f>
        <v>0</v>
      </c>
      <c r="AL40" s="2">
        <f>IF(AL$2=0,0,INDEX('Placebo Lags - Data'!$B:$BA,MATCH($Q40,'Placebo Lags - Data'!$A:$A,0),MATCH(AL$1,'Placebo Lags - Data'!$B$1:$BA$1,0)))*AL$5</f>
        <v>-2.3234110325574875E-2</v>
      </c>
      <c r="AM40" s="2">
        <f>IF(AM$2=0,0,INDEX('Placebo Lags - Data'!$B:$BA,MATCH($Q40,'Placebo Lags - Data'!$A:$A,0),MATCH(AM$1,'Placebo Lags - Data'!$B$1:$BA$1,0)))*AM$5</f>
        <v>4.4102746993303299E-2</v>
      </c>
      <c r="AN40" s="2">
        <f>IF(AN$2=0,0,INDEX('Placebo Lags - Data'!$B:$BA,MATCH($Q40,'Placebo Lags - Data'!$A:$A,0),MATCH(AN$1,'Placebo Lags - Data'!$B$1:$BA$1,0)))*AN$5</f>
        <v>0</v>
      </c>
      <c r="AO40" s="2">
        <f>IF(AO$2=0,0,INDEX('Placebo Lags - Data'!$B:$BA,MATCH($Q40,'Placebo Lags - Data'!$A:$A,0),MATCH(AO$1,'Placebo Lags - Data'!$B$1:$BA$1,0)))*AO$5</f>
        <v>2.0836584270000458E-2</v>
      </c>
      <c r="AP40" s="2">
        <f>IF(AP$2=0,0,INDEX('Placebo Lags - Data'!$B:$BA,MATCH($Q40,'Placebo Lags - Data'!$A:$A,0),MATCH(AP$1,'Placebo Lags - Data'!$B$1:$BA$1,0)))*AP$5</f>
        <v>0</v>
      </c>
      <c r="AQ40" s="2">
        <f>IF(AQ$2=0,0,INDEX('Placebo Lags - Data'!$B:$BA,MATCH($Q40,'Placebo Lags - Data'!$A:$A,0),MATCH(AQ$1,'Placebo Lags - Data'!$B$1:$BA$1,0)))*AQ$5</f>
        <v>5.8125492185354233E-2</v>
      </c>
      <c r="AR40" s="2">
        <f>IF(AR$2=0,0,INDEX('Placebo Lags - Data'!$B:$BA,MATCH($Q40,'Placebo Lags - Data'!$A:$A,0),MATCH(AR$1,'Placebo Lags - Data'!$B$1:$BA$1,0)))*AR$5</f>
        <v>0</v>
      </c>
      <c r="AS40" s="2">
        <f>IF(AS$2=0,0,INDEX('Placebo Lags - Data'!$B:$BA,MATCH($Q40,'Placebo Lags - Data'!$A:$A,0),MATCH(AS$1,'Placebo Lags - Data'!$B$1:$BA$1,0)))*AS$5</f>
        <v>3.5636441316455603E-3</v>
      </c>
      <c r="AT40" s="2">
        <f>IF(AT$2=0,0,INDEX('Placebo Lags - Data'!$B:$BA,MATCH($Q40,'Placebo Lags - Data'!$A:$A,0),MATCH(AT$1,'Placebo Lags - Data'!$B$1:$BA$1,0)))*AT$5</f>
        <v>0</v>
      </c>
      <c r="AU40" s="2">
        <f>IF(AU$2=0,0,INDEX('Placebo Lags - Data'!$B:$BA,MATCH($Q40,'Placebo Lags - Data'!$A:$A,0),MATCH(AU$1,'Placebo Lags - Data'!$B$1:$BA$1,0)))*AU$5</f>
        <v>0</v>
      </c>
      <c r="AV40" s="2">
        <f>IF(AV$2=0,0,INDEX('Placebo Lags - Data'!$B:$BA,MATCH($Q40,'Placebo Lags - Data'!$A:$A,0),MATCH(AV$1,'Placebo Lags - Data'!$B$1:$BA$1,0)))*AV$5</f>
        <v>0</v>
      </c>
      <c r="AW40" s="2">
        <f>IF(AW$2=0,0,INDEX('Placebo Lags - Data'!$B:$BA,MATCH($Q40,'Placebo Lags - Data'!$A:$A,0),MATCH(AW$1,'Placebo Lags - Data'!$B$1:$BA$1,0)))*AW$5</f>
        <v>0</v>
      </c>
      <c r="AX40" s="2">
        <f>IF(AX$2=0,0,INDEX('Placebo Lags - Data'!$B:$BA,MATCH($Q40,'Placebo Lags - Data'!$A:$A,0),MATCH(AX$1,'Placebo Lags - Data'!$B$1:$BA$1,0)))*AX$5</f>
        <v>0</v>
      </c>
      <c r="AY40" s="2">
        <f>IF(AY$2=0,0,INDEX('Placebo Lags - Data'!$B:$BA,MATCH($Q40,'Placebo Lags - Data'!$A:$A,0),MATCH(AY$1,'Placebo Lags - Data'!$B$1:$BA$1,0)))*AY$5</f>
        <v>0</v>
      </c>
      <c r="AZ40" s="2">
        <f>IF(AZ$2=0,0,INDEX('Placebo Lags - Data'!$B:$BA,MATCH($Q40,'Placebo Lags - Data'!$A:$A,0),MATCH(AZ$1,'Placebo Lags - Data'!$B$1:$BA$1,0)))*AZ$5</f>
        <v>-6.1304092407226563E-2</v>
      </c>
      <c r="BA40" s="2">
        <f>IF(BA$2=0,0,INDEX('Placebo Lags - Data'!$B:$BA,MATCH($Q40,'Placebo Lags - Data'!$A:$A,0),MATCH(BA$1,'Placebo Lags - Data'!$B$1:$BA$1,0)))*BA$5</f>
        <v>0</v>
      </c>
      <c r="BB40" s="2">
        <f>IF(BB$2=0,0,INDEX('Placebo Lags - Data'!$B:$BA,MATCH($Q40,'Placebo Lags - Data'!$A:$A,0),MATCH(BB$1,'Placebo Lags - Data'!$B$1:$BA$1,0)))*BB$5</f>
        <v>0</v>
      </c>
      <c r="BC40" s="2">
        <f>IF(BC$2=0,0,INDEX('Placebo Lags - Data'!$B:$BA,MATCH($Q40,'Placebo Lags - Data'!$A:$A,0),MATCH(BC$1,'Placebo Lags - Data'!$B$1:$BA$1,0)))*BC$5</f>
        <v>0</v>
      </c>
      <c r="BD40" s="2">
        <f>IF(BD$2=0,0,INDEX('Placebo Lags - Data'!$B:$BA,MATCH($Q40,'Placebo Lags - Data'!$A:$A,0),MATCH(BD$1,'Placebo Lags - Data'!$B$1:$BA$1,0)))*BD$5</f>
        <v>0</v>
      </c>
      <c r="BE40" s="2">
        <f>IF(BE$2=0,0,INDEX('Placebo Lags - Data'!$B:$BA,MATCH($Q40,'Placebo Lags - Data'!$A:$A,0),MATCH(BE$1,'Placebo Lags - Data'!$B$1:$BA$1,0)))*BE$5</f>
        <v>0</v>
      </c>
      <c r="BF40" s="2">
        <f>IF(BF$2=0,0,INDEX('Placebo Lags - Data'!$B:$BA,MATCH($Q40,'Placebo Lags - Data'!$A:$A,0),MATCH(BF$1,'Placebo Lags - Data'!$B$1:$BA$1,0)))*BF$5</f>
        <v>-1.3159178197383881E-2</v>
      </c>
      <c r="BG40" s="2">
        <f>IF(BG$2=0,0,INDEX('Placebo Lags - Data'!$B:$BA,MATCH($Q40,'Placebo Lags - Data'!$A:$A,0),MATCH(BG$1,'Placebo Lags - Data'!$B$1:$BA$1,0)))*BG$5</f>
        <v>-3.6659449338912964E-2</v>
      </c>
      <c r="BH40" s="2">
        <f>IF(BH$2=0,0,INDEX('Placebo Lags - Data'!$B:$BA,MATCH($Q40,'Placebo Lags - Data'!$A:$A,0),MATCH(BH$1,'Placebo Lags - Data'!$B$1:$BA$1,0)))*BH$5</f>
        <v>1.9050616770982742E-2</v>
      </c>
      <c r="BI40" s="2">
        <f>IF(BI$2=0,0,INDEX('Placebo Lags - Data'!$B:$BA,MATCH($Q40,'Placebo Lags - Data'!$A:$A,0),MATCH(BI$1,'Placebo Lags - Data'!$B$1:$BA$1,0)))*BI$5</f>
        <v>-6.5350644290447235E-3</v>
      </c>
      <c r="BJ40" s="2">
        <f>IF(BJ$2=0,0,INDEX('Placebo Lags - Data'!$B:$BA,MATCH($Q40,'Placebo Lags - Data'!$A:$A,0),MATCH(BJ$1,'Placebo Lags - Data'!$B$1:$BA$1,0)))*BJ$5</f>
        <v>0</v>
      </c>
      <c r="BK40" s="2">
        <f>IF(BK$2=0,0,INDEX('Placebo Lags - Data'!$B:$BA,MATCH($Q40,'Placebo Lags - Data'!$A:$A,0),MATCH(BK$1,'Placebo Lags - Data'!$B$1:$BA$1,0)))*BK$5</f>
        <v>0</v>
      </c>
      <c r="BL40" s="2">
        <f>IF(BL$2=0,0,INDEX('Placebo Lags - Data'!$B:$BA,MATCH($Q40,'Placebo Lags - Data'!$A:$A,0),MATCH(BL$1,'Placebo Lags - Data'!$B$1:$BA$1,0)))*BL$5</f>
        <v>0</v>
      </c>
      <c r="BM40" s="2">
        <f>IF(BM$2=0,0,INDEX('Placebo Lags - Data'!$B:$BA,MATCH($Q40,'Placebo Lags - Data'!$A:$A,0),MATCH(BM$1,'Placebo Lags - Data'!$B$1:$BA$1,0)))*BM$5</f>
        <v>0</v>
      </c>
      <c r="BN40" s="2">
        <f>IF(BN$2=0,0,INDEX('Placebo Lags - Data'!$B:$BA,MATCH($Q40,'Placebo Lags - Data'!$A:$A,0),MATCH(BN$1,'Placebo Lags - Data'!$B$1:$BA$1,0)))*BN$5</f>
        <v>0</v>
      </c>
      <c r="BO40" s="2">
        <f>IF(BO$2=0,0,INDEX('Placebo Lags - Data'!$B:$BA,MATCH($Q40,'Placebo Lags - Data'!$A:$A,0),MATCH(BO$1,'Placebo Lags - Data'!$B$1:$BA$1,0)))*BO$5</f>
        <v>6.3524264842271805E-3</v>
      </c>
      <c r="BP40" s="2">
        <f>IF(BP$2=0,0,INDEX('Placebo Lags - Data'!$B:$BA,MATCH($Q40,'Placebo Lags - Data'!$A:$A,0),MATCH(BP$1,'Placebo Lags - Data'!$B$1:$BA$1,0)))*BP$5</f>
        <v>0</v>
      </c>
    </row>
    <row r="41" spans="1:70" x14ac:dyDescent="0.25">
      <c r="A41" t="s">
        <v>103</v>
      </c>
      <c r="B41" s="2">
        <f t="shared" si="4"/>
        <v>0</v>
      </c>
    </row>
    <row r="42" spans="1:70" x14ac:dyDescent="0.25">
      <c r="A42" t="s">
        <v>105</v>
      </c>
      <c r="B42" s="2">
        <f t="shared" si="4"/>
        <v>0</v>
      </c>
    </row>
    <row r="43" spans="1:70" x14ac:dyDescent="0.25">
      <c r="A43" t="s">
        <v>108</v>
      </c>
      <c r="B43" s="2">
        <f t="shared" si="4"/>
        <v>0</v>
      </c>
    </row>
    <row r="44" spans="1:70" x14ac:dyDescent="0.25">
      <c r="A44" t="s">
        <v>111</v>
      </c>
      <c r="B44" s="2">
        <f t="shared" si="4"/>
        <v>0</v>
      </c>
    </row>
    <row r="45" spans="1:70" x14ac:dyDescent="0.25">
      <c r="A45" t="s">
        <v>113</v>
      </c>
      <c r="B45" s="2">
        <f t="shared" si="4"/>
        <v>0</v>
      </c>
    </row>
    <row r="46" spans="1:70" x14ac:dyDescent="0.25">
      <c r="A46" t="s">
        <v>115</v>
      </c>
      <c r="B46" s="2">
        <f t="shared" si="4"/>
        <v>0</v>
      </c>
    </row>
    <row r="47" spans="1:70" x14ac:dyDescent="0.25">
      <c r="A47" t="s">
        <v>121</v>
      </c>
      <c r="B47" s="2">
        <f t="shared" si="4"/>
        <v>0</v>
      </c>
    </row>
    <row r="48" spans="1:70" x14ac:dyDescent="0.25">
      <c r="A48" t="s">
        <v>123</v>
      </c>
      <c r="B48" s="2">
        <f t="shared" si="4"/>
        <v>0</v>
      </c>
    </row>
    <row r="49" spans="1:2" x14ac:dyDescent="0.25">
      <c r="A49" t="s">
        <v>125</v>
      </c>
      <c r="B49" s="2">
        <f t="shared" si="4"/>
        <v>0</v>
      </c>
    </row>
    <row r="50" spans="1:2" x14ac:dyDescent="0.25">
      <c r="A50" t="s">
        <v>127</v>
      </c>
      <c r="B50" s="2">
        <f t="shared" si="4"/>
        <v>0</v>
      </c>
    </row>
    <row r="51" spans="1:2" x14ac:dyDescent="0.25">
      <c r="A51" t="s">
        <v>129</v>
      </c>
      <c r="B51" s="2">
        <f t="shared" si="4"/>
        <v>0</v>
      </c>
    </row>
    <row r="52" spans="1:2" x14ac:dyDescent="0.25">
      <c r="A52" t="s">
        <v>132</v>
      </c>
      <c r="B52" s="2">
        <f t="shared" si="4"/>
        <v>0</v>
      </c>
    </row>
  </sheetData>
  <sortState ref="A2:B52">
    <sortCondition descending="1" ref="B2:B52"/>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2" sqref="B2"/>
    </sheetView>
  </sheetViews>
  <sheetFormatPr defaultColWidth="8.85546875" defaultRowHeight="15" x14ac:dyDescent="0.25"/>
  <sheetData>
    <row r="1" spans="1:6" x14ac:dyDescent="0.25">
      <c r="A1" t="s">
        <v>172</v>
      </c>
      <c r="B1" t="s">
        <v>173</v>
      </c>
      <c r="C1" t="s">
        <v>213</v>
      </c>
      <c r="D1" t="s">
        <v>214</v>
      </c>
      <c r="E1" t="s">
        <v>215</v>
      </c>
      <c r="F1" t="s">
        <v>216</v>
      </c>
    </row>
    <row r="2" spans="1:6" x14ac:dyDescent="0.25">
      <c r="A2">
        <v>1982</v>
      </c>
      <c r="B2">
        <f>INDEX('Pre-Treatment Test - Data'!B$2:B$35,MATCH($A2,'Pre-Treatment Test - Data'!$A$2:$A$35,0))</f>
        <v>0.46242773532867432</v>
      </c>
      <c r="C2">
        <f>INDEX('Pre-Treatment Test - Data'!C$2:C$35,MATCH($A2,'Pre-Treatment Test - Data'!$A$2:$A$35,0))</f>
        <v>0.47436066162586216</v>
      </c>
      <c r="D2">
        <f>INDEX('Pre-Treatment Test - Data'!D$2:D$35,MATCH($A2,'Pre-Treatment Test - Data'!$A$2:$A$35,0))</f>
        <v>0.47736861467361452</v>
      </c>
      <c r="E2">
        <f>INDEX('Pre-Treatment Test - Data'!E$2:E$35,MATCH($A2,'Pre-Treatment Test - Data'!$A$2:$A$35,0))</f>
        <v>0.48819273740053182</v>
      </c>
      <c r="F2">
        <f>INDEX('Pre-Treatment Test - Data'!F$2:F$35,MATCH($A2,'Pre-Treatment Test - Data'!$A$2:$A$35,0))</f>
        <v>0.4849532111287117</v>
      </c>
    </row>
    <row r="3" spans="1:6" x14ac:dyDescent="0.25">
      <c r="A3">
        <v>1983</v>
      </c>
      <c r="B3">
        <f>INDEX('Pre-Treatment Test - Data'!B$2:B$35,MATCH($A3,'Pre-Treatment Test - Data'!$A$2:$A$35,0))</f>
        <v>0.45858585834503174</v>
      </c>
      <c r="C3">
        <f>INDEX('Pre-Treatment Test - Data'!C$2:C$35,MATCH($A3,'Pre-Treatment Test - Data'!$A$2:$A$35,0))</f>
        <v>0.47274015182256701</v>
      </c>
      <c r="D3">
        <f>INDEX('Pre-Treatment Test - Data'!D$2:D$35,MATCH($A3,'Pre-Treatment Test - Data'!$A$2:$A$35,0))</f>
        <v>0.47258155393600471</v>
      </c>
      <c r="E3">
        <f>INDEX('Pre-Treatment Test - Data'!E$2:E$35,MATCH($A3,'Pre-Treatment Test - Data'!$A$2:$A$35,0))</f>
        <v>0.48564427679777145</v>
      </c>
      <c r="F3">
        <f>INDEX('Pre-Treatment Test - Data'!F$2:F$35,MATCH($A3,'Pre-Treatment Test - Data'!$A$2:$A$35,0))</f>
        <v>0.4848161087036133</v>
      </c>
    </row>
    <row r="4" spans="1:6" x14ac:dyDescent="0.25">
      <c r="A4">
        <v>1984</v>
      </c>
      <c r="B4">
        <f>INDEX('Pre-Treatment Test - Data'!B$2:B$35,MATCH($A4,'Pre-Treatment Test - Data'!$A$2:$A$35,0))</f>
        <v>0.41060903668403625</v>
      </c>
      <c r="C4">
        <f>INDEX('Pre-Treatment Test - Data'!C$2:C$35,MATCH($A4,'Pre-Treatment Test - Data'!$A$2:$A$35,0))</f>
        <v>0.42843650335073469</v>
      </c>
      <c r="D4">
        <f>INDEX('Pre-Treatment Test - Data'!D$2:D$35,MATCH($A4,'Pre-Treatment Test - Data'!$A$2:$A$35,0))</f>
        <v>0.44632065322995185</v>
      </c>
      <c r="E4">
        <f>INDEX('Pre-Treatment Test - Data'!E$2:E$35,MATCH($A4,'Pre-Treatment Test - Data'!$A$2:$A$35,0))</f>
        <v>0.45334359839558602</v>
      </c>
      <c r="F4">
        <f>INDEX('Pre-Treatment Test - Data'!F$2:F$35,MATCH($A4,'Pre-Treatment Test - Data'!$A$2:$A$35,0))</f>
        <v>0.44851857846975329</v>
      </c>
    </row>
    <row r="5" spans="1:6" x14ac:dyDescent="0.25">
      <c r="A5">
        <v>1985</v>
      </c>
      <c r="B5">
        <f>INDEX('Pre-Treatment Test - Data'!B$2:B$35,MATCH($A5,'Pre-Treatment Test - Data'!$A$2:$A$35,0))</f>
        <v>0.39177489280700684</v>
      </c>
      <c r="C5">
        <f>INDEX('Pre-Treatment Test - Data'!C$2:C$35,MATCH($A5,'Pre-Treatment Test - Data'!$A$2:$A$35,0))</f>
        <v>0.39380529531836511</v>
      </c>
      <c r="D5">
        <f>INDEX('Pre-Treatment Test - Data'!D$2:D$35,MATCH($A5,'Pre-Treatment Test - Data'!$A$2:$A$35,0))</f>
        <v>0.39983570265769958</v>
      </c>
      <c r="E5">
        <f>INDEX('Pre-Treatment Test - Data'!E$2:E$35,MATCH($A5,'Pre-Treatment Test - Data'!$A$2:$A$35,0))</f>
        <v>0.40015339717268938</v>
      </c>
      <c r="F5">
        <f>INDEX('Pre-Treatment Test - Data'!F$2:F$35,MATCH($A5,'Pre-Treatment Test - Data'!$A$2:$A$35,0))</f>
        <v>0.39623956370353697</v>
      </c>
    </row>
    <row r="6" spans="1:6" x14ac:dyDescent="0.25">
      <c r="A6">
        <v>1986</v>
      </c>
      <c r="B6">
        <f>INDEX('Pre-Treatment Test - Data'!B$2:B$35,MATCH($A6,'Pre-Treatment Test - Data'!$A$2:$A$35,0))</f>
        <v>0.42994242906570435</v>
      </c>
      <c r="C6">
        <f>INDEX('Pre-Treatment Test - Data'!C$2:C$35,MATCH($A6,'Pre-Treatment Test - Data'!$A$2:$A$35,0))</f>
        <v>0.42891024675965311</v>
      </c>
      <c r="D6">
        <f>INDEX('Pre-Treatment Test - Data'!D$2:D$35,MATCH($A6,'Pre-Treatment Test - Data'!$A$2:$A$35,0))</f>
        <v>0.42729846394062043</v>
      </c>
      <c r="E6">
        <f>INDEX('Pre-Treatment Test - Data'!E$2:E$35,MATCH($A6,'Pre-Treatment Test - Data'!$A$2:$A$35,0))</f>
        <v>0.42766351625323296</v>
      </c>
      <c r="F6">
        <f>INDEX('Pre-Treatment Test - Data'!F$2:F$35,MATCH($A6,'Pre-Treatment Test - Data'!$A$2:$A$35,0))</f>
        <v>0.42259551760554315</v>
      </c>
    </row>
    <row r="7" spans="1:6" x14ac:dyDescent="0.25">
      <c r="A7">
        <v>1987</v>
      </c>
      <c r="B7">
        <f>INDEX('Pre-Treatment Test - Data'!B$2:B$35,MATCH($A7,'Pre-Treatment Test - Data'!$A$2:$A$35,0))</f>
        <v>0.38387715816497803</v>
      </c>
      <c r="C7">
        <f>INDEX('Pre-Treatment Test - Data'!C$2:C$35,MATCH($A7,'Pre-Treatment Test - Data'!$A$2:$A$35,0))</f>
        <v>0.38294093814492225</v>
      </c>
      <c r="D7">
        <f>INDEX('Pre-Treatment Test - Data'!D$2:D$35,MATCH($A7,'Pre-Treatment Test - Data'!$A$2:$A$35,0))</f>
        <v>0.38322012230753899</v>
      </c>
      <c r="E7">
        <f>INDEX('Pre-Treatment Test - Data'!E$2:E$35,MATCH($A7,'Pre-Treatment Test - Data'!$A$2:$A$35,0))</f>
        <v>0.38324727073311809</v>
      </c>
      <c r="F7">
        <f>INDEX('Pre-Treatment Test - Data'!F$2:F$35,MATCH($A7,'Pre-Treatment Test - Data'!$A$2:$A$35,0))</f>
        <v>0.38349099281430249</v>
      </c>
    </row>
    <row r="8" spans="1:6" x14ac:dyDescent="0.25">
      <c r="A8">
        <v>1988</v>
      </c>
      <c r="B8">
        <f>INDEX('Pre-Treatment Test - Data'!B$2:B$35,MATCH($A8,'Pre-Treatment Test - Data'!$A$2:$A$35,0))</f>
        <v>0.38562092185020447</v>
      </c>
      <c r="C8">
        <f>INDEX('Pre-Treatment Test - Data'!C$2:C$35,MATCH($A8,'Pre-Treatment Test - Data'!$A$2:$A$35,0))</f>
        <v>0.38073227649927144</v>
      </c>
      <c r="D8">
        <f>INDEX('Pre-Treatment Test - Data'!D$2:D$35,MATCH($A8,'Pre-Treatment Test - Data'!$A$2:$A$35,0))</f>
        <v>0.37787947237491604</v>
      </c>
      <c r="E8">
        <f>INDEX('Pre-Treatment Test - Data'!E$2:E$35,MATCH($A8,'Pre-Treatment Test - Data'!$A$2:$A$35,0))</f>
        <v>0.37693634706735613</v>
      </c>
      <c r="F8">
        <f>INDEX('Pre-Treatment Test - Data'!F$2:F$35,MATCH($A8,'Pre-Treatment Test - Data'!$A$2:$A$35,0))</f>
        <v>0.36810818243026733</v>
      </c>
    </row>
    <row r="9" spans="1:6" x14ac:dyDescent="0.25">
      <c r="A9">
        <v>1989</v>
      </c>
      <c r="B9">
        <f>INDEX('Pre-Treatment Test - Data'!B$2:B$35,MATCH($A9,'Pre-Treatment Test - Data'!$A$2:$A$35,0))</f>
        <v>0.3767605721950531</v>
      </c>
      <c r="C9">
        <f>INDEX('Pre-Treatment Test - Data'!C$2:C$35,MATCH($A9,'Pre-Treatment Test - Data'!$A$2:$A$35,0))</f>
        <v>0.38689066892862317</v>
      </c>
      <c r="D9">
        <f>INDEX('Pre-Treatment Test - Data'!D$2:D$35,MATCH($A9,'Pre-Treatment Test - Data'!$A$2:$A$35,0))</f>
        <v>0.38364217719435695</v>
      </c>
      <c r="E9">
        <f>INDEX('Pre-Treatment Test - Data'!E$2:E$35,MATCH($A9,'Pre-Treatment Test - Data'!$A$2:$A$35,0))</f>
        <v>0.39133860981464386</v>
      </c>
      <c r="F9">
        <f>INDEX('Pre-Treatment Test - Data'!F$2:F$35,MATCH($A9,'Pre-Treatment Test - Data'!$A$2:$A$35,0))</f>
        <v>0.38613117179274559</v>
      </c>
    </row>
    <row r="10" spans="1:6" x14ac:dyDescent="0.25">
      <c r="A10">
        <v>1990</v>
      </c>
      <c r="B10">
        <f>INDEX('Pre-Treatment Test - Data'!B$2:B$35,MATCH($A10,'Pre-Treatment Test - Data'!$A$2:$A$35,0))</f>
        <v>0.37627813220024109</v>
      </c>
      <c r="C10">
        <f>INDEX('Pre-Treatment Test - Data'!C$2:C$35,MATCH($A10,'Pre-Treatment Test - Data'!$A$2:$A$35,0))</f>
        <v>0.37823986026644713</v>
      </c>
      <c r="D10">
        <f>INDEX('Pre-Treatment Test - Data'!D$2:D$35,MATCH($A10,'Pre-Treatment Test - Data'!$A$2:$A$35,0))</f>
        <v>0.38118804839253428</v>
      </c>
      <c r="E10">
        <f>INDEX('Pre-Treatment Test - Data'!E$2:E$35,MATCH($A10,'Pre-Treatment Test - Data'!$A$2:$A$35,0))</f>
        <v>0.37678462791442868</v>
      </c>
      <c r="F10">
        <f>INDEX('Pre-Treatment Test - Data'!F$2:F$35,MATCH($A10,'Pre-Treatment Test - Data'!$A$2:$A$35,0))</f>
        <v>0.37274377205967901</v>
      </c>
    </row>
    <row r="11" spans="1:6" x14ac:dyDescent="0.25">
      <c r="A11">
        <v>1991</v>
      </c>
      <c r="B11">
        <f>INDEX('Pre-Treatment Test - Data'!B$2:B$35,MATCH($A11,'Pre-Treatment Test - Data'!$A$2:$A$35,0))</f>
        <v>0.3919999897480011</v>
      </c>
      <c r="C11">
        <f>INDEX('Pre-Treatment Test - Data'!C$2:C$35,MATCH($A11,'Pre-Treatment Test - Data'!$A$2:$A$35,0))</f>
        <v>0.3832176481485367</v>
      </c>
      <c r="D11">
        <f>INDEX('Pre-Treatment Test - Data'!D$2:D$35,MATCH($A11,'Pre-Treatment Test - Data'!$A$2:$A$35,0))</f>
        <v>0.38745500460267068</v>
      </c>
      <c r="E11">
        <f>INDEX('Pre-Treatment Test - Data'!E$2:E$35,MATCH($A11,'Pre-Treatment Test - Data'!$A$2:$A$35,0))</f>
        <v>0.3748447119295597</v>
      </c>
      <c r="F11">
        <f>INDEX('Pre-Treatment Test - Data'!F$2:F$35,MATCH($A11,'Pre-Treatment Test - Data'!$A$2:$A$35,0))</f>
        <v>0.36501355388760559</v>
      </c>
    </row>
    <row r="12" spans="1:6" x14ac:dyDescent="0.25">
      <c r="A12">
        <v>1992</v>
      </c>
      <c r="B12">
        <f>INDEX('Pre-Treatment Test - Data'!B$2:B$35,MATCH($A12,'Pre-Treatment Test - Data'!$A$2:$A$35,0))</f>
        <v>0.35546037554740906</v>
      </c>
      <c r="C12">
        <f>INDEX('Pre-Treatment Test - Data'!C$2:C$35,MATCH($A12,'Pre-Treatment Test - Data'!$A$2:$A$35,0))</f>
        <v>0.35644443374872209</v>
      </c>
      <c r="D12">
        <f>INDEX('Pre-Treatment Test - Data'!D$2:D$35,MATCH($A12,'Pre-Treatment Test - Data'!$A$2:$A$35,0))</f>
        <v>0.36243906199932097</v>
      </c>
      <c r="E12">
        <f>INDEX('Pre-Treatment Test - Data'!E$2:E$35,MATCH($A12,'Pre-Treatment Test - Data'!$A$2:$A$35,0))</f>
        <v>0.36321739000082015</v>
      </c>
      <c r="F12">
        <f>INDEX('Pre-Treatment Test - Data'!F$2:F$35,MATCH($A12,'Pre-Treatment Test - Data'!$A$2:$A$35,0))</f>
        <v>0.36905507147312161</v>
      </c>
    </row>
    <row r="13" spans="1:6" x14ac:dyDescent="0.25">
      <c r="A13">
        <v>1993</v>
      </c>
      <c r="B13">
        <f>INDEX('Pre-Treatment Test - Data'!B$2:B$35,MATCH($A13,'Pre-Treatment Test - Data'!$A$2:$A$35,0))</f>
        <v>0.32978722453117371</v>
      </c>
      <c r="C13">
        <f>INDEX('Pre-Treatment Test - Data'!C$2:C$35,MATCH($A13,'Pre-Treatment Test - Data'!$A$2:$A$35,0))</f>
        <v>0.33376408934593199</v>
      </c>
      <c r="D13">
        <f>INDEX('Pre-Treatment Test - Data'!D$2:D$35,MATCH($A13,'Pre-Treatment Test - Data'!$A$2:$A$35,0))</f>
        <v>0.3292349685132504</v>
      </c>
      <c r="E13">
        <f>INDEX('Pre-Treatment Test - Data'!E$2:E$35,MATCH($A13,'Pre-Treatment Test - Data'!$A$2:$A$35,0))</f>
        <v>0.33477877610921858</v>
      </c>
      <c r="F13">
        <f>INDEX('Pre-Treatment Test - Data'!F$2:F$35,MATCH($A13,'Pre-Treatment Test - Data'!$A$2:$A$35,0))</f>
        <v>0.34422701853513721</v>
      </c>
    </row>
    <row r="14" spans="1:6" x14ac:dyDescent="0.25">
      <c r="A14">
        <v>1994</v>
      </c>
      <c r="B14">
        <f>INDEX('Pre-Treatment Test - Data'!B$2:B$35,MATCH($A14,'Pre-Treatment Test - Data'!$A$2:$A$35,0))</f>
        <v>0.33273056149482727</v>
      </c>
      <c r="C14">
        <f>INDEX('Pre-Treatment Test - Data'!C$2:C$35,MATCH($A14,'Pre-Treatment Test - Data'!$A$2:$A$35,0))</f>
        <v>0.32921536388993267</v>
      </c>
      <c r="D14">
        <f>INDEX('Pre-Treatment Test - Data'!D$2:D$35,MATCH($A14,'Pre-Treatment Test - Data'!$A$2:$A$35,0))</f>
        <v>0.32619959126412879</v>
      </c>
      <c r="E14">
        <f>INDEX('Pre-Treatment Test - Data'!E$2:E$35,MATCH($A14,'Pre-Treatment Test - Data'!$A$2:$A$35,0))</f>
        <v>0.32632131947577003</v>
      </c>
      <c r="F14">
        <f>INDEX('Pre-Treatment Test - Data'!F$2:F$35,MATCH($A14,'Pre-Treatment Test - Data'!$A$2:$A$35,0))</f>
        <v>0.33266681602597237</v>
      </c>
    </row>
    <row r="15" spans="1:6" x14ac:dyDescent="0.25">
      <c r="A15">
        <v>1995</v>
      </c>
      <c r="B15">
        <f>INDEX('Pre-Treatment Test - Data'!B$2:B$35,MATCH($A15,'Pre-Treatment Test - Data'!$A$2:$A$35,0))</f>
        <v>0.35067436099052429</v>
      </c>
      <c r="C15">
        <f>INDEX('Pre-Treatment Test - Data'!C$2:C$35,MATCH($A15,'Pre-Treatment Test - Data'!$A$2:$A$35,0))</f>
        <v>0.33785485091805456</v>
      </c>
      <c r="D15">
        <f>INDEX('Pre-Treatment Test - Data'!D$2:D$35,MATCH($A15,'Pre-Treatment Test - Data'!$A$2:$A$35,0))</f>
        <v>0.33745587939023974</v>
      </c>
      <c r="E15">
        <f>INDEX('Pre-Treatment Test - Data'!E$2:E$35,MATCH($A15,'Pre-Treatment Test - Data'!$A$2:$A$35,0))</f>
        <v>0.33947553203999992</v>
      </c>
      <c r="F15">
        <f>INDEX('Pre-Treatment Test - Data'!F$2:F$35,MATCH($A15,'Pre-Treatment Test - Data'!$A$2:$A$35,0))</f>
        <v>0.34339273428916922</v>
      </c>
    </row>
    <row r="16" spans="1:6" x14ac:dyDescent="0.25">
      <c r="A16">
        <v>1996</v>
      </c>
      <c r="B16">
        <f>INDEX('Pre-Treatment Test - Data'!B$2:B$35,MATCH($A16,'Pre-Treatment Test - Data'!$A$2:$A$35,0))</f>
        <v>0.30434781312942505</v>
      </c>
      <c r="C16">
        <f>INDEX('Pre-Treatment Test - Data'!C$2:C$35,MATCH($A16,'Pre-Treatment Test - Data'!$A$2:$A$35,0))</f>
        <v>0.32500013431906699</v>
      </c>
      <c r="D16">
        <f>INDEX('Pre-Treatment Test - Data'!D$2:D$35,MATCH($A16,'Pre-Treatment Test - Data'!$A$2:$A$35,0))</f>
        <v>0.31326835566759115</v>
      </c>
      <c r="E16">
        <f>INDEX('Pre-Treatment Test - Data'!E$2:E$35,MATCH($A16,'Pre-Treatment Test - Data'!$A$2:$A$35,0))</f>
        <v>0.3132241690158844</v>
      </c>
      <c r="F16">
        <f>INDEX('Pre-Treatment Test - Data'!F$2:F$35,MATCH($A16,'Pre-Treatment Test - Data'!$A$2:$A$35,0))</f>
        <v>0.31098909080028531</v>
      </c>
    </row>
    <row r="17" spans="1:6" x14ac:dyDescent="0.25">
      <c r="A17">
        <v>1997</v>
      </c>
      <c r="B17">
        <f>INDEX('Pre-Treatment Test - Data'!B$2:B$35,MATCH($A17,'Pre-Treatment Test - Data'!$A$2:$A$35,0))</f>
        <v>0.26956522464752197</v>
      </c>
      <c r="C17">
        <f>INDEX('Pre-Treatment Test - Data'!C$2:C$35,MATCH($A17,'Pre-Treatment Test - Data'!$A$2:$A$35,0))</f>
        <v>0.28108831882476804</v>
      </c>
      <c r="D17">
        <f>INDEX('Pre-Treatment Test - Data'!D$2:D$35,MATCH($A17,'Pre-Treatment Test - Data'!$A$2:$A$35,0))</f>
        <v>0.27267419821023947</v>
      </c>
      <c r="E17">
        <f>INDEX('Pre-Treatment Test - Data'!E$2:E$35,MATCH($A17,'Pre-Treatment Test - Data'!$A$2:$A$35,0))</f>
        <v>0.27586144182085992</v>
      </c>
      <c r="F17">
        <f>INDEX('Pre-Treatment Test - Data'!F$2:F$35,MATCH($A17,'Pre-Treatment Test - Data'!$A$2:$A$35,0))</f>
        <v>0.27985450407862661</v>
      </c>
    </row>
    <row r="18" spans="1:6" x14ac:dyDescent="0.25">
      <c r="A18">
        <v>1998</v>
      </c>
      <c r="B18">
        <f>INDEX('Pre-Treatment Test - Data'!B$2:B$35,MATCH($A18,'Pre-Treatment Test - Data'!$A$2:$A$35,0))</f>
        <v>0.3430493175983429</v>
      </c>
      <c r="C18">
        <f>INDEX('Pre-Treatment Test - Data'!C$2:C$35,MATCH($A18,'Pre-Treatment Test - Data'!$A$2:$A$35,0))</f>
        <v>0.29775865945219998</v>
      </c>
      <c r="D18">
        <f>INDEX('Pre-Treatment Test - Data'!D$2:D$35,MATCH($A18,'Pre-Treatment Test - Data'!$A$2:$A$35,0))</f>
        <v>0.29694655720889568</v>
      </c>
      <c r="E18">
        <f>INDEX('Pre-Treatment Test - Data'!E$2:E$35,MATCH($A18,'Pre-Treatment Test - Data'!$A$2:$A$35,0))</f>
        <v>0.30596257001161575</v>
      </c>
      <c r="F18">
        <f>INDEX('Pre-Treatment Test - Data'!F$2:F$35,MATCH($A18,'Pre-Treatment Test - Data'!$A$2:$A$35,0))</f>
        <v>0.30928311732411384</v>
      </c>
    </row>
    <row r="19" spans="1:6" x14ac:dyDescent="0.25">
      <c r="A19">
        <v>1999</v>
      </c>
      <c r="B19">
        <f>INDEX('Pre-Treatment Test - Data'!B$2:B$35,MATCH($A19,'Pre-Treatment Test - Data'!$A$2:$A$35,0))</f>
        <v>0.25872689485549927</v>
      </c>
      <c r="C19">
        <f>INDEX('Pre-Treatment Test - Data'!C$2:C$35,MATCH($A19,'Pre-Treatment Test - Data'!$A$2:$A$35,0))</f>
        <v>0.27370506316423421</v>
      </c>
      <c r="D19">
        <f>INDEX('Pre-Treatment Test - Data'!D$2:D$35,MATCH($A19,'Pre-Treatment Test - Data'!$A$2:$A$35,0))</f>
        <v>0.28326495143771169</v>
      </c>
      <c r="E19">
        <f>INDEX('Pre-Treatment Test - Data'!E$2:E$35,MATCH($A19,'Pre-Treatment Test - Data'!$A$2:$A$35,0))</f>
        <v>0.27504197147488596</v>
      </c>
      <c r="F19">
        <f>INDEX('Pre-Treatment Test - Data'!F$2:F$35,MATCH($A19,'Pre-Treatment Test - Data'!$A$2:$A$35,0))</f>
        <v>0.27401457700133319</v>
      </c>
    </row>
    <row r="20" spans="1:6" x14ac:dyDescent="0.25">
      <c r="A20">
        <v>2000</v>
      </c>
      <c r="B20">
        <f>INDEX('Pre-Treatment Test - Data'!B$2:B$35,MATCH($A20,'Pre-Treatment Test - Data'!$A$2:$A$35,0))</f>
        <v>0.30885529518127441</v>
      </c>
      <c r="C20">
        <f>INDEX('Pre-Treatment Test - Data'!C$2:C$35,MATCH($A20,'Pre-Treatment Test - Data'!$A$2:$A$35,0))</f>
        <v>0.30797936686873439</v>
      </c>
      <c r="D20">
        <f>INDEX('Pre-Treatment Test - Data'!D$2:D$35,MATCH($A20,'Pre-Treatment Test - Data'!$A$2:$A$35,0))</f>
        <v>0.30166753056645396</v>
      </c>
      <c r="E20">
        <f>INDEX('Pre-Treatment Test - Data'!E$2:E$35,MATCH($A20,'Pre-Treatment Test - Data'!$A$2:$A$35,0))</f>
        <v>0.31284878394007681</v>
      </c>
      <c r="F20">
        <f>INDEX('Pre-Treatment Test - Data'!F$2:F$35,MATCH($A20,'Pre-Treatment Test - Data'!$A$2:$A$35,0))</f>
        <v>0.31963533553481105</v>
      </c>
    </row>
    <row r="21" spans="1:6" x14ac:dyDescent="0.25">
      <c r="A21">
        <v>2001</v>
      </c>
      <c r="B21">
        <f>INDEX('Pre-Treatment Test - Data'!B$2:B$35,MATCH($A21,'Pre-Treatment Test - Data'!$A$2:$A$35,0))</f>
        <v>0.2932790219783783</v>
      </c>
      <c r="C21">
        <f>INDEX('Pre-Treatment Test - Data'!C$2:C$35,MATCH($A21,'Pre-Treatment Test - Data'!$A$2:$A$35,0))</f>
        <v>0.32499383518099789</v>
      </c>
      <c r="D21">
        <f>INDEX('Pre-Treatment Test - Data'!D$2:D$35,MATCH($A21,'Pre-Treatment Test - Data'!$A$2:$A$35,0))</f>
        <v>0.30341557228565219</v>
      </c>
      <c r="E21">
        <f>INDEX('Pre-Treatment Test - Data'!E$2:E$35,MATCH($A21,'Pre-Treatment Test - Data'!$A$2:$A$35,0))</f>
        <v>0.30877662868797778</v>
      </c>
      <c r="F21">
        <f>INDEX('Pre-Treatment Test - Data'!F$2:F$35,MATCH($A21,'Pre-Treatment Test - Data'!$A$2:$A$35,0))</f>
        <v>0.30765976718068122</v>
      </c>
    </row>
    <row r="22" spans="1:6" x14ac:dyDescent="0.25">
      <c r="A22">
        <v>2002</v>
      </c>
      <c r="B22">
        <f>INDEX('Pre-Treatment Test - Data'!B$2:B$35,MATCH($A22,'Pre-Treatment Test - Data'!$A$2:$A$35,0))</f>
        <v>0.33266532421112061</v>
      </c>
      <c r="C22">
        <f>INDEX('Pre-Treatment Test - Data'!C$2:C$35,MATCH($A22,'Pre-Treatment Test - Data'!$A$2:$A$35,0))</f>
        <v>0.31700367736816409</v>
      </c>
      <c r="D22">
        <f>INDEX('Pre-Treatment Test - Data'!D$2:D$35,MATCH($A22,'Pre-Treatment Test - Data'!$A$2:$A$35,0))</f>
        <v>0.31984868600964544</v>
      </c>
      <c r="E22">
        <f>INDEX('Pre-Treatment Test - Data'!E$2:E$35,MATCH($A22,'Pre-Treatment Test - Data'!$A$2:$A$35,0))</f>
        <v>0.3152017596065998</v>
      </c>
      <c r="F22">
        <f>INDEX('Pre-Treatment Test - Data'!F$2:F$35,MATCH($A22,'Pre-Treatment Test - Data'!$A$2:$A$35,0))</f>
        <v>0.30714269079267975</v>
      </c>
    </row>
    <row r="23" spans="1:6" x14ac:dyDescent="0.25">
      <c r="A23">
        <v>2003</v>
      </c>
      <c r="B23">
        <f>INDEX('Pre-Treatment Test - Data'!B$2:B$35,MATCH($A23,'Pre-Treatment Test - Data'!$A$2:$A$35,0))</f>
        <v>0.29126214981079102</v>
      </c>
      <c r="C23">
        <f>INDEX('Pre-Treatment Test - Data'!C$2:C$35,MATCH($A23,'Pre-Treatment Test - Data'!$A$2:$A$35,0))</f>
        <v>0.30900892323255541</v>
      </c>
      <c r="D23">
        <f>INDEX('Pre-Treatment Test - Data'!D$2:D$35,MATCH($A23,'Pre-Treatment Test - Data'!$A$2:$A$35,0))</f>
        <v>0.31780865442752848</v>
      </c>
      <c r="E23">
        <f>INDEX('Pre-Treatment Test - Data'!E$2:E$35,MATCH($A23,'Pre-Treatment Test - Data'!$A$2:$A$35,0))</f>
        <v>0.31061195981502532</v>
      </c>
      <c r="F23">
        <f>INDEX('Pre-Treatment Test - Data'!F$2:F$35,MATCH($A23,'Pre-Treatment Test - Data'!$A$2:$A$35,0))</f>
        <v>0.30947277611494062</v>
      </c>
    </row>
    <row r="24" spans="1:6" x14ac:dyDescent="0.25">
      <c r="A24">
        <v>2004</v>
      </c>
      <c r="B24">
        <f>INDEX('Pre-Treatment Test - Data'!B$2:B$35,MATCH($A24,'Pre-Treatment Test - Data'!$A$2:$A$35,0))</f>
        <v>0.30158731341362</v>
      </c>
      <c r="C24">
        <f>INDEX('Pre-Treatment Test - Data'!C$2:C$35,MATCH($A24,'Pre-Treatment Test - Data'!$A$2:$A$35,0))</f>
        <v>0.28644622364640232</v>
      </c>
      <c r="D24">
        <f>INDEX('Pre-Treatment Test - Data'!D$2:D$35,MATCH($A24,'Pre-Treatment Test - Data'!$A$2:$A$35,0))</f>
        <v>0.27903586021065713</v>
      </c>
      <c r="E24">
        <f>INDEX('Pre-Treatment Test - Data'!E$2:E$35,MATCH($A24,'Pre-Treatment Test - Data'!$A$2:$A$35,0))</f>
        <v>0.27918164640665055</v>
      </c>
      <c r="F24">
        <f>INDEX('Pre-Treatment Test - Data'!F$2:F$35,MATCH($A24,'Pre-Treatment Test - Data'!$A$2:$A$35,0))</f>
        <v>0.27887416481971744</v>
      </c>
    </row>
    <row r="25" spans="1:6" x14ac:dyDescent="0.25">
      <c r="A25">
        <v>2005</v>
      </c>
      <c r="B25">
        <f>INDEX('Pre-Treatment Test - Data'!B$2:B$35,MATCH($A25,'Pre-Treatment Test - Data'!$A$2:$A$35,0))</f>
        <v>0.29263156652450562</v>
      </c>
      <c r="C25">
        <f>INDEX('Pre-Treatment Test - Data'!C$2:C$35,MATCH($A25,'Pre-Treatment Test - Data'!$A$2:$A$35,0))</f>
        <v>0.31166779051721094</v>
      </c>
      <c r="D25">
        <f>INDEX('Pre-Treatment Test - Data'!D$2:D$35,MATCH($A25,'Pre-Treatment Test - Data'!$A$2:$A$35,0))</f>
        <v>0.30582368555665018</v>
      </c>
      <c r="E25">
        <f>INDEX('Pre-Treatment Test - Data'!E$2:E$35,MATCH($A25,'Pre-Treatment Test - Data'!$A$2:$A$35,0))</f>
        <v>0.30330981650948524</v>
      </c>
      <c r="F25">
        <f>INDEX('Pre-Treatment Test - Data'!F$2:F$35,MATCH($A25,'Pre-Treatment Test - Data'!$A$2:$A$35,0))</f>
        <v>0.30258230447769163</v>
      </c>
    </row>
    <row r="26" spans="1:6" x14ac:dyDescent="0.25">
      <c r="A26">
        <v>2006</v>
      </c>
      <c r="B26">
        <f>INDEX('Pre-Treatment Test - Data'!B$2:B$35,MATCH($A26,'Pre-Treatment Test - Data'!$A$2:$A$35,0))</f>
        <v>0.31662869453430176</v>
      </c>
      <c r="C26">
        <f>INDEX('Pre-Treatment Test - Data'!C$2:C$35,MATCH($A26,'Pre-Treatment Test - Data'!$A$2:$A$35,0))</f>
        <v>0.31294123905897142</v>
      </c>
      <c r="D26">
        <f>INDEX('Pre-Treatment Test - Data'!D$2:D$35,MATCH($A26,'Pre-Treatment Test - Data'!$A$2:$A$35,0))</f>
        <v>0.30671917988359931</v>
      </c>
      <c r="E26">
        <f>INDEX('Pre-Treatment Test - Data'!E$2:E$35,MATCH($A26,'Pre-Treatment Test - Data'!$A$2:$A$35,0))</f>
        <v>0.30334509827196598</v>
      </c>
      <c r="F26">
        <f>INDEX('Pre-Treatment Test - Data'!F$2:F$35,MATCH($A26,'Pre-Treatment Test - Data'!$A$2:$A$35,0))</f>
        <v>0.307408120572567</v>
      </c>
    </row>
    <row r="27" spans="1:6" x14ac:dyDescent="0.25">
      <c r="A27">
        <v>2007</v>
      </c>
      <c r="B27">
        <f>INDEX('Pre-Treatment Test - Data'!B$2:B$35,MATCH($A27,'Pre-Treatment Test - Data'!$A$2:$A$35,0))</f>
        <v>0.32378855347633362</v>
      </c>
      <c r="C27">
        <f>INDEX('Pre-Treatment Test - Data'!C$2:C$35,MATCH($A27,'Pre-Treatment Test - Data'!$A$2:$A$35,0))</f>
        <v>0.31416487701237206</v>
      </c>
      <c r="D27">
        <f>INDEX('Pre-Treatment Test - Data'!D$2:D$35,MATCH($A27,'Pre-Treatment Test - Data'!$A$2:$A$35,0))</f>
        <v>0.31014135871827603</v>
      </c>
      <c r="E27">
        <f>INDEX('Pre-Treatment Test - Data'!E$2:E$35,MATCH($A27,'Pre-Treatment Test - Data'!$A$2:$A$35,0))</f>
        <v>0.31138845251500602</v>
      </c>
      <c r="F27">
        <f>INDEX('Pre-Treatment Test - Data'!F$2:F$35,MATCH($A27,'Pre-Treatment Test - Data'!$A$2:$A$35,0))</f>
        <v>0.31319745826721196</v>
      </c>
    </row>
    <row r="28" spans="1:6" x14ac:dyDescent="0.25">
      <c r="A28">
        <v>2008</v>
      </c>
      <c r="B28">
        <f>INDEX('Pre-Treatment Test - Data'!B$2:B$35,MATCH($A28,'Pre-Treatment Test - Data'!$A$2:$A$35,0))</f>
        <v>0.308270663022995</v>
      </c>
      <c r="C28">
        <f>INDEX('Pre-Treatment Test - Data'!C$2:C$35,MATCH($A28,'Pre-Treatment Test - Data'!$A$2:$A$35,0))</f>
        <v>0.31057550923526284</v>
      </c>
      <c r="D28">
        <f>INDEX('Pre-Treatment Test - Data'!D$2:D$35,MATCH($A28,'Pre-Treatment Test - Data'!$A$2:$A$35,0))</f>
        <v>0.31359815618395809</v>
      </c>
      <c r="E28">
        <f>INDEX('Pre-Treatment Test - Data'!E$2:E$35,MATCH($A28,'Pre-Treatment Test - Data'!$A$2:$A$35,0))</f>
        <v>0.30156886363029478</v>
      </c>
      <c r="F28">
        <f>INDEX('Pre-Treatment Test - Data'!F$2:F$35,MATCH($A28,'Pre-Treatment Test - Data'!$A$2:$A$35,0))</f>
        <v>0.30230758601427077</v>
      </c>
    </row>
    <row r="29" spans="1:6" x14ac:dyDescent="0.25">
      <c r="A29">
        <v>2009</v>
      </c>
      <c r="B29">
        <f>INDEX('Pre-Treatment Test - Data'!B$2:B$35,MATCH($A29,'Pre-Treatment Test - Data'!$A$2:$A$35,0))</f>
        <v>0.30421686172485352</v>
      </c>
      <c r="C29">
        <f>INDEX('Pre-Treatment Test - Data'!C$2:C$35,MATCH($A29,'Pre-Treatment Test - Data'!$A$2:$A$35,0))</f>
        <v>0.31056266434490681</v>
      </c>
      <c r="D29">
        <f>INDEX('Pre-Treatment Test - Data'!D$2:D$35,MATCH($A29,'Pre-Treatment Test - Data'!$A$2:$A$35,0))</f>
        <v>0.2979885934144258</v>
      </c>
      <c r="E29">
        <f>INDEX('Pre-Treatment Test - Data'!E$2:E$35,MATCH($A29,'Pre-Treatment Test - Data'!$A$2:$A$35,0))</f>
        <v>0.29302490174770357</v>
      </c>
      <c r="F29">
        <f>INDEX('Pre-Treatment Test - Data'!F$2:F$35,MATCH($A29,'Pre-Treatment Test - Data'!$A$2:$A$35,0))</f>
        <v>0.28613259154558179</v>
      </c>
    </row>
    <row r="30" spans="1:6" x14ac:dyDescent="0.25">
      <c r="A30">
        <v>2010</v>
      </c>
      <c r="B30">
        <f>INDEX('Pre-Treatment Test - Data'!B$2:B$35,MATCH($A30,'Pre-Treatment Test - Data'!$A$2:$A$35,0))</f>
        <v>0.22096318006515503</v>
      </c>
      <c r="C30">
        <f>INDEX('Pre-Treatment Test - Data'!C$2:C$35,MATCH($A30,'Pre-Treatment Test - Data'!$A$2:$A$35,0))</f>
        <v>0.29614301435649393</v>
      </c>
      <c r="D30">
        <f>INDEX('Pre-Treatment Test - Data'!D$2:D$35,MATCH($A30,'Pre-Treatment Test - Data'!$A$2:$A$35,0))</f>
        <v>0.28772434538602831</v>
      </c>
      <c r="E30">
        <f>INDEX('Pre-Treatment Test - Data'!E$2:E$35,MATCH($A30,'Pre-Treatment Test - Data'!$A$2:$A$35,0))</f>
        <v>0.29987946727871895</v>
      </c>
      <c r="F30">
        <f>INDEX('Pre-Treatment Test - Data'!F$2:F$35,MATCH($A30,'Pre-Treatment Test - Data'!$A$2:$A$35,0))</f>
        <v>0.29755082404613492</v>
      </c>
    </row>
    <row r="31" spans="1:6" x14ac:dyDescent="0.25">
      <c r="A31">
        <v>2011</v>
      </c>
      <c r="B31">
        <f>INDEX('Pre-Treatment Test - Data'!B$2:B$35,MATCH($A31,'Pre-Treatment Test - Data'!$A$2:$A$35,0))</f>
        <v>0.25301206111907959</v>
      </c>
      <c r="C31">
        <f>INDEX('Pre-Treatment Test - Data'!C$2:C$35,MATCH($A31,'Pre-Treatment Test - Data'!$A$2:$A$35,0))</f>
        <v>0.31106162220239642</v>
      </c>
      <c r="D31">
        <f>INDEX('Pre-Treatment Test - Data'!D$2:D$35,MATCH($A31,'Pre-Treatment Test - Data'!$A$2:$A$35,0))</f>
        <v>0.30031251946091658</v>
      </c>
      <c r="E31">
        <f>INDEX('Pre-Treatment Test - Data'!E$2:E$35,MATCH($A31,'Pre-Treatment Test - Data'!$A$2:$A$35,0))</f>
        <v>0.30600820207595825</v>
      </c>
      <c r="F31">
        <f>INDEX('Pre-Treatment Test - Data'!F$2:F$35,MATCH($A31,'Pre-Treatment Test - Data'!$A$2:$A$35,0))</f>
        <v>0.30292906036973</v>
      </c>
    </row>
    <row r="32" spans="1:6" x14ac:dyDescent="0.25">
      <c r="A32">
        <v>2012</v>
      </c>
      <c r="B32">
        <f>INDEX('Pre-Treatment Test - Data'!B$2:B$35,MATCH($A32,'Pre-Treatment Test - Data'!$A$2:$A$35,0))</f>
        <v>0.34337350726127625</v>
      </c>
      <c r="C32">
        <f>INDEX('Pre-Treatment Test - Data'!C$2:C$35,MATCH($A32,'Pre-Treatment Test - Data'!$A$2:$A$35,0))</f>
        <v>0.30132948082685468</v>
      </c>
      <c r="D32">
        <f>INDEX('Pre-Treatment Test - Data'!D$2:D$35,MATCH($A32,'Pre-Treatment Test - Data'!$A$2:$A$35,0))</f>
        <v>0.27838861232995987</v>
      </c>
      <c r="E32">
        <f>INDEX('Pre-Treatment Test - Data'!E$2:E$35,MATCH($A32,'Pre-Treatment Test - Data'!$A$2:$A$35,0))</f>
        <v>0.2882864941507578</v>
      </c>
      <c r="F32">
        <f>INDEX('Pre-Treatment Test - Data'!F$2:F$35,MATCH($A32,'Pre-Treatment Test - Data'!$A$2:$A$35,0))</f>
        <v>0.28561137083172794</v>
      </c>
    </row>
    <row r="33" spans="1:6" x14ac:dyDescent="0.25">
      <c r="A33">
        <v>2013</v>
      </c>
      <c r="B33">
        <f>INDEX('Pre-Treatment Test - Data'!B$2:B$35,MATCH($A33,'Pre-Treatment Test - Data'!$A$2:$A$35,0))</f>
        <v>0.29325512051582336</v>
      </c>
      <c r="C33">
        <f>INDEX('Pre-Treatment Test - Data'!C$2:C$35,MATCH($A33,'Pre-Treatment Test - Data'!$A$2:$A$35,0))</f>
        <v>0.28684169018268585</v>
      </c>
      <c r="D33">
        <f>INDEX('Pre-Treatment Test - Data'!D$2:D$35,MATCH($A33,'Pre-Treatment Test - Data'!$A$2:$A$35,0))</f>
        <v>0.27453614400327209</v>
      </c>
      <c r="E33">
        <f>INDEX('Pre-Treatment Test - Data'!E$2:E$35,MATCH($A33,'Pre-Treatment Test - Data'!$A$2:$A$35,0))</f>
        <v>0.27223490250110627</v>
      </c>
      <c r="F33">
        <f>INDEX('Pre-Treatment Test - Data'!F$2:F$35,MATCH($A33,'Pre-Treatment Test - Data'!$A$2:$A$35,0))</f>
        <v>0.26784675499796862</v>
      </c>
    </row>
    <row r="34" spans="1:6" x14ac:dyDescent="0.25">
      <c r="A34">
        <v>2014</v>
      </c>
      <c r="B34">
        <f>INDEX('Pre-Treatment Test - Data'!B$2:B$35,MATCH($A34,'Pre-Treatment Test - Data'!$A$2:$A$35,0))</f>
        <v>0.27272728085517883</v>
      </c>
      <c r="C34">
        <f>INDEX('Pre-Treatment Test - Data'!C$2:C$35,MATCH($A34,'Pre-Treatment Test - Data'!$A$2:$A$35,0))</f>
        <v>0.27991875994205478</v>
      </c>
      <c r="D34">
        <f>INDEX('Pre-Treatment Test - Data'!D$2:D$35,MATCH($A34,'Pre-Treatment Test - Data'!$A$2:$A$35,0))</f>
        <v>0.28738423016667369</v>
      </c>
      <c r="E34">
        <f>INDEX('Pre-Treatment Test - Data'!E$2:E$35,MATCH($A34,'Pre-Treatment Test - Data'!$A$2:$A$35,0))</f>
        <v>0.28567739051580432</v>
      </c>
      <c r="F34">
        <f>INDEX('Pre-Treatment Test - Data'!F$2:F$35,MATCH($A34,'Pre-Treatment Test - Data'!$A$2:$A$35,0))</f>
        <v>0.28386318784952164</v>
      </c>
    </row>
    <row r="35" spans="1:6" x14ac:dyDescent="0.25">
      <c r="A35">
        <v>2015</v>
      </c>
      <c r="B35">
        <f>INDEX('Pre-Treatment Test - Data'!B$2:B$35,MATCH($A35,'Pre-Treatment Test - Data'!$A$2:$A$35,0))</f>
        <v>0.28020566701889038</v>
      </c>
      <c r="C35">
        <f>INDEX('Pre-Treatment Test - Data'!C$2:C$35,MATCH($A35,'Pre-Treatment Test - Data'!$A$2:$A$35,0))</f>
        <v>0.24588384978473185</v>
      </c>
      <c r="D35">
        <f>INDEX('Pre-Treatment Test - Data'!D$2:D$35,MATCH($A35,'Pre-Treatment Test - Data'!$A$2:$A$35,0))</f>
        <v>0.25407683907449247</v>
      </c>
      <c r="E35">
        <f>INDEX('Pre-Treatment Test - Data'!E$2:E$35,MATCH($A35,'Pre-Treatment Test - Data'!$A$2:$A$35,0))</f>
        <v>0.2508771827071905</v>
      </c>
      <c r="F35">
        <f>INDEX('Pre-Treatment Test - Data'!F$2:F$35,MATCH($A35,'Pre-Treatment Test - Data'!$A$2:$A$35,0))</f>
        <v>0.25619556117057796</v>
      </c>
    </row>
    <row r="37" spans="1:6" x14ac:dyDescent="0.25">
      <c r="A37" t="s">
        <v>172</v>
      </c>
      <c r="B37" t="str">
        <f>C1</f>
        <v>Synthetic 1982-1998</v>
      </c>
      <c r="C37" t="str">
        <f t="shared" ref="C37:E37" si="0">D1</f>
        <v>1985-1998</v>
      </c>
      <c r="D37" t="str">
        <f t="shared" si="0"/>
        <v>1990-1998</v>
      </c>
      <c r="E37" t="str">
        <f t="shared" si="0"/>
        <v>1995-1998</v>
      </c>
    </row>
    <row r="38" spans="1:6" x14ac:dyDescent="0.25">
      <c r="A38">
        <v>1982</v>
      </c>
      <c r="B38" s="11">
        <f>(C2-$B2)/C2</f>
        <v>2.5155809202828838E-2</v>
      </c>
      <c r="C38" s="11">
        <f t="shared" ref="C38:E38" si="1">(D2-$B2)/D2</f>
        <v>3.1298411511941467E-2</v>
      </c>
      <c r="D38" s="11">
        <f t="shared" si="1"/>
        <v>5.2776291202216136E-2</v>
      </c>
      <c r="E38" s="11">
        <f t="shared" si="1"/>
        <v>4.6448761000283154E-2</v>
      </c>
    </row>
    <row r="39" spans="1:6" x14ac:dyDescent="0.25">
      <c r="A39">
        <v>1983</v>
      </c>
      <c r="B39" s="11">
        <f t="shared" ref="B39:E54" si="2">(C3-$B3)/C3</f>
        <v>2.9940958945344223E-2</v>
      </c>
      <c r="C39" s="11">
        <f t="shared" si="2"/>
        <v>2.9615408122485063E-2</v>
      </c>
      <c r="D39" s="11">
        <f t="shared" si="2"/>
        <v>5.5716539338539726E-2</v>
      </c>
      <c r="E39" s="11">
        <f t="shared" si="2"/>
        <v>5.4103504169283126E-2</v>
      </c>
    </row>
    <row r="40" spans="1:6" x14ac:dyDescent="0.25">
      <c r="A40">
        <v>1984</v>
      </c>
      <c r="B40" s="11">
        <f t="shared" si="2"/>
        <v>4.1610522276399449E-2</v>
      </c>
      <c r="C40" s="11">
        <f t="shared" si="2"/>
        <v>8.0013363234428619E-2</v>
      </c>
      <c r="D40" s="11">
        <f t="shared" si="2"/>
        <v>9.4265281042437352E-2</v>
      </c>
      <c r="E40" s="11">
        <f t="shared" si="2"/>
        <v>8.452167559046507E-2</v>
      </c>
    </row>
    <row r="41" spans="1:6" x14ac:dyDescent="0.25">
      <c r="A41">
        <v>1985</v>
      </c>
      <c r="B41" s="11">
        <f t="shared" si="2"/>
        <v>5.1558537569100791E-3</v>
      </c>
      <c r="C41" s="11">
        <f t="shared" si="2"/>
        <v>2.016030533819943E-2</v>
      </c>
      <c r="D41" s="11">
        <f t="shared" si="2"/>
        <v>2.0938231250519006E-2</v>
      </c>
      <c r="E41" s="11">
        <f t="shared" si="2"/>
        <v>1.1267605018540149E-2</v>
      </c>
    </row>
    <row r="42" spans="1:6" x14ac:dyDescent="0.25">
      <c r="A42">
        <v>1986</v>
      </c>
      <c r="B42" s="11">
        <f t="shared" si="2"/>
        <v>-2.406522842131195E-3</v>
      </c>
      <c r="C42" s="11">
        <f t="shared" si="2"/>
        <v>-6.187630773817461E-3</v>
      </c>
      <c r="D42" s="11">
        <f t="shared" si="2"/>
        <v>-5.3287519880979841E-3</v>
      </c>
      <c r="E42" s="11">
        <f t="shared" si="2"/>
        <v>-1.7385209151742385E-2</v>
      </c>
    </row>
    <row r="43" spans="1:6" x14ac:dyDescent="0.25">
      <c r="A43">
        <v>1987</v>
      </c>
      <c r="B43" s="11">
        <f t="shared" si="2"/>
        <v>-2.4448157060227124E-3</v>
      </c>
      <c r="C43" s="11">
        <f t="shared" si="2"/>
        <v>-1.7145129370627285E-3</v>
      </c>
      <c r="D43" s="11">
        <f t="shared" si="2"/>
        <v>-1.6435536009297951E-3</v>
      </c>
      <c r="E43" s="11">
        <f t="shared" si="2"/>
        <v>-1.0069737175353438E-3</v>
      </c>
    </row>
    <row r="44" spans="1:6" x14ac:dyDescent="0.25">
      <c r="A44">
        <v>1988</v>
      </c>
      <c r="B44" s="11">
        <f t="shared" si="2"/>
        <v>-1.2840112731924855E-2</v>
      </c>
      <c r="C44" s="11">
        <f t="shared" si="2"/>
        <v>-2.0486557331718967E-2</v>
      </c>
      <c r="D44" s="11">
        <f t="shared" si="2"/>
        <v>-2.3039897453286627E-2</v>
      </c>
      <c r="E44" s="11">
        <f t="shared" si="2"/>
        <v>-4.7574980008097678E-2</v>
      </c>
    </row>
    <row r="45" spans="1:6" x14ac:dyDescent="0.25">
      <c r="A45">
        <v>1989</v>
      </c>
      <c r="B45" s="11">
        <f t="shared" si="2"/>
        <v>2.6183357592009942E-2</v>
      </c>
      <c r="C45" s="11">
        <f t="shared" si="2"/>
        <v>1.7937561113927154E-2</v>
      </c>
      <c r="D45" s="11">
        <f t="shared" si="2"/>
        <v>3.7251723325985114E-2</v>
      </c>
      <c r="E45" s="11">
        <f t="shared" si="2"/>
        <v>2.426791795696339E-2</v>
      </c>
    </row>
    <row r="46" spans="1:6" x14ac:dyDescent="0.25">
      <c r="A46">
        <v>1990</v>
      </c>
      <c r="B46" s="11">
        <f t="shared" si="2"/>
        <v>5.1864657120593207E-3</v>
      </c>
      <c r="C46" s="11">
        <f t="shared" si="2"/>
        <v>1.288056174110982E-2</v>
      </c>
      <c r="D46" s="11">
        <f t="shared" si="2"/>
        <v>1.3442579040210303E-3</v>
      </c>
      <c r="E46" s="11">
        <f t="shared" si="2"/>
        <v>-9.4820099100038063E-3</v>
      </c>
    </row>
    <row r="47" spans="1:6" x14ac:dyDescent="0.25">
      <c r="A47">
        <v>1991</v>
      </c>
      <c r="B47" s="11">
        <f t="shared" si="2"/>
        <v>-2.2917372521581582E-2</v>
      </c>
      <c r="C47" s="11">
        <f t="shared" si="2"/>
        <v>-1.1730356018994335E-2</v>
      </c>
      <c r="D47" s="11">
        <f t="shared" si="2"/>
        <v>-4.5766359434904313E-2</v>
      </c>
      <c r="E47" s="11">
        <f t="shared" si="2"/>
        <v>-7.3932695301241136E-2</v>
      </c>
    </row>
    <row r="48" spans="1:6" x14ac:dyDescent="0.25">
      <c r="A48">
        <v>1992</v>
      </c>
      <c r="B48" s="11">
        <f t="shared" si="2"/>
        <v>2.7607618695674463E-3</v>
      </c>
      <c r="C48" s="11">
        <f t="shared" si="2"/>
        <v>1.9254785655319302E-2</v>
      </c>
      <c r="D48" s="11">
        <f t="shared" si="2"/>
        <v>2.1356396105906651E-2</v>
      </c>
      <c r="E48" s="11">
        <f t="shared" si="2"/>
        <v>3.6836496708873047E-2</v>
      </c>
    </row>
    <row r="49" spans="1:5" x14ac:dyDescent="0.25">
      <c r="A49">
        <v>1993</v>
      </c>
      <c r="B49" s="11">
        <f t="shared" si="2"/>
        <v>1.1915196816265149E-2</v>
      </c>
      <c r="C49" s="11">
        <f t="shared" si="2"/>
        <v>-1.67739174370561E-3</v>
      </c>
      <c r="D49" s="11">
        <f t="shared" si="2"/>
        <v>1.4910000078429176E-2</v>
      </c>
      <c r="E49" s="11">
        <f t="shared" si="2"/>
        <v>4.1948461992937808E-2</v>
      </c>
    </row>
    <row r="50" spans="1:5" x14ac:dyDescent="0.25">
      <c r="A50">
        <v>1994</v>
      </c>
      <c r="B50" s="11">
        <f t="shared" si="2"/>
        <v>-1.0677501691779636E-2</v>
      </c>
      <c r="C50" s="11">
        <f t="shared" si="2"/>
        <v>-2.0021393053832059E-2</v>
      </c>
      <c r="D50" s="11">
        <f t="shared" si="2"/>
        <v>-1.9640892692373218E-2</v>
      </c>
      <c r="E50" s="11">
        <f t="shared" si="2"/>
        <v>-1.9161955982386435E-4</v>
      </c>
    </row>
    <row r="51" spans="1:5" x14ac:dyDescent="0.25">
      <c r="A51">
        <v>1995</v>
      </c>
      <c r="B51" s="11">
        <f t="shared" si="2"/>
        <v>-3.7943839011442979E-2</v>
      </c>
      <c r="C51" s="11">
        <f t="shared" si="2"/>
        <v>-3.9170992143237993E-2</v>
      </c>
      <c r="D51" s="11">
        <f t="shared" si="2"/>
        <v>-3.2988618894644911E-2</v>
      </c>
      <c r="E51" s="11">
        <f t="shared" si="2"/>
        <v>-2.1204952738526059E-2</v>
      </c>
    </row>
    <row r="52" spans="1:5" x14ac:dyDescent="0.25">
      <c r="A52">
        <v>1996</v>
      </c>
      <c r="B52" s="11">
        <f t="shared" si="2"/>
        <v>6.3545577397720848E-2</v>
      </c>
      <c r="C52" s="11">
        <f t="shared" si="2"/>
        <v>2.8475721779034971E-2</v>
      </c>
      <c r="D52" s="11">
        <f t="shared" si="2"/>
        <v>2.8338668482537216E-2</v>
      </c>
      <c r="E52" s="11">
        <f t="shared" si="2"/>
        <v>2.1355339680147276E-2</v>
      </c>
    </row>
    <row r="53" spans="1:5" x14ac:dyDescent="0.25">
      <c r="A53">
        <v>1997</v>
      </c>
      <c r="B53" s="11">
        <f t="shared" si="2"/>
        <v>4.0994567918809961E-2</v>
      </c>
      <c r="C53" s="11">
        <f t="shared" si="2"/>
        <v>1.1401788592848057E-2</v>
      </c>
      <c r="D53" s="11">
        <f t="shared" si="2"/>
        <v>2.2823839141051877E-2</v>
      </c>
      <c r="E53" s="11">
        <f t="shared" si="2"/>
        <v>3.6766531469558945E-2</v>
      </c>
    </row>
    <row r="54" spans="1:5" x14ac:dyDescent="0.25">
      <c r="A54">
        <v>1998</v>
      </c>
      <c r="B54" s="11">
        <f t="shared" si="2"/>
        <v>-0.15210525943885622</v>
      </c>
      <c r="C54" s="11">
        <f t="shared" si="2"/>
        <v>-0.1552560865590871</v>
      </c>
      <c r="D54" s="11">
        <f t="shared" si="2"/>
        <v>-0.12121334836911311</v>
      </c>
      <c r="E54" s="11">
        <f t="shared" si="2"/>
        <v>-0.10917569819643178</v>
      </c>
    </row>
    <row r="55" spans="1:5" x14ac:dyDescent="0.25">
      <c r="A55">
        <v>1999</v>
      </c>
      <c r="B55" s="11">
        <f t="shared" ref="B55:E70" si="3">(C19-$B19)/C19</f>
        <v>5.4723753136226891E-2</v>
      </c>
      <c r="C55" s="11">
        <f t="shared" si="3"/>
        <v>8.6625812539353975E-2</v>
      </c>
      <c r="D55" s="11">
        <f t="shared" si="3"/>
        <v>5.9318497943781717E-2</v>
      </c>
      <c r="E55" s="11">
        <f t="shared" si="3"/>
        <v>5.5791492237872969E-2</v>
      </c>
    </row>
    <row r="56" spans="1:5" x14ac:dyDescent="0.25">
      <c r="A56">
        <v>2000</v>
      </c>
      <c r="B56" s="11">
        <f t="shared" si="3"/>
        <v>-2.84411362178478E-3</v>
      </c>
      <c r="C56" s="11">
        <f t="shared" si="3"/>
        <v>-2.3826775792952216E-2</v>
      </c>
      <c r="D56" s="11">
        <f t="shared" si="3"/>
        <v>1.2764916994426655E-2</v>
      </c>
      <c r="E56" s="11">
        <f t="shared" si="3"/>
        <v>3.3726059528116831E-2</v>
      </c>
    </row>
    <row r="57" spans="1:5" x14ac:dyDescent="0.25">
      <c r="A57">
        <v>2001</v>
      </c>
      <c r="B57" s="11">
        <f t="shared" si="3"/>
        <v>9.7585891698397154E-2</v>
      </c>
      <c r="C57" s="11">
        <f t="shared" si="3"/>
        <v>3.3408141285941599E-2</v>
      </c>
      <c r="D57" s="11">
        <f t="shared" si="3"/>
        <v>5.0190348846835785E-2</v>
      </c>
      <c r="E57" s="11">
        <f t="shared" si="3"/>
        <v>4.6742365224041328E-2</v>
      </c>
    </row>
    <row r="58" spans="1:5" x14ac:dyDescent="0.25">
      <c r="A58">
        <v>2002</v>
      </c>
      <c r="B58" s="11">
        <f t="shared" si="3"/>
        <v>-4.9405252875875223E-2</v>
      </c>
      <c r="C58" s="11">
        <f t="shared" si="3"/>
        <v>-4.0070942173852354E-2</v>
      </c>
      <c r="D58" s="11">
        <f t="shared" si="3"/>
        <v>-5.5404400744199243E-2</v>
      </c>
      <c r="E58" s="11">
        <f t="shared" si="3"/>
        <v>-8.3096991019293187E-2</v>
      </c>
    </row>
    <row r="59" spans="1:5" x14ac:dyDescent="0.25">
      <c r="A59">
        <v>2003</v>
      </c>
      <c r="B59" s="11">
        <f t="shared" si="3"/>
        <v>5.7431265207860821E-2</v>
      </c>
      <c r="C59" s="11">
        <f t="shared" si="3"/>
        <v>8.3529835474606309E-2</v>
      </c>
      <c r="D59" s="11">
        <f t="shared" si="3"/>
        <v>6.2295766124902084E-2</v>
      </c>
      <c r="E59" s="11">
        <f t="shared" si="3"/>
        <v>5.8844033173974672E-2</v>
      </c>
    </row>
    <row r="60" spans="1:5" x14ac:dyDescent="0.25">
      <c r="A60">
        <v>2004</v>
      </c>
      <c r="B60" s="11">
        <f t="shared" si="3"/>
        <v>-5.2858402441039974E-2</v>
      </c>
      <c r="C60" s="11">
        <f t="shared" si="3"/>
        <v>-8.0819193582995857E-2</v>
      </c>
      <c r="D60" s="11">
        <f t="shared" si="3"/>
        <v>-8.0254799322781359E-2</v>
      </c>
      <c r="E60" s="11">
        <f t="shared" si="3"/>
        <v>-8.1445868636077584E-2</v>
      </c>
    </row>
    <row r="61" spans="1:5" x14ac:dyDescent="0.25">
      <c r="A61">
        <v>2005</v>
      </c>
      <c r="B61" s="11">
        <f t="shared" si="3"/>
        <v>6.1078573313959772E-2</v>
      </c>
      <c r="C61" s="11">
        <f t="shared" si="3"/>
        <v>4.3136354884131055E-2</v>
      </c>
      <c r="D61" s="11">
        <f t="shared" si="3"/>
        <v>3.5205751359668545E-2</v>
      </c>
      <c r="E61" s="11">
        <f t="shared" si="3"/>
        <v>3.2886053830420384E-2</v>
      </c>
    </row>
    <row r="62" spans="1:5" x14ac:dyDescent="0.25">
      <c r="A62">
        <v>2006</v>
      </c>
      <c r="B62" s="11">
        <f t="shared" si="3"/>
        <v>-1.178322002692481E-2</v>
      </c>
      <c r="C62" s="11">
        <f t="shared" si="3"/>
        <v>-3.2308102331465319E-2</v>
      </c>
      <c r="D62" s="11">
        <f t="shared" si="3"/>
        <v>-4.3790377157920252E-2</v>
      </c>
      <c r="E62" s="11">
        <f t="shared" si="3"/>
        <v>-2.9994568603330506E-2</v>
      </c>
    </row>
    <row r="63" spans="1:5" x14ac:dyDescent="0.25">
      <c r="A63">
        <v>2007</v>
      </c>
      <c r="B63" s="11">
        <f t="shared" si="3"/>
        <v>-3.0632566426521873E-2</v>
      </c>
      <c r="C63" s="11">
        <f t="shared" si="3"/>
        <v>-4.4003143645392782E-2</v>
      </c>
      <c r="D63" s="11">
        <f t="shared" si="3"/>
        <v>-3.9821967902711579E-2</v>
      </c>
      <c r="E63" s="11">
        <f t="shared" si="3"/>
        <v>-3.3816031802166198E-2</v>
      </c>
    </row>
    <row r="64" spans="1:5" x14ac:dyDescent="0.25">
      <c r="A64">
        <v>2008</v>
      </c>
      <c r="B64" s="11">
        <f t="shared" si="3"/>
        <v>7.4212104423272678E-3</v>
      </c>
      <c r="C64" s="11">
        <f t="shared" si="3"/>
        <v>1.6988279605311078E-2</v>
      </c>
      <c r="D64" s="11">
        <f t="shared" si="3"/>
        <v>-2.2223114521916346E-2</v>
      </c>
      <c r="E64" s="11">
        <f t="shared" si="3"/>
        <v>-1.9725198058518894E-2</v>
      </c>
    </row>
    <row r="65" spans="1:5" x14ac:dyDescent="0.25">
      <c r="A65">
        <v>2009</v>
      </c>
      <c r="B65" s="11">
        <f t="shared" si="3"/>
        <v>2.0433243749498918E-2</v>
      </c>
      <c r="C65" s="11">
        <f t="shared" si="3"/>
        <v>-2.0901029261095893E-2</v>
      </c>
      <c r="D65" s="11">
        <f t="shared" si="3"/>
        <v>-3.819456950722331E-2</v>
      </c>
      <c r="E65" s="11">
        <f t="shared" si="3"/>
        <v>-6.320241284499338E-2</v>
      </c>
    </row>
    <row r="66" spans="1:5" x14ac:dyDescent="0.25">
      <c r="A66">
        <v>2010</v>
      </c>
      <c r="B66" s="11">
        <f t="shared" si="3"/>
        <v>0.25386327094259326</v>
      </c>
      <c r="C66" s="11">
        <f t="shared" si="3"/>
        <v>0.23203168724322748</v>
      </c>
      <c r="D66" s="11">
        <f t="shared" si="3"/>
        <v>0.26316002202383609</v>
      </c>
      <c r="E66" s="11">
        <f t="shared" si="3"/>
        <v>0.25739348639513449</v>
      </c>
    </row>
    <row r="67" spans="1:5" x14ac:dyDescent="0.25">
      <c r="A67">
        <v>2011</v>
      </c>
      <c r="B67" s="11">
        <f t="shared" si="3"/>
        <v>0.18661756044448999</v>
      </c>
      <c r="C67" s="11">
        <f t="shared" si="3"/>
        <v>0.15750411746651405</v>
      </c>
      <c r="D67" s="11">
        <f t="shared" si="3"/>
        <v>0.17318536103723062</v>
      </c>
      <c r="E67" s="11">
        <f t="shared" si="3"/>
        <v>0.16478115103821955</v>
      </c>
    </row>
    <row r="68" spans="1:5" x14ac:dyDescent="0.25">
      <c r="A68">
        <v>2012</v>
      </c>
      <c r="B68" s="11">
        <f t="shared" si="3"/>
        <v>-0.13952842024966106</v>
      </c>
      <c r="C68" s="11">
        <f t="shared" si="3"/>
        <v>-0.23343230309396809</v>
      </c>
      <c r="D68" s="11">
        <f t="shared" si="3"/>
        <v>-0.19108426592371339</v>
      </c>
      <c r="E68" s="11">
        <f t="shared" si="3"/>
        <v>-0.20224032489091515</v>
      </c>
    </row>
    <row r="69" spans="1:5" x14ac:dyDescent="0.25">
      <c r="A69">
        <v>2013</v>
      </c>
      <c r="B69" s="11">
        <f t="shared" si="3"/>
        <v>-2.2358780305097501E-2</v>
      </c>
      <c r="C69" s="11">
        <f t="shared" si="3"/>
        <v>-6.8184014824394762E-2</v>
      </c>
      <c r="D69" s="11">
        <f t="shared" si="3"/>
        <v>-7.7213530747151995E-2</v>
      </c>
      <c r="E69" s="11">
        <f t="shared" si="3"/>
        <v>-9.4861576792473923E-2</v>
      </c>
    </row>
    <row r="70" spans="1:5" x14ac:dyDescent="0.25">
      <c r="A70">
        <v>2014</v>
      </c>
      <c r="B70" s="11">
        <f t="shared" si="3"/>
        <v>2.5691308036534029E-2</v>
      </c>
      <c r="C70" s="11">
        <f t="shared" si="3"/>
        <v>5.1001230314531514E-2</v>
      </c>
      <c r="D70" s="11">
        <f t="shared" si="3"/>
        <v>4.5331237579716889E-2</v>
      </c>
      <c r="E70" s="11">
        <f t="shared" si="3"/>
        <v>3.9229838425706841E-2</v>
      </c>
    </row>
    <row r="71" spans="1:5" x14ac:dyDescent="0.25">
      <c r="A71">
        <v>2015</v>
      </c>
      <c r="B71" s="11">
        <f t="shared" ref="B71:E71" si="4">(C35-$B35)/C35</f>
        <v>-0.13958548828728215</v>
      </c>
      <c r="C71" s="11">
        <f t="shared" si="4"/>
        <v>-0.10283829112317175</v>
      </c>
      <c r="D71" s="11">
        <f t="shared" si="4"/>
        <v>-0.11690375344309573</v>
      </c>
      <c r="E71" s="11">
        <f t="shared" si="4"/>
        <v>-9.3717883864218157E-2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BR36"/>
  <sheetViews>
    <sheetView tabSelected="1" workbookViewId="0">
      <selection activeCell="X24" sqref="X24"/>
    </sheetView>
  </sheetViews>
  <sheetFormatPr defaultColWidth="8.85546875" defaultRowHeight="15" x14ac:dyDescent="0.25"/>
  <cols>
    <col min="12" max="13" width="9.140625" customWidth="1"/>
    <col min="18" max="18" width="12.42578125" customWidth="1"/>
    <col min="20" max="20" width="14.7109375" customWidth="1"/>
  </cols>
  <sheetData>
    <row r="1" spans="16:70" x14ac:dyDescent="0.25">
      <c r="P1" t="str">
        <f>'Leave-One-Out - Data'!A1</f>
        <v>_time</v>
      </c>
      <c r="Q1" t="s">
        <v>133</v>
      </c>
      <c r="R1" t="s">
        <v>206</v>
      </c>
      <c r="S1" t="s">
        <v>217</v>
      </c>
      <c r="T1" s="2" t="s">
        <v>218</v>
      </c>
      <c r="U1" s="2" t="s">
        <v>219</v>
      </c>
      <c r="V1" s="2" t="s">
        <v>220</v>
      </c>
      <c r="W1" s="2" t="s">
        <v>221</v>
      </c>
      <c r="X1" s="2" t="s">
        <v>207</v>
      </c>
      <c r="Y1" s="2" t="s">
        <v>222</v>
      </c>
      <c r="Z1" s="2" t="s">
        <v>223</v>
      </c>
      <c r="AA1" s="2" t="s">
        <v>224</v>
      </c>
      <c r="AB1" s="2" t="s">
        <v>225</v>
      </c>
      <c r="AC1" s="2" t="s">
        <v>226</v>
      </c>
      <c r="AD1" s="2" t="s">
        <v>227</v>
      </c>
      <c r="AE1" s="2" t="s">
        <v>228</v>
      </c>
      <c r="AF1" s="2" t="s">
        <v>208</v>
      </c>
      <c r="AG1" s="2" t="s">
        <v>229</v>
      </c>
      <c r="AH1" s="2" t="s">
        <v>230</v>
      </c>
      <c r="AI1" s="2" t="s">
        <v>231</v>
      </c>
      <c r="AJ1" s="2" t="s">
        <v>232</v>
      </c>
      <c r="AK1" s="2" t="s">
        <v>233</v>
      </c>
      <c r="AL1" s="2" t="s">
        <v>234</v>
      </c>
      <c r="AM1" s="2" t="s">
        <v>235</v>
      </c>
      <c r="AN1" s="2" t="s">
        <v>236</v>
      </c>
      <c r="AO1" s="2" t="s">
        <v>209</v>
      </c>
      <c r="AP1" s="2" t="s">
        <v>237</v>
      </c>
      <c r="AQ1" s="2" t="s">
        <v>210</v>
      </c>
      <c r="AR1" s="2" t="s">
        <v>238</v>
      </c>
      <c r="AS1" s="2" t="s">
        <v>239</v>
      </c>
      <c r="AT1" s="2" t="s">
        <v>240</v>
      </c>
      <c r="AU1" s="2" t="s">
        <v>241</v>
      </c>
      <c r="AV1" s="2" t="s">
        <v>242</v>
      </c>
      <c r="AW1" s="2" t="s">
        <v>243</v>
      </c>
      <c r="AX1" s="2" t="s">
        <v>244</v>
      </c>
      <c r="AY1" s="2" t="s">
        <v>245</v>
      </c>
      <c r="AZ1" s="2" t="s">
        <v>246</v>
      </c>
      <c r="BA1" s="2" t="s">
        <v>247</v>
      </c>
      <c r="BB1" s="2" t="s">
        <v>248</v>
      </c>
      <c r="BC1" s="2" t="s">
        <v>249</v>
      </c>
      <c r="BD1" s="2" t="s">
        <v>250</v>
      </c>
      <c r="BE1" s="2" t="s">
        <v>251</v>
      </c>
      <c r="BF1" s="2" t="s">
        <v>211</v>
      </c>
      <c r="BG1" s="2" t="s">
        <v>252</v>
      </c>
      <c r="BH1" s="2" t="s">
        <v>253</v>
      </c>
      <c r="BI1" s="2" t="s">
        <v>212</v>
      </c>
      <c r="BJ1" s="2" t="s">
        <v>254</v>
      </c>
      <c r="BK1" s="2" t="s">
        <v>255</v>
      </c>
      <c r="BL1" s="2" t="s">
        <v>256</v>
      </c>
      <c r="BM1" s="2" t="s">
        <v>257</v>
      </c>
      <c r="BN1" s="2" t="s">
        <v>258</v>
      </c>
      <c r="BO1" s="2" t="s">
        <v>259</v>
      </c>
      <c r="BP1" s="2" t="s">
        <v>260</v>
      </c>
      <c r="BQ1" s="2"/>
      <c r="BR1" s="2"/>
    </row>
    <row r="2" spans="16:70" x14ac:dyDescent="0.25">
      <c r="P2" s="20" t="s">
        <v>27</v>
      </c>
      <c r="Q2" s="21" t="str">
        <f>IF(Q1="_Y_treated","Actual",IF(Q1="_allin_synth","Synthetic",INDEX(States!$B$2:$B$52,MATCH(VALUE(MID(Q1,6,FIND("_",Q1)-6)),States!$C$2:$C$52,0))))</f>
        <v>Actual</v>
      </c>
      <c r="R2" s="21" t="str">
        <f>IF(R1="_Y_treated","Actual",IF(R1="_allin_synth","Synthetic",INDEX(States!$B$2:$B$52,MATCH(VALUE(MID(R1,6,FIND("_",R1)-6)),States!$C$2:$C$52,0))))</f>
        <v>Synthetic</v>
      </c>
      <c r="S2" s="21" t="str">
        <f>IF(S1="_Y_treated","Actual",IF(S1="_allin_synth","Synthetic",INDEX(States!$B$2:$B$52,MATCH(VALUE(MID(S1,5,FIND("sy",S1)-6)),States!$C$2:$C$52,0))))</f>
        <v>AL</v>
      </c>
      <c r="T2" s="21" t="str">
        <f>IF(T1="_Y_treated","Actual",IF(T1="_allin_synth","Synthetic",INDEX(States!$B$2:$B$52,MATCH(VALUE(MID(T1,5,FIND("sy",T1)-6)),States!$C$2:$C$52,0))))</f>
        <v>AK</v>
      </c>
      <c r="U2" s="21" t="str">
        <f>IF(U1="_Y_treated","Actual",IF(U1="_allin_synth","Synthetic",INDEX(States!$B$2:$B$52,MATCH(VALUE(MID(U1,5,FIND("sy",U1)-6)),States!$C$2:$C$52,0))))</f>
        <v>AZ</v>
      </c>
      <c r="V2" s="21" t="str">
        <f>IF(V1="_Y_treated","Actual",IF(V1="_allin_synth","Synthetic",INDEX(States!$B$2:$B$52,MATCH(VALUE(MID(V1,5,FIND("sy",V1)-6)),States!$C$2:$C$52,0))))</f>
        <v>AR</v>
      </c>
      <c r="W2" s="21" t="str">
        <f>IF(W1="_Y_treated","Actual",IF(W1="_allin_synth","Synthetic",INDEX(States!$B$2:$B$52,MATCH(VALUE(MID(W1,5,FIND("sy",W1)-6)),States!$C$2:$C$52,0))))</f>
        <v>CA</v>
      </c>
      <c r="X2" s="21" t="str">
        <f>IF(X1="_Y_treated","Actual",IF(X1="_allin_synth","Synthetic",INDEX(States!$B$2:$B$52,MATCH(VALUE(MID(X1,5,FIND("sy",X1)-6)),States!$C$2:$C$52,0))))</f>
        <v>CO</v>
      </c>
      <c r="Y2" s="21" t="str">
        <f>IF(Y1="_Y_treated","Actual",IF(Y1="_allin_synth","Synthetic",INDEX(States!$B$2:$B$52,MATCH(VALUE(MID(Y1,5,FIND("sy",Y1)-6)),States!$C$2:$C$52,0))))</f>
        <v>CT</v>
      </c>
      <c r="Z2" s="21" t="str">
        <f>IF(Z1="_Y_treated","Actual",IF(Z1="_allin_synth","Synthetic",INDEX(States!$B$2:$B$52,MATCH(VALUE(MID(Z1,5,FIND("sy",Z1)-6)),States!$C$2:$C$52,0))))</f>
        <v>DE</v>
      </c>
      <c r="AA2" s="21" t="str">
        <f>IF(AA1="_Y_treated","Actual",IF(AA1="_allin_synth","Synthetic",INDEX(States!$B$2:$B$52,MATCH(VALUE(MID(AA1,5,FIND("sy",AA1)-6)),States!$C$2:$C$52,0))))</f>
        <v>DC</v>
      </c>
      <c r="AB2" s="21" t="str">
        <f>IF(AB1="_Y_treated","Actual",IF(AB1="_allin_synth","Synthetic",INDEX(States!$B$2:$B$52,MATCH(VALUE(MID(AB1,5,FIND("sy",AB1)-6)),States!$C$2:$C$52,0))))</f>
        <v>FL</v>
      </c>
      <c r="AC2" s="21" t="str">
        <f>IF(AC1="_Y_treated","Actual",IF(AC1="_allin_synth","Synthetic",INDEX(States!$B$2:$B$52,MATCH(VALUE(MID(AC1,5,FIND("sy",AC1)-6)),States!$C$2:$C$52,0))))</f>
        <v>GA</v>
      </c>
      <c r="AD2" s="21" t="str">
        <f>IF(AD1="_Y_treated","Actual",IF(AD1="_allin_synth","Synthetic",INDEX(States!$B$2:$B$52,MATCH(VALUE(MID(AD1,5,FIND("sy",AD1)-6)),States!$C$2:$C$52,0))))</f>
        <v>HI</v>
      </c>
      <c r="AE2" s="21" t="str">
        <f>IF(AE1="_Y_treated","Actual",IF(AE1="_allin_synth","Synthetic",INDEX(States!$B$2:$B$52,MATCH(VALUE(MID(AE1,5,FIND("sy",AE1)-6)),States!$C$2:$C$52,0))))</f>
        <v>ID</v>
      </c>
      <c r="AF2" s="21" t="str">
        <f>IF(AF1="_Y_treated","Actual",IF(AF1="_allin_synth","Synthetic",INDEX(States!$B$2:$B$52,MATCH(VALUE(MID(AF1,5,FIND("sy",AF1)-6)),States!$C$2:$C$52,0))))</f>
        <v>IN</v>
      </c>
      <c r="AG2" s="21" t="str">
        <f>IF(AG1="_Y_treated","Actual",IF(AG1="_allin_synth","Synthetic",INDEX(States!$B$2:$B$52,MATCH(VALUE(MID(AG1,5,FIND("sy",AG1)-6)),States!$C$2:$C$52,0))))</f>
        <v>IA</v>
      </c>
      <c r="AH2" s="21" t="str">
        <f>IF(AH1="_Y_treated","Actual",IF(AH1="_allin_synth","Synthetic",INDEX(States!$B$2:$B$52,MATCH(VALUE(MID(AH1,5,FIND("sy",AH1)-6)),States!$C$2:$C$52,0))))</f>
        <v>KS</v>
      </c>
      <c r="AI2" s="21" t="str">
        <f>IF(AI1="_Y_treated","Actual",IF(AI1="_allin_synth","Synthetic",INDEX(States!$B$2:$B$52,MATCH(VALUE(MID(AI1,5,FIND("sy",AI1)-6)),States!$C$2:$C$52,0))))</f>
        <v>KY</v>
      </c>
      <c r="AJ2" s="21" t="str">
        <f>IF(AJ1="_Y_treated","Actual",IF(AJ1="_allin_synth","Synthetic",INDEX(States!$B$2:$B$52,MATCH(VALUE(MID(AJ1,5,FIND("sy",AJ1)-6)),States!$C$2:$C$52,0))))</f>
        <v>LA</v>
      </c>
      <c r="AK2" s="21" t="str">
        <f>IF(AK1="_Y_treated","Actual",IF(AK1="_allin_synth","Synthetic",INDEX(States!$B$2:$B$52,MATCH(VALUE(MID(AK1,5,FIND("sy",AK1)-6)),States!$C$2:$C$52,0))))</f>
        <v>ME</v>
      </c>
      <c r="AL2" s="21" t="str">
        <f>IF(AL1="_Y_treated","Actual",IF(AL1="_allin_synth","Synthetic",INDEX(States!$B$2:$B$52,MATCH(VALUE(MID(AL1,5,FIND("sy",AL1)-6)),States!$C$2:$C$52,0))))</f>
        <v>MD</v>
      </c>
      <c r="AM2" s="21" t="str">
        <f>IF(AM1="_Y_treated","Actual",IF(AM1="_allin_synth","Synthetic",INDEX(States!$B$2:$B$52,MATCH(VALUE(MID(AM1,5,FIND("sy",AM1)-6)),States!$C$2:$C$52,0))))</f>
        <v>MA</v>
      </c>
      <c r="AN2" s="21" t="str">
        <f>IF(AN1="_Y_treated","Actual",IF(AN1="_allin_synth","Synthetic",INDEX(States!$B$2:$B$52,MATCH(VALUE(MID(AN1,5,FIND("sy",AN1)-6)),States!$C$2:$C$52,0))))</f>
        <v>MI</v>
      </c>
      <c r="AO2" s="21" t="str">
        <f>IF(AO1="_Y_treated","Actual",IF(AO1="_allin_synth","Synthetic",INDEX(States!$B$2:$B$52,MATCH(VALUE(MID(AO1,5,FIND("sy",AO1)-6)),States!$C$2:$C$52,0))))</f>
        <v>MN</v>
      </c>
      <c r="AP2" s="21" t="str">
        <f>IF(AP1="_Y_treated","Actual",IF(AP1="_allin_synth","Synthetic",INDEX(States!$B$2:$B$52,MATCH(VALUE(MID(AP1,5,FIND("sy",AP1)-6)),States!$C$2:$C$52,0))))</f>
        <v>MS</v>
      </c>
      <c r="AQ2" s="21" t="str">
        <f>IF(AQ1="_Y_treated","Actual",IF(AQ1="_allin_synth","Synthetic",INDEX(States!$B$2:$B$52,MATCH(VALUE(MID(AQ1,5,FIND("sy",AQ1)-6)),States!$C$2:$C$52,0))))</f>
        <v>MO</v>
      </c>
      <c r="AR2" s="21" t="str">
        <f>IF(AR1="_Y_treated","Actual",IF(AR1="_allin_synth","Synthetic",INDEX(States!$B$2:$B$52,MATCH(VALUE(MID(AR1,5,FIND("sy",AR1)-6)),States!$C$2:$C$52,0))))</f>
        <v>MT</v>
      </c>
      <c r="AS2" s="21" t="str">
        <f>IF(AS1="_Y_treated","Actual",IF(AS1="_allin_synth","Synthetic",INDEX(States!$B$2:$B$52,MATCH(VALUE(MID(AS1,5,FIND("sy",AS1)-6)),States!$C$2:$C$52,0))))</f>
        <v>NE</v>
      </c>
      <c r="AT2" s="21" t="str">
        <f>IF(AT1="_Y_treated","Actual",IF(AT1="_allin_synth","Synthetic",INDEX(States!$B$2:$B$52,MATCH(VALUE(MID(AT1,5,FIND("sy",AT1)-6)),States!$C$2:$C$52,0))))</f>
        <v>NV</v>
      </c>
      <c r="AU2" s="21" t="str">
        <f>IF(AU1="_Y_treated","Actual",IF(AU1="_allin_synth","Synthetic",INDEX(States!$B$2:$B$52,MATCH(VALUE(MID(AU1,5,FIND("sy",AU1)-6)),States!$C$2:$C$52,0))))</f>
        <v>NH</v>
      </c>
      <c r="AV2" s="21" t="str">
        <f>IF(AV1="_Y_treated","Actual",IF(AV1="_allin_synth","Synthetic",INDEX(States!$B$2:$B$52,MATCH(VALUE(MID(AV1,5,FIND("sy",AV1)-6)),States!$C$2:$C$52,0))))</f>
        <v>NJ</v>
      </c>
      <c r="AW2" s="21" t="str">
        <f>IF(AW1="_Y_treated","Actual",IF(AW1="_allin_synth","Synthetic",INDEX(States!$B$2:$B$52,MATCH(VALUE(MID(AW1,5,FIND("sy",AW1)-6)),States!$C$2:$C$52,0))))</f>
        <v>NM</v>
      </c>
      <c r="AX2" s="21" t="str">
        <f>IF(AX1="_Y_treated","Actual",IF(AX1="_allin_synth","Synthetic",INDEX(States!$B$2:$B$52,MATCH(VALUE(MID(AX1,5,FIND("sy",AX1)-6)),States!$C$2:$C$52,0))))</f>
        <v>NY</v>
      </c>
      <c r="AY2" s="21" t="str">
        <f>IF(AY1="_Y_treated","Actual",IF(AY1="_allin_synth","Synthetic",INDEX(States!$B$2:$B$52,MATCH(VALUE(MID(AY1,5,FIND("sy",AY1)-6)),States!$C$2:$C$52,0))))</f>
        <v>NC</v>
      </c>
      <c r="AZ2" s="21" t="str">
        <f>IF(AZ1="_Y_treated","Actual",IF(AZ1="_allin_synth","Synthetic",INDEX(States!$B$2:$B$52,MATCH(VALUE(MID(AZ1,5,FIND("sy",AZ1)-6)),States!$C$2:$C$52,0))))</f>
        <v>ND</v>
      </c>
      <c r="BA2" s="21" t="str">
        <f>IF(BA1="_Y_treated","Actual",IF(BA1="_allin_synth","Synthetic",INDEX(States!$B$2:$B$52,MATCH(VALUE(MID(BA1,5,FIND("sy",BA1)-6)),States!$C$2:$C$52,0))))</f>
        <v>OH</v>
      </c>
      <c r="BB2" s="21" t="str">
        <f>IF(BB1="_Y_treated","Actual",IF(BB1="_allin_synth","Synthetic",INDEX(States!$B$2:$B$52,MATCH(VALUE(MID(BB1,5,FIND("sy",BB1)-6)),States!$C$2:$C$52,0))))</f>
        <v>OK</v>
      </c>
      <c r="BC2" s="21" t="str">
        <f>IF(BC1="_Y_treated","Actual",IF(BC1="_allin_synth","Synthetic",INDEX(States!$B$2:$B$52,MATCH(VALUE(MID(BC1,5,FIND("sy",BC1)-6)),States!$C$2:$C$52,0))))</f>
        <v>OR</v>
      </c>
      <c r="BD2" s="21" t="str">
        <f>IF(BD1="_Y_treated","Actual",IF(BD1="_allin_synth","Synthetic",INDEX(States!$B$2:$B$52,MATCH(VALUE(MID(BD1,5,FIND("sy",BD1)-6)),States!$C$2:$C$52,0))))</f>
        <v>PA</v>
      </c>
      <c r="BE2" s="21" t="str">
        <f>IF(BE1="_Y_treated","Actual",IF(BE1="_allin_synth","Synthetic",INDEX(States!$B$2:$B$52,MATCH(VALUE(MID(BE1,5,FIND("sy",BE1)-6)),States!$C$2:$C$52,0))))</f>
        <v>RI</v>
      </c>
      <c r="BF2" s="21" t="str">
        <f>IF(BF1="_Y_treated","Actual",IF(BF1="_allin_synth","Synthetic",INDEX(States!$B$2:$B$52,MATCH(VALUE(MID(BF1,5,FIND("sy",BF1)-6)),States!$C$2:$C$52,0))))</f>
        <v>SC</v>
      </c>
      <c r="BG2" s="21" t="str">
        <f>IF(BG1="_Y_treated","Actual",IF(BG1="_allin_synth","Synthetic",INDEX(States!$B$2:$B$52,MATCH(VALUE(MID(BG1,5,FIND("sy",BG1)-6)),States!$C$2:$C$52,0))))</f>
        <v>SD</v>
      </c>
      <c r="BH2" s="21" t="str">
        <f>IF(BH1="_Y_treated","Actual",IF(BH1="_allin_synth","Synthetic",INDEX(States!$B$2:$B$52,MATCH(VALUE(MID(BH1,5,FIND("sy",BH1)-6)),States!$C$2:$C$52,0))))</f>
        <v>TN</v>
      </c>
      <c r="BI2" s="21" t="str">
        <f>IF(BI1="_Y_treated","Actual",IF(BI1="_allin_synth","Synthetic",INDEX(States!$B$2:$B$52,MATCH(VALUE(MID(BI1,5,FIND("sy",BI1)-6)),States!$C$2:$C$52,0))))</f>
        <v>TX</v>
      </c>
      <c r="BJ2" s="21" t="str">
        <f>IF(BJ1="_Y_treated","Actual",IF(BJ1="_allin_synth","Synthetic",INDEX(States!$B$2:$B$52,MATCH(VALUE(MID(BJ1,5,FIND("sy",BJ1)-6)),States!$C$2:$C$52,0))))</f>
        <v>UT</v>
      </c>
      <c r="BK2" s="21" t="str">
        <f>IF(BK1="_Y_treated","Actual",IF(BK1="_allin_synth","Synthetic",INDEX(States!$B$2:$B$52,MATCH(VALUE(MID(BK1,5,FIND("sy",BK1)-6)),States!$C$2:$C$52,0))))</f>
        <v>VT</v>
      </c>
      <c r="BL2" s="21" t="str">
        <f>IF(BL1="_Y_treated","Actual",IF(BL1="_allin_synth","Synthetic",INDEX(States!$B$2:$B$52,MATCH(VALUE(MID(BL1,5,FIND("sy",BL1)-6)),States!$C$2:$C$52,0))))</f>
        <v>VA</v>
      </c>
      <c r="BM2" s="21" t="str">
        <f>IF(BM1="_Y_treated","Actual",IF(BM1="_allin_synth","Synthetic",INDEX(States!$B$2:$B$52,MATCH(VALUE(MID(BM1,5,FIND("sy",BM1)-6)),States!$C$2:$C$52,0))))</f>
        <v>WA</v>
      </c>
      <c r="BN2" s="21" t="str">
        <f>IF(BN1="_Y_treated","Actual",IF(BN1="_allin_synth","Synthetic",INDEX(States!$B$2:$B$52,MATCH(VALUE(MID(BN1,5,FIND("sy",BN1)-6)),States!$C$2:$C$52,0))))</f>
        <v>WV</v>
      </c>
      <c r="BO2" s="21" t="str">
        <f>IF(BO1="_Y_treated","Actual",IF(BO1="_allin_synth","Synthetic",INDEX(States!$B$2:$B$52,MATCH(VALUE(MID(BO1,5,FIND("sy",BO1)-6)),States!$C$2:$C$52,0))))</f>
        <v>WI</v>
      </c>
      <c r="BP2" s="21" t="str">
        <f>IF(BP1="_Y_treated","Actual",IF(BP1="_allin_synth","Synthetic",INDEX(States!$B$2:$B$52,MATCH(VALUE(MID(BP1,5,FIND("sy",BP1)-6)),States!$C$2:$C$52,0))))</f>
        <v>WY</v>
      </c>
      <c r="BQ2" s="21"/>
    </row>
    <row r="3" spans="16:70" x14ac:dyDescent="0.25">
      <c r="P3">
        <f>'Leave-One-Out - Data'!A2</f>
        <v>1982</v>
      </c>
      <c r="Q3" s="2">
        <f>IFERROR(INDEX('Leave-One-Out - Data'!$B:$BA,MATCH($P3,'Leave-One-Out - Data'!$A:$A,0),MATCH(Q$1,'Leave-One-Out - Data'!$B$1:$BA$1,0)),0)</f>
        <v>0.46242773532867432</v>
      </c>
      <c r="R3" s="2">
        <f>IFERROR(INDEX('Leave-One-Out - Data'!$B:$BA,MATCH($P3,'Leave-One-Out - Data'!$A:$A,0),MATCH(R$1,'Leave-One-Out - Data'!$B$1:$BA$1,0)),0)</f>
        <v>0.47436066162586216</v>
      </c>
      <c r="S3" s="2">
        <f>IFERROR(INDEX('Leave-One-Out - Data'!$B:$BA,MATCH($P3,'Leave-One-Out - Data'!$A:$A,0),MATCH(S$1,'Leave-One-Out - Data'!$B$1:$BA$1,0)),0)</f>
        <v>0</v>
      </c>
      <c r="T3" s="2">
        <f>IFERROR(INDEX('Leave-One-Out - Data'!$B:$BA,MATCH($P3,'Leave-One-Out - Data'!$A:$A,0),MATCH(T$1,'Leave-One-Out - Data'!$B$1:$BA$1,0)),0)</f>
        <v>0</v>
      </c>
      <c r="U3" s="2">
        <f>IFERROR(INDEX('Leave-One-Out - Data'!$B:$BA,MATCH($P3,'Leave-One-Out - Data'!$A:$A,0),MATCH(U$1,'Leave-One-Out - Data'!$B$1:$BA$1,0)),0)</f>
        <v>0</v>
      </c>
      <c r="V3" s="2">
        <f>IFERROR(INDEX('Leave-One-Out - Data'!$B:$BA,MATCH($P3,'Leave-One-Out - Data'!$A:$A,0),MATCH(V$1,'Leave-One-Out - Data'!$B$1:$BA$1,0)),0)</f>
        <v>0</v>
      </c>
      <c r="W3" s="2">
        <f>IFERROR(INDEX('Leave-One-Out - Data'!$B:$BA,MATCH($P3,'Leave-One-Out - Data'!$A:$A,0),MATCH(W$1,'Leave-One-Out - Data'!$B$1:$BA$1,0)),0)</f>
        <v>0</v>
      </c>
      <c r="X3" s="2">
        <f>IFERROR(INDEX('Leave-One-Out - Data'!$B:$BA,MATCH($P3,'Leave-One-Out - Data'!$A:$A,0),MATCH(X$1,'Leave-One-Out - Data'!$B$1:$BA$1,0)),0)</f>
        <v>0.47305722442269327</v>
      </c>
      <c r="Y3" s="2">
        <f>IFERROR(INDEX('Leave-One-Out - Data'!$B:$BA,MATCH($P3,'Leave-One-Out - Data'!$A:$A,0),MATCH(Y$1,'Leave-One-Out - Data'!$B$1:$BA$1,0)),0)</f>
        <v>0</v>
      </c>
      <c r="Z3" s="2">
        <f>IFERROR(INDEX('Leave-One-Out - Data'!$B:$BA,MATCH($P3,'Leave-One-Out - Data'!$A:$A,0),MATCH(Z$1,'Leave-One-Out - Data'!$B$1:$BA$1,0)),0)</f>
        <v>0</v>
      </c>
      <c r="AA3" s="2">
        <f>IFERROR(INDEX('Leave-One-Out - Data'!$B:$BA,MATCH($P3,'Leave-One-Out - Data'!$A:$A,0),MATCH(AA$1,'Leave-One-Out - Data'!$B$1:$BA$1,0)),0)</f>
        <v>0</v>
      </c>
      <c r="AB3" s="2">
        <f>IFERROR(INDEX('Leave-One-Out - Data'!$B:$BA,MATCH($P3,'Leave-One-Out - Data'!$A:$A,0),MATCH(AB$1,'Leave-One-Out - Data'!$B$1:$BA$1,0)),0)</f>
        <v>0</v>
      </c>
      <c r="AC3" s="2">
        <f>IFERROR(INDEX('Leave-One-Out - Data'!$B:$BA,MATCH($P3,'Leave-One-Out - Data'!$A:$A,0),MATCH(AC$1,'Leave-One-Out - Data'!$B$1:$BA$1,0)),0)</f>
        <v>0</v>
      </c>
      <c r="AD3" s="2">
        <f>IFERROR(INDEX('Leave-One-Out - Data'!$B:$BA,MATCH($P3,'Leave-One-Out - Data'!$A:$A,0),MATCH(AD$1,'Leave-One-Out - Data'!$B$1:$BA$1,0)),0)</f>
        <v>0</v>
      </c>
      <c r="AE3" s="2">
        <f>IFERROR(INDEX('Leave-One-Out - Data'!$B:$BA,MATCH($P3,'Leave-One-Out - Data'!$A:$A,0),MATCH(AE$1,'Leave-One-Out - Data'!$B$1:$BA$1,0)),0)</f>
        <v>0</v>
      </c>
      <c r="AF3" s="2">
        <f>IFERROR(INDEX('Leave-One-Out - Data'!$B:$BA,MATCH($P3,'Leave-One-Out - Data'!$A:$A,0),MATCH(AF$1,'Leave-One-Out - Data'!$B$1:$BA$1,0)),0)</f>
        <v>0.4672444498836994</v>
      </c>
      <c r="AG3" s="2">
        <f>IFERROR(INDEX('Leave-One-Out - Data'!$B:$BA,MATCH($P3,'Leave-One-Out - Data'!$A:$A,0),MATCH(AG$1,'Leave-One-Out - Data'!$B$1:$BA$1,0)),0)</f>
        <v>0</v>
      </c>
      <c r="AH3" s="2">
        <f>IFERROR(INDEX('Leave-One-Out - Data'!$B:$BA,MATCH($P3,'Leave-One-Out - Data'!$A:$A,0),MATCH(AH$1,'Leave-One-Out - Data'!$B$1:$BA$1,0)),0)</f>
        <v>0</v>
      </c>
      <c r="AI3" s="2">
        <f>IFERROR(INDEX('Leave-One-Out - Data'!$B:$BA,MATCH($P3,'Leave-One-Out - Data'!$A:$A,0),MATCH(AI$1,'Leave-One-Out - Data'!$B$1:$BA$1,0)),0)</f>
        <v>0</v>
      </c>
      <c r="AJ3" s="2">
        <f>IFERROR(INDEX('Leave-One-Out - Data'!$B:$BA,MATCH($P3,'Leave-One-Out - Data'!$A:$A,0),MATCH(AJ$1,'Leave-One-Out - Data'!$B$1:$BA$1,0)),0)</f>
        <v>0</v>
      </c>
      <c r="AK3" s="2">
        <f>IFERROR(INDEX('Leave-One-Out - Data'!$B:$BA,MATCH($P3,'Leave-One-Out - Data'!$A:$A,0),MATCH(AK$1,'Leave-One-Out - Data'!$B$1:$BA$1,0)),0)</f>
        <v>0</v>
      </c>
      <c r="AL3" s="2">
        <f>IFERROR(INDEX('Leave-One-Out - Data'!$B:$BA,MATCH($P3,'Leave-One-Out - Data'!$A:$A,0),MATCH(AL$1,'Leave-One-Out - Data'!$B$1:$BA$1,0)),0)</f>
        <v>0</v>
      </c>
      <c r="AM3" s="2">
        <f>IFERROR(INDEX('Leave-One-Out - Data'!$B:$BA,MATCH($P3,'Leave-One-Out - Data'!$A:$A,0),MATCH(AM$1,'Leave-One-Out - Data'!$B$1:$BA$1,0)),0)</f>
        <v>0</v>
      </c>
      <c r="AN3" s="2">
        <f>IFERROR(INDEX('Leave-One-Out - Data'!$B:$BA,MATCH($P3,'Leave-One-Out - Data'!$A:$A,0),MATCH(AN$1,'Leave-One-Out - Data'!$B$1:$BA$1,0)),0)</f>
        <v>0</v>
      </c>
      <c r="AO3" s="2">
        <f>IFERROR(INDEX('Leave-One-Out - Data'!$B:$BA,MATCH($P3,'Leave-One-Out - Data'!$A:$A,0),MATCH(AO$1,'Leave-One-Out - Data'!$B$1:$BA$1,0)),0)</f>
        <v>0.46210844543576246</v>
      </c>
      <c r="AP3" s="2">
        <f>IFERROR(INDEX('Leave-One-Out - Data'!$B:$BA,MATCH($P3,'Leave-One-Out - Data'!$A:$A,0),MATCH(AP$1,'Leave-One-Out - Data'!$B$1:$BA$1,0)),0)</f>
        <v>0</v>
      </c>
      <c r="AQ3" s="2">
        <f>IFERROR(INDEX('Leave-One-Out - Data'!$B:$BA,MATCH($P3,'Leave-One-Out - Data'!$A:$A,0),MATCH(AQ$1,'Leave-One-Out - Data'!$B$1:$BA$1,0)),0)</f>
        <v>0.47153042790293698</v>
      </c>
      <c r="AR3" s="2">
        <f>IFERROR(INDEX('Leave-One-Out - Data'!$B:$BA,MATCH($P3,'Leave-One-Out - Data'!$A:$A,0),MATCH(AR$1,'Leave-One-Out - Data'!$B$1:$BA$1,0)),0)</f>
        <v>0</v>
      </c>
      <c r="AS3" s="2">
        <f>IFERROR(INDEX('Leave-One-Out - Data'!$B:$BA,MATCH($P3,'Leave-One-Out - Data'!$A:$A,0),MATCH(AS$1,'Leave-One-Out - Data'!$B$1:$BA$1,0)),0)</f>
        <v>0</v>
      </c>
      <c r="AT3" s="2">
        <f>IFERROR(INDEX('Leave-One-Out - Data'!$B:$BA,MATCH($P3,'Leave-One-Out - Data'!$A:$A,0),MATCH(AT$1,'Leave-One-Out - Data'!$B$1:$BA$1,0)),0)</f>
        <v>0</v>
      </c>
      <c r="AU3" s="2">
        <f>IFERROR(INDEX('Leave-One-Out - Data'!$B:$BA,MATCH($P3,'Leave-One-Out - Data'!$A:$A,0),MATCH(AU$1,'Leave-One-Out - Data'!$B$1:$BA$1,0)),0)</f>
        <v>0</v>
      </c>
      <c r="AV3" s="2">
        <f>IFERROR(INDEX('Leave-One-Out - Data'!$B:$BA,MATCH($P3,'Leave-One-Out - Data'!$A:$A,0),MATCH(AV$1,'Leave-One-Out - Data'!$B$1:$BA$1,0)),0)</f>
        <v>0</v>
      </c>
      <c r="AW3" s="2">
        <f>IFERROR(INDEX('Leave-One-Out - Data'!$B:$BA,MATCH($P3,'Leave-One-Out - Data'!$A:$A,0),MATCH(AW$1,'Leave-One-Out - Data'!$B$1:$BA$1,0)),0)</f>
        <v>0</v>
      </c>
      <c r="AX3" s="2">
        <f>IFERROR(INDEX('Leave-One-Out - Data'!$B:$BA,MATCH($P3,'Leave-One-Out - Data'!$A:$A,0),MATCH(AX$1,'Leave-One-Out - Data'!$B$1:$BA$1,0)),0)</f>
        <v>0</v>
      </c>
      <c r="AY3" s="2">
        <f>IFERROR(INDEX('Leave-One-Out - Data'!$B:$BA,MATCH($P3,'Leave-One-Out - Data'!$A:$A,0),MATCH(AY$1,'Leave-One-Out - Data'!$B$1:$BA$1,0)),0)</f>
        <v>0</v>
      </c>
      <c r="AZ3" s="2">
        <f>IFERROR(INDEX('Leave-One-Out - Data'!$B:$BA,MATCH($P3,'Leave-One-Out - Data'!$A:$A,0),MATCH(AZ$1,'Leave-One-Out - Data'!$B$1:$BA$1,0)),0)</f>
        <v>0</v>
      </c>
      <c r="BA3" s="2">
        <f>IFERROR(INDEX('Leave-One-Out - Data'!$B:$BA,MATCH($P3,'Leave-One-Out - Data'!$A:$A,0),MATCH(BA$1,'Leave-One-Out - Data'!$B$1:$BA$1,0)),0)</f>
        <v>0</v>
      </c>
      <c r="BB3" s="2">
        <f>IFERROR(INDEX('Leave-One-Out - Data'!$B:$BA,MATCH($P3,'Leave-One-Out - Data'!$A:$A,0),MATCH(BB$1,'Leave-One-Out - Data'!$B$1:$BA$1,0)),0)</f>
        <v>0</v>
      </c>
      <c r="BC3" s="2">
        <f>IFERROR(INDEX('Leave-One-Out - Data'!$B:$BA,MATCH($P3,'Leave-One-Out - Data'!$A:$A,0),MATCH(BC$1,'Leave-One-Out - Data'!$B$1:$BA$1,0)),0)</f>
        <v>0</v>
      </c>
      <c r="BD3" s="2">
        <f>IFERROR(INDEX('Leave-One-Out - Data'!$B:$BA,MATCH($P3,'Leave-One-Out - Data'!$A:$A,0),MATCH(BD$1,'Leave-One-Out - Data'!$B$1:$BA$1,0)),0)</f>
        <v>0</v>
      </c>
      <c r="BE3" s="2">
        <f>IFERROR(INDEX('Leave-One-Out - Data'!$B:$BA,MATCH($P3,'Leave-One-Out - Data'!$A:$A,0),MATCH(BE$1,'Leave-One-Out - Data'!$B$1:$BA$1,0)),0)</f>
        <v>0</v>
      </c>
      <c r="BF3" s="2">
        <f>IFERROR(INDEX('Leave-One-Out - Data'!$B:$BA,MATCH($P3,'Leave-One-Out - Data'!$A:$A,0),MATCH(BF$1,'Leave-One-Out - Data'!$B$1:$BA$1,0)),0)</f>
        <v>0.46948155662417412</v>
      </c>
      <c r="BG3" s="2">
        <f>IFERROR(INDEX('Leave-One-Out - Data'!$B:$BA,MATCH($P3,'Leave-One-Out - Data'!$A:$A,0),MATCH(BG$1,'Leave-One-Out - Data'!$B$1:$BA$1,0)),0)</f>
        <v>0</v>
      </c>
      <c r="BH3" s="2">
        <f>IFERROR(INDEX('Leave-One-Out - Data'!$B:$BA,MATCH($P3,'Leave-One-Out - Data'!$A:$A,0),MATCH(BH$1,'Leave-One-Out - Data'!$B$1:$BA$1,0)),0)</f>
        <v>0</v>
      </c>
      <c r="BI3" s="2">
        <f>IFERROR(INDEX('Leave-One-Out - Data'!$B:$BA,MATCH($P3,'Leave-One-Out - Data'!$A:$A,0),MATCH(BI$1,'Leave-One-Out - Data'!$B$1:$BA$1,0)),0)</f>
        <v>0.46319194370508199</v>
      </c>
      <c r="BJ3" s="2">
        <f>IFERROR(INDEX('Leave-One-Out - Data'!$B:$BA,MATCH($P3,'Leave-One-Out - Data'!$A:$A,0),MATCH(BJ$1,'Leave-One-Out - Data'!$B$1:$BA$1,0)),0)</f>
        <v>0</v>
      </c>
      <c r="BK3" s="2">
        <f>IFERROR(INDEX('Leave-One-Out - Data'!$B:$BA,MATCH($P3,'Leave-One-Out - Data'!$A:$A,0),MATCH(BK$1,'Leave-One-Out - Data'!$B$1:$BA$1,0)),0)</f>
        <v>0</v>
      </c>
      <c r="BL3" s="2">
        <f>IFERROR(INDEX('Leave-One-Out - Data'!$B:$BA,MATCH($P3,'Leave-One-Out - Data'!$A:$A,0),MATCH(BL$1,'Leave-One-Out - Data'!$B$1:$BA$1,0)),0)</f>
        <v>0</v>
      </c>
      <c r="BM3" s="2">
        <f>IFERROR(INDEX('Leave-One-Out - Data'!$B:$BA,MATCH($P3,'Leave-One-Out - Data'!$A:$A,0),MATCH(BM$1,'Leave-One-Out - Data'!$B$1:$BA$1,0)),0)</f>
        <v>0</v>
      </c>
      <c r="BN3" s="2">
        <f>IFERROR(INDEX('Leave-One-Out - Data'!$B:$BA,MATCH($P3,'Leave-One-Out - Data'!$A:$A,0),MATCH(BN$1,'Leave-One-Out - Data'!$B$1:$BA$1,0)),0)</f>
        <v>0</v>
      </c>
      <c r="BO3" s="2">
        <f>IFERROR(INDEX('Leave-One-Out - Data'!$B:$BA,MATCH($P3,'Leave-One-Out - Data'!$A:$A,0),MATCH(BO$1,'Leave-One-Out - Data'!$B$1:$BA$1,0)),0)</f>
        <v>0</v>
      </c>
      <c r="BP3" s="2">
        <f>IFERROR(INDEX('Leave-One-Out - Data'!$B:$BA,MATCH($P3,'Leave-One-Out - Data'!$A:$A,0),MATCH(BP$1,'Leave-One-Out - Data'!$B$1:$BA$1,0)),0)</f>
        <v>0</v>
      </c>
      <c r="BQ3" s="2"/>
    </row>
    <row r="4" spans="16:70" x14ac:dyDescent="0.25">
      <c r="P4">
        <f>'Leave-One-Out - Data'!A3</f>
        <v>1983</v>
      </c>
      <c r="Q4" s="2">
        <f>IFERROR(INDEX('Leave-One-Out - Data'!$B:$BA,MATCH($P4,'Leave-One-Out - Data'!$A:$A,0),MATCH(Q$1,'Leave-One-Out - Data'!$B$1:$BA$1,0)),0)</f>
        <v>0.45858585834503174</v>
      </c>
      <c r="R4" s="2">
        <f>IFERROR(INDEX('Leave-One-Out - Data'!$B:$BA,MATCH($P4,'Leave-One-Out - Data'!$A:$A,0),MATCH(R$1,'Leave-One-Out - Data'!$B$1:$BA$1,0)),0)</f>
        <v>0.47274015182256701</v>
      </c>
      <c r="S4" s="2">
        <f>IFERROR(INDEX('Leave-One-Out - Data'!$B:$BA,MATCH($P4,'Leave-One-Out - Data'!$A:$A,0),MATCH(S$1,'Leave-One-Out - Data'!$B$1:$BA$1,0)),0)</f>
        <v>0</v>
      </c>
      <c r="T4" s="2">
        <f>IFERROR(INDEX('Leave-One-Out - Data'!$B:$BA,MATCH($P4,'Leave-One-Out - Data'!$A:$A,0),MATCH(T$1,'Leave-One-Out - Data'!$B$1:$BA$1,0)),0)</f>
        <v>0</v>
      </c>
      <c r="U4" s="2">
        <f>IFERROR(INDEX('Leave-One-Out - Data'!$B:$BA,MATCH($P4,'Leave-One-Out - Data'!$A:$A,0),MATCH(U$1,'Leave-One-Out - Data'!$B$1:$BA$1,0)),0)</f>
        <v>0</v>
      </c>
      <c r="V4" s="2">
        <f>IFERROR(INDEX('Leave-One-Out - Data'!$B:$BA,MATCH($P4,'Leave-One-Out - Data'!$A:$A,0),MATCH(V$1,'Leave-One-Out - Data'!$B$1:$BA$1,0)),0)</f>
        <v>0</v>
      </c>
      <c r="W4" s="2">
        <f>IFERROR(INDEX('Leave-One-Out - Data'!$B:$BA,MATCH($P4,'Leave-One-Out - Data'!$A:$A,0),MATCH(W$1,'Leave-One-Out - Data'!$B$1:$BA$1,0)),0)</f>
        <v>0</v>
      </c>
      <c r="X4" s="2">
        <f>IFERROR(INDEX('Leave-One-Out - Data'!$B:$BA,MATCH($P4,'Leave-One-Out - Data'!$A:$A,0),MATCH(X$1,'Leave-One-Out - Data'!$B$1:$BA$1,0)),0)</f>
        <v>0.47165022054314609</v>
      </c>
      <c r="Y4" s="2">
        <f>IFERROR(INDEX('Leave-One-Out - Data'!$B:$BA,MATCH($P4,'Leave-One-Out - Data'!$A:$A,0),MATCH(Y$1,'Leave-One-Out - Data'!$B$1:$BA$1,0)),0)</f>
        <v>0</v>
      </c>
      <c r="Z4" s="2">
        <f>IFERROR(INDEX('Leave-One-Out - Data'!$B:$BA,MATCH($P4,'Leave-One-Out - Data'!$A:$A,0),MATCH(Z$1,'Leave-One-Out - Data'!$B$1:$BA$1,0)),0)</f>
        <v>0</v>
      </c>
      <c r="AA4" s="2">
        <f>IFERROR(INDEX('Leave-One-Out - Data'!$B:$BA,MATCH($P4,'Leave-One-Out - Data'!$A:$A,0),MATCH(AA$1,'Leave-One-Out - Data'!$B$1:$BA$1,0)),0)</f>
        <v>0</v>
      </c>
      <c r="AB4" s="2">
        <f>IFERROR(INDEX('Leave-One-Out - Data'!$B:$BA,MATCH($P4,'Leave-One-Out - Data'!$A:$A,0),MATCH(AB$1,'Leave-One-Out - Data'!$B$1:$BA$1,0)),0)</f>
        <v>0</v>
      </c>
      <c r="AC4" s="2">
        <f>IFERROR(INDEX('Leave-One-Out - Data'!$B:$BA,MATCH($P4,'Leave-One-Out - Data'!$A:$A,0),MATCH(AC$1,'Leave-One-Out - Data'!$B$1:$BA$1,0)),0)</f>
        <v>0</v>
      </c>
      <c r="AD4" s="2">
        <f>IFERROR(INDEX('Leave-One-Out - Data'!$B:$BA,MATCH($P4,'Leave-One-Out - Data'!$A:$A,0),MATCH(AD$1,'Leave-One-Out - Data'!$B$1:$BA$1,0)),0)</f>
        <v>0</v>
      </c>
      <c r="AE4" s="2">
        <f>IFERROR(INDEX('Leave-One-Out - Data'!$B:$BA,MATCH($P4,'Leave-One-Out - Data'!$A:$A,0),MATCH(AE$1,'Leave-One-Out - Data'!$B$1:$BA$1,0)),0)</f>
        <v>0</v>
      </c>
      <c r="AF4" s="2">
        <f>IFERROR(INDEX('Leave-One-Out - Data'!$B:$BA,MATCH($P4,'Leave-One-Out - Data'!$A:$A,0),MATCH(AF$1,'Leave-One-Out - Data'!$B$1:$BA$1,0)),0)</f>
        <v>0.4661025585532188</v>
      </c>
      <c r="AG4" s="2">
        <f>IFERROR(INDEX('Leave-One-Out - Data'!$B:$BA,MATCH($P4,'Leave-One-Out - Data'!$A:$A,0),MATCH(AG$1,'Leave-One-Out - Data'!$B$1:$BA$1,0)),0)</f>
        <v>0</v>
      </c>
      <c r="AH4" s="2">
        <f>IFERROR(INDEX('Leave-One-Out - Data'!$B:$BA,MATCH($P4,'Leave-One-Out - Data'!$A:$A,0),MATCH(AH$1,'Leave-One-Out - Data'!$B$1:$BA$1,0)),0)</f>
        <v>0</v>
      </c>
      <c r="AI4" s="2">
        <f>IFERROR(INDEX('Leave-One-Out - Data'!$B:$BA,MATCH($P4,'Leave-One-Out - Data'!$A:$A,0),MATCH(AI$1,'Leave-One-Out - Data'!$B$1:$BA$1,0)),0)</f>
        <v>0</v>
      </c>
      <c r="AJ4" s="2">
        <f>IFERROR(INDEX('Leave-One-Out - Data'!$B:$BA,MATCH($P4,'Leave-One-Out - Data'!$A:$A,0),MATCH(AJ$1,'Leave-One-Out - Data'!$B$1:$BA$1,0)),0)</f>
        <v>0</v>
      </c>
      <c r="AK4" s="2">
        <f>IFERROR(INDEX('Leave-One-Out - Data'!$B:$BA,MATCH($P4,'Leave-One-Out - Data'!$A:$A,0),MATCH(AK$1,'Leave-One-Out - Data'!$B$1:$BA$1,0)),0)</f>
        <v>0</v>
      </c>
      <c r="AL4" s="2">
        <f>IFERROR(INDEX('Leave-One-Out - Data'!$B:$BA,MATCH($P4,'Leave-One-Out - Data'!$A:$A,0),MATCH(AL$1,'Leave-One-Out - Data'!$B$1:$BA$1,0)),0)</f>
        <v>0</v>
      </c>
      <c r="AM4" s="2">
        <f>IFERROR(INDEX('Leave-One-Out - Data'!$B:$BA,MATCH($P4,'Leave-One-Out - Data'!$A:$A,0),MATCH(AM$1,'Leave-One-Out - Data'!$B$1:$BA$1,0)),0)</f>
        <v>0</v>
      </c>
      <c r="AN4" s="2">
        <f>IFERROR(INDEX('Leave-One-Out - Data'!$B:$BA,MATCH($P4,'Leave-One-Out - Data'!$A:$A,0),MATCH(AN$1,'Leave-One-Out - Data'!$B$1:$BA$1,0)),0)</f>
        <v>0</v>
      </c>
      <c r="AO4" s="2">
        <f>IFERROR(INDEX('Leave-One-Out - Data'!$B:$BA,MATCH($P4,'Leave-One-Out - Data'!$A:$A,0),MATCH(AO$1,'Leave-One-Out - Data'!$B$1:$BA$1,0)),0)</f>
        <v>0.4611106145381928</v>
      </c>
      <c r="AP4" s="2">
        <f>IFERROR(INDEX('Leave-One-Out - Data'!$B:$BA,MATCH($P4,'Leave-One-Out - Data'!$A:$A,0),MATCH(AP$1,'Leave-One-Out - Data'!$B$1:$BA$1,0)),0)</f>
        <v>0</v>
      </c>
      <c r="AQ4" s="2">
        <f>IFERROR(INDEX('Leave-One-Out - Data'!$B:$BA,MATCH($P4,'Leave-One-Out - Data'!$A:$A,0),MATCH(AQ$1,'Leave-One-Out - Data'!$B$1:$BA$1,0)),0)</f>
        <v>0.46921092510223383</v>
      </c>
      <c r="AR4" s="2">
        <f>IFERROR(INDEX('Leave-One-Out - Data'!$B:$BA,MATCH($P4,'Leave-One-Out - Data'!$A:$A,0),MATCH(AR$1,'Leave-One-Out - Data'!$B$1:$BA$1,0)),0)</f>
        <v>0</v>
      </c>
      <c r="AS4" s="2">
        <f>IFERROR(INDEX('Leave-One-Out - Data'!$B:$BA,MATCH($P4,'Leave-One-Out - Data'!$A:$A,0),MATCH(AS$1,'Leave-One-Out - Data'!$B$1:$BA$1,0)),0)</f>
        <v>0</v>
      </c>
      <c r="AT4" s="2">
        <f>IFERROR(INDEX('Leave-One-Out - Data'!$B:$BA,MATCH($P4,'Leave-One-Out - Data'!$A:$A,0),MATCH(AT$1,'Leave-One-Out - Data'!$B$1:$BA$1,0)),0)</f>
        <v>0</v>
      </c>
      <c r="AU4" s="2">
        <f>IFERROR(INDEX('Leave-One-Out - Data'!$B:$BA,MATCH($P4,'Leave-One-Out - Data'!$A:$A,0),MATCH(AU$1,'Leave-One-Out - Data'!$B$1:$BA$1,0)),0)</f>
        <v>0</v>
      </c>
      <c r="AV4" s="2">
        <f>IFERROR(INDEX('Leave-One-Out - Data'!$B:$BA,MATCH($P4,'Leave-One-Out - Data'!$A:$A,0),MATCH(AV$1,'Leave-One-Out - Data'!$B$1:$BA$1,0)),0)</f>
        <v>0</v>
      </c>
      <c r="AW4" s="2">
        <f>IFERROR(INDEX('Leave-One-Out - Data'!$B:$BA,MATCH($P4,'Leave-One-Out - Data'!$A:$A,0),MATCH(AW$1,'Leave-One-Out - Data'!$B$1:$BA$1,0)),0)</f>
        <v>0</v>
      </c>
      <c r="AX4" s="2">
        <f>IFERROR(INDEX('Leave-One-Out - Data'!$B:$BA,MATCH($P4,'Leave-One-Out - Data'!$A:$A,0),MATCH(AX$1,'Leave-One-Out - Data'!$B$1:$BA$1,0)),0)</f>
        <v>0</v>
      </c>
      <c r="AY4" s="2">
        <f>IFERROR(INDEX('Leave-One-Out - Data'!$B:$BA,MATCH($P4,'Leave-One-Out - Data'!$A:$A,0),MATCH(AY$1,'Leave-One-Out - Data'!$B$1:$BA$1,0)),0)</f>
        <v>0</v>
      </c>
      <c r="AZ4" s="2">
        <f>IFERROR(INDEX('Leave-One-Out - Data'!$B:$BA,MATCH($P4,'Leave-One-Out - Data'!$A:$A,0),MATCH(AZ$1,'Leave-One-Out - Data'!$B$1:$BA$1,0)),0)</f>
        <v>0</v>
      </c>
      <c r="BA4" s="2">
        <f>IFERROR(INDEX('Leave-One-Out - Data'!$B:$BA,MATCH($P4,'Leave-One-Out - Data'!$A:$A,0),MATCH(BA$1,'Leave-One-Out - Data'!$B$1:$BA$1,0)),0)</f>
        <v>0</v>
      </c>
      <c r="BB4" s="2">
        <f>IFERROR(INDEX('Leave-One-Out - Data'!$B:$BA,MATCH($P4,'Leave-One-Out - Data'!$A:$A,0),MATCH(BB$1,'Leave-One-Out - Data'!$B$1:$BA$1,0)),0)</f>
        <v>0</v>
      </c>
      <c r="BC4" s="2">
        <f>IFERROR(INDEX('Leave-One-Out - Data'!$B:$BA,MATCH($P4,'Leave-One-Out - Data'!$A:$A,0),MATCH(BC$1,'Leave-One-Out - Data'!$B$1:$BA$1,0)),0)</f>
        <v>0</v>
      </c>
      <c r="BD4" s="2">
        <f>IFERROR(INDEX('Leave-One-Out - Data'!$B:$BA,MATCH($P4,'Leave-One-Out - Data'!$A:$A,0),MATCH(BD$1,'Leave-One-Out - Data'!$B$1:$BA$1,0)),0)</f>
        <v>0</v>
      </c>
      <c r="BE4" s="2">
        <f>IFERROR(INDEX('Leave-One-Out - Data'!$B:$BA,MATCH($P4,'Leave-One-Out - Data'!$A:$A,0),MATCH(BE$1,'Leave-One-Out - Data'!$B$1:$BA$1,0)),0)</f>
        <v>0</v>
      </c>
      <c r="BF4" s="2">
        <f>IFERROR(INDEX('Leave-One-Out - Data'!$B:$BA,MATCH($P4,'Leave-One-Out - Data'!$A:$A,0),MATCH(BF$1,'Leave-One-Out - Data'!$B$1:$BA$1,0)),0)</f>
        <v>0.4667926609814167</v>
      </c>
      <c r="BG4" s="2">
        <f>IFERROR(INDEX('Leave-One-Out - Data'!$B:$BA,MATCH($P4,'Leave-One-Out - Data'!$A:$A,0),MATCH(BG$1,'Leave-One-Out - Data'!$B$1:$BA$1,0)),0)</f>
        <v>0</v>
      </c>
      <c r="BH4" s="2">
        <f>IFERROR(INDEX('Leave-One-Out - Data'!$B:$BA,MATCH($P4,'Leave-One-Out - Data'!$A:$A,0),MATCH(BH$1,'Leave-One-Out - Data'!$B$1:$BA$1,0)),0)</f>
        <v>0</v>
      </c>
      <c r="BI4" s="2">
        <f>IFERROR(INDEX('Leave-One-Out - Data'!$B:$BA,MATCH($P4,'Leave-One-Out - Data'!$A:$A,0),MATCH(BI$1,'Leave-One-Out - Data'!$B$1:$BA$1,0)),0)</f>
        <v>0.46230781567096713</v>
      </c>
      <c r="BJ4" s="2">
        <f>IFERROR(INDEX('Leave-One-Out - Data'!$B:$BA,MATCH($P4,'Leave-One-Out - Data'!$A:$A,0),MATCH(BJ$1,'Leave-One-Out - Data'!$B$1:$BA$1,0)),0)</f>
        <v>0</v>
      </c>
      <c r="BK4" s="2">
        <f>IFERROR(INDEX('Leave-One-Out - Data'!$B:$BA,MATCH($P4,'Leave-One-Out - Data'!$A:$A,0),MATCH(BK$1,'Leave-One-Out - Data'!$B$1:$BA$1,0)),0)</f>
        <v>0</v>
      </c>
      <c r="BL4" s="2">
        <f>IFERROR(INDEX('Leave-One-Out - Data'!$B:$BA,MATCH($P4,'Leave-One-Out - Data'!$A:$A,0),MATCH(BL$1,'Leave-One-Out - Data'!$B$1:$BA$1,0)),0)</f>
        <v>0</v>
      </c>
      <c r="BM4" s="2">
        <f>IFERROR(INDEX('Leave-One-Out - Data'!$B:$BA,MATCH($P4,'Leave-One-Out - Data'!$A:$A,0),MATCH(BM$1,'Leave-One-Out - Data'!$B$1:$BA$1,0)),0)</f>
        <v>0</v>
      </c>
      <c r="BN4" s="2">
        <f>IFERROR(INDEX('Leave-One-Out - Data'!$B:$BA,MATCH($P4,'Leave-One-Out - Data'!$A:$A,0),MATCH(BN$1,'Leave-One-Out - Data'!$B$1:$BA$1,0)),0)</f>
        <v>0</v>
      </c>
      <c r="BO4" s="2">
        <f>IFERROR(INDEX('Leave-One-Out - Data'!$B:$BA,MATCH($P4,'Leave-One-Out - Data'!$A:$A,0),MATCH(BO$1,'Leave-One-Out - Data'!$B$1:$BA$1,0)),0)</f>
        <v>0</v>
      </c>
      <c r="BP4" s="2">
        <f>IFERROR(INDEX('Leave-One-Out - Data'!$B:$BA,MATCH($P4,'Leave-One-Out - Data'!$A:$A,0),MATCH(BP$1,'Leave-One-Out - Data'!$B$1:$BA$1,0)),0)</f>
        <v>0</v>
      </c>
      <c r="BQ4" s="2"/>
    </row>
    <row r="5" spans="16:70" x14ac:dyDescent="0.25">
      <c r="P5">
        <f>'Leave-One-Out - Data'!A4</f>
        <v>1984</v>
      </c>
      <c r="Q5" s="2">
        <f>IFERROR(INDEX('Leave-One-Out - Data'!$B:$BA,MATCH($P5,'Leave-One-Out - Data'!$A:$A,0),MATCH(Q$1,'Leave-One-Out - Data'!$B$1:$BA$1,0)),0)</f>
        <v>0.41060903668403625</v>
      </c>
      <c r="R5" s="2">
        <f>IFERROR(INDEX('Leave-One-Out - Data'!$B:$BA,MATCH($P5,'Leave-One-Out - Data'!$A:$A,0),MATCH(R$1,'Leave-One-Out - Data'!$B$1:$BA$1,0)),0)</f>
        <v>0.42843650335073469</v>
      </c>
      <c r="S5" s="2">
        <f>IFERROR(INDEX('Leave-One-Out - Data'!$B:$BA,MATCH($P5,'Leave-One-Out - Data'!$A:$A,0),MATCH(S$1,'Leave-One-Out - Data'!$B$1:$BA$1,0)),0)</f>
        <v>0</v>
      </c>
      <c r="T5" s="2">
        <f>IFERROR(INDEX('Leave-One-Out - Data'!$B:$BA,MATCH($P5,'Leave-One-Out - Data'!$A:$A,0),MATCH(T$1,'Leave-One-Out - Data'!$B$1:$BA$1,0)),0)</f>
        <v>0</v>
      </c>
      <c r="U5" s="2">
        <f>IFERROR(INDEX('Leave-One-Out - Data'!$B:$BA,MATCH($P5,'Leave-One-Out - Data'!$A:$A,0),MATCH(U$1,'Leave-One-Out - Data'!$B$1:$BA$1,0)),0)</f>
        <v>0</v>
      </c>
      <c r="V5" s="2">
        <f>IFERROR(INDEX('Leave-One-Out - Data'!$B:$BA,MATCH($P5,'Leave-One-Out - Data'!$A:$A,0),MATCH(V$1,'Leave-One-Out - Data'!$B$1:$BA$1,0)),0)</f>
        <v>0</v>
      </c>
      <c r="W5" s="2">
        <f>IFERROR(INDEX('Leave-One-Out - Data'!$B:$BA,MATCH($P5,'Leave-One-Out - Data'!$A:$A,0),MATCH(W$1,'Leave-One-Out - Data'!$B$1:$BA$1,0)),0)</f>
        <v>0</v>
      </c>
      <c r="X5" s="2">
        <f>IFERROR(INDEX('Leave-One-Out - Data'!$B:$BA,MATCH($P5,'Leave-One-Out - Data'!$A:$A,0),MATCH(X$1,'Leave-One-Out - Data'!$B$1:$BA$1,0)),0)</f>
        <v>0.43379384246468539</v>
      </c>
      <c r="Y5" s="2">
        <f>IFERROR(INDEX('Leave-One-Out - Data'!$B:$BA,MATCH($P5,'Leave-One-Out - Data'!$A:$A,0),MATCH(Y$1,'Leave-One-Out - Data'!$B$1:$BA$1,0)),0)</f>
        <v>0</v>
      </c>
      <c r="Z5" s="2">
        <f>IFERROR(INDEX('Leave-One-Out - Data'!$B:$BA,MATCH($P5,'Leave-One-Out - Data'!$A:$A,0),MATCH(Z$1,'Leave-One-Out - Data'!$B$1:$BA$1,0)),0)</f>
        <v>0</v>
      </c>
      <c r="AA5" s="2">
        <f>IFERROR(INDEX('Leave-One-Out - Data'!$B:$BA,MATCH($P5,'Leave-One-Out - Data'!$A:$A,0),MATCH(AA$1,'Leave-One-Out - Data'!$B$1:$BA$1,0)),0)</f>
        <v>0</v>
      </c>
      <c r="AB5" s="2">
        <f>IFERROR(INDEX('Leave-One-Out - Data'!$B:$BA,MATCH($P5,'Leave-One-Out - Data'!$A:$A,0),MATCH(AB$1,'Leave-One-Out - Data'!$B$1:$BA$1,0)),0)</f>
        <v>0</v>
      </c>
      <c r="AC5" s="2">
        <f>IFERROR(INDEX('Leave-One-Out - Data'!$B:$BA,MATCH($P5,'Leave-One-Out - Data'!$A:$A,0),MATCH(AC$1,'Leave-One-Out - Data'!$B$1:$BA$1,0)),0)</f>
        <v>0</v>
      </c>
      <c r="AD5" s="2">
        <f>IFERROR(INDEX('Leave-One-Out - Data'!$B:$BA,MATCH($P5,'Leave-One-Out - Data'!$A:$A,0),MATCH(AD$1,'Leave-One-Out - Data'!$B$1:$BA$1,0)),0)</f>
        <v>0</v>
      </c>
      <c r="AE5" s="2">
        <f>IFERROR(INDEX('Leave-One-Out - Data'!$B:$BA,MATCH($P5,'Leave-One-Out - Data'!$A:$A,0),MATCH(AE$1,'Leave-One-Out - Data'!$B$1:$BA$1,0)),0)</f>
        <v>0</v>
      </c>
      <c r="AF5" s="2">
        <f>IFERROR(INDEX('Leave-One-Out - Data'!$B:$BA,MATCH($P5,'Leave-One-Out - Data'!$A:$A,0),MATCH(AF$1,'Leave-One-Out - Data'!$B$1:$BA$1,0)),0)</f>
        <v>0.41758682399988173</v>
      </c>
      <c r="AG5" s="2">
        <f>IFERROR(INDEX('Leave-One-Out - Data'!$B:$BA,MATCH($P5,'Leave-One-Out - Data'!$A:$A,0),MATCH(AG$1,'Leave-One-Out - Data'!$B$1:$BA$1,0)),0)</f>
        <v>0</v>
      </c>
      <c r="AH5" s="2">
        <f>IFERROR(INDEX('Leave-One-Out - Data'!$B:$BA,MATCH($P5,'Leave-One-Out - Data'!$A:$A,0),MATCH(AH$1,'Leave-One-Out - Data'!$B$1:$BA$1,0)),0)</f>
        <v>0</v>
      </c>
      <c r="AI5" s="2">
        <f>IFERROR(INDEX('Leave-One-Out - Data'!$B:$BA,MATCH($P5,'Leave-One-Out - Data'!$A:$A,0),MATCH(AI$1,'Leave-One-Out - Data'!$B$1:$BA$1,0)),0)</f>
        <v>0</v>
      </c>
      <c r="AJ5" s="2">
        <f>IFERROR(INDEX('Leave-One-Out - Data'!$B:$BA,MATCH($P5,'Leave-One-Out - Data'!$A:$A,0),MATCH(AJ$1,'Leave-One-Out - Data'!$B$1:$BA$1,0)),0)</f>
        <v>0</v>
      </c>
      <c r="AK5" s="2">
        <f>IFERROR(INDEX('Leave-One-Out - Data'!$B:$BA,MATCH($P5,'Leave-One-Out - Data'!$A:$A,0),MATCH(AK$1,'Leave-One-Out - Data'!$B$1:$BA$1,0)),0)</f>
        <v>0</v>
      </c>
      <c r="AL5" s="2">
        <f>IFERROR(INDEX('Leave-One-Out - Data'!$B:$BA,MATCH($P5,'Leave-One-Out - Data'!$A:$A,0),MATCH(AL$1,'Leave-One-Out - Data'!$B$1:$BA$1,0)),0)</f>
        <v>0</v>
      </c>
      <c r="AM5" s="2">
        <f>IFERROR(INDEX('Leave-One-Out - Data'!$B:$BA,MATCH($P5,'Leave-One-Out - Data'!$A:$A,0),MATCH(AM$1,'Leave-One-Out - Data'!$B$1:$BA$1,0)),0)</f>
        <v>0</v>
      </c>
      <c r="AN5" s="2">
        <f>IFERROR(INDEX('Leave-One-Out - Data'!$B:$BA,MATCH($P5,'Leave-One-Out - Data'!$A:$A,0),MATCH(AN$1,'Leave-One-Out - Data'!$B$1:$BA$1,0)),0)</f>
        <v>0</v>
      </c>
      <c r="AO5" s="2">
        <f>IFERROR(INDEX('Leave-One-Out - Data'!$B:$BA,MATCH($P5,'Leave-One-Out - Data'!$A:$A,0),MATCH(AO$1,'Leave-One-Out - Data'!$B$1:$BA$1,0)),0)</f>
        <v>0.41333140954375275</v>
      </c>
      <c r="AP5" s="2">
        <f>IFERROR(INDEX('Leave-One-Out - Data'!$B:$BA,MATCH($P5,'Leave-One-Out - Data'!$A:$A,0),MATCH(AP$1,'Leave-One-Out - Data'!$B$1:$BA$1,0)),0)</f>
        <v>0</v>
      </c>
      <c r="AQ5" s="2">
        <f>IFERROR(INDEX('Leave-One-Out - Data'!$B:$BA,MATCH($P5,'Leave-One-Out - Data'!$A:$A,0),MATCH(AQ$1,'Leave-One-Out - Data'!$B$1:$BA$1,0)),0)</f>
        <v>0.43078716376423837</v>
      </c>
      <c r="AR5" s="2">
        <f>IFERROR(INDEX('Leave-One-Out - Data'!$B:$BA,MATCH($P5,'Leave-One-Out - Data'!$A:$A,0),MATCH(AR$1,'Leave-One-Out - Data'!$B$1:$BA$1,0)),0)</f>
        <v>0</v>
      </c>
      <c r="AS5" s="2">
        <f>IFERROR(INDEX('Leave-One-Out - Data'!$B:$BA,MATCH($P5,'Leave-One-Out - Data'!$A:$A,0),MATCH(AS$1,'Leave-One-Out - Data'!$B$1:$BA$1,0)),0)</f>
        <v>0</v>
      </c>
      <c r="AT5" s="2">
        <f>IFERROR(INDEX('Leave-One-Out - Data'!$B:$BA,MATCH($P5,'Leave-One-Out - Data'!$A:$A,0),MATCH(AT$1,'Leave-One-Out - Data'!$B$1:$BA$1,0)),0)</f>
        <v>0</v>
      </c>
      <c r="AU5" s="2">
        <f>IFERROR(INDEX('Leave-One-Out - Data'!$B:$BA,MATCH($P5,'Leave-One-Out - Data'!$A:$A,0),MATCH(AU$1,'Leave-One-Out - Data'!$B$1:$BA$1,0)),0)</f>
        <v>0</v>
      </c>
      <c r="AV5" s="2">
        <f>IFERROR(INDEX('Leave-One-Out - Data'!$B:$BA,MATCH($P5,'Leave-One-Out - Data'!$A:$A,0),MATCH(AV$1,'Leave-One-Out - Data'!$B$1:$BA$1,0)),0)</f>
        <v>0</v>
      </c>
      <c r="AW5" s="2">
        <f>IFERROR(INDEX('Leave-One-Out - Data'!$B:$BA,MATCH($P5,'Leave-One-Out - Data'!$A:$A,0),MATCH(AW$1,'Leave-One-Out - Data'!$B$1:$BA$1,0)),0)</f>
        <v>0</v>
      </c>
      <c r="AX5" s="2">
        <f>IFERROR(INDEX('Leave-One-Out - Data'!$B:$BA,MATCH($P5,'Leave-One-Out - Data'!$A:$A,0),MATCH(AX$1,'Leave-One-Out - Data'!$B$1:$BA$1,0)),0)</f>
        <v>0</v>
      </c>
      <c r="AY5" s="2">
        <f>IFERROR(INDEX('Leave-One-Out - Data'!$B:$BA,MATCH($P5,'Leave-One-Out - Data'!$A:$A,0),MATCH(AY$1,'Leave-One-Out - Data'!$B$1:$BA$1,0)),0)</f>
        <v>0</v>
      </c>
      <c r="AZ5" s="2">
        <f>IFERROR(INDEX('Leave-One-Out - Data'!$B:$BA,MATCH($P5,'Leave-One-Out - Data'!$A:$A,0),MATCH(AZ$1,'Leave-One-Out - Data'!$B$1:$BA$1,0)),0)</f>
        <v>0</v>
      </c>
      <c r="BA5" s="2">
        <f>IFERROR(INDEX('Leave-One-Out - Data'!$B:$BA,MATCH($P5,'Leave-One-Out - Data'!$A:$A,0),MATCH(BA$1,'Leave-One-Out - Data'!$B$1:$BA$1,0)),0)</f>
        <v>0</v>
      </c>
      <c r="BB5" s="2">
        <f>IFERROR(INDEX('Leave-One-Out - Data'!$B:$BA,MATCH($P5,'Leave-One-Out - Data'!$A:$A,0),MATCH(BB$1,'Leave-One-Out - Data'!$B$1:$BA$1,0)),0)</f>
        <v>0</v>
      </c>
      <c r="BC5" s="2">
        <f>IFERROR(INDEX('Leave-One-Out - Data'!$B:$BA,MATCH($P5,'Leave-One-Out - Data'!$A:$A,0),MATCH(BC$1,'Leave-One-Out - Data'!$B$1:$BA$1,0)),0)</f>
        <v>0</v>
      </c>
      <c r="BD5" s="2">
        <f>IFERROR(INDEX('Leave-One-Out - Data'!$B:$BA,MATCH($P5,'Leave-One-Out - Data'!$A:$A,0),MATCH(BD$1,'Leave-One-Out - Data'!$B$1:$BA$1,0)),0)</f>
        <v>0</v>
      </c>
      <c r="BE5" s="2">
        <f>IFERROR(INDEX('Leave-One-Out - Data'!$B:$BA,MATCH($P5,'Leave-One-Out - Data'!$A:$A,0),MATCH(BE$1,'Leave-One-Out - Data'!$B$1:$BA$1,0)),0)</f>
        <v>0</v>
      </c>
      <c r="BF5" s="2">
        <f>IFERROR(INDEX('Leave-One-Out - Data'!$B:$BA,MATCH($P5,'Leave-One-Out - Data'!$A:$A,0),MATCH(BF$1,'Leave-One-Out - Data'!$B$1:$BA$1,0)),0)</f>
        <v>0.42178406256437301</v>
      </c>
      <c r="BG5" s="2">
        <f>IFERROR(INDEX('Leave-One-Out - Data'!$B:$BA,MATCH($P5,'Leave-One-Out - Data'!$A:$A,0),MATCH(BG$1,'Leave-One-Out - Data'!$B$1:$BA$1,0)),0)</f>
        <v>0</v>
      </c>
      <c r="BH5" s="2">
        <f>IFERROR(INDEX('Leave-One-Out - Data'!$B:$BA,MATCH($P5,'Leave-One-Out - Data'!$A:$A,0),MATCH(BH$1,'Leave-One-Out - Data'!$B$1:$BA$1,0)),0)</f>
        <v>0</v>
      </c>
      <c r="BI5" s="2">
        <f>IFERROR(INDEX('Leave-One-Out - Data'!$B:$BA,MATCH($P5,'Leave-One-Out - Data'!$A:$A,0),MATCH(BI$1,'Leave-One-Out - Data'!$B$1:$BA$1,0)),0)</f>
        <v>0.41472926464676851</v>
      </c>
      <c r="BJ5" s="2">
        <f>IFERROR(INDEX('Leave-One-Out - Data'!$B:$BA,MATCH($P5,'Leave-One-Out - Data'!$A:$A,0),MATCH(BJ$1,'Leave-One-Out - Data'!$B$1:$BA$1,0)),0)</f>
        <v>0</v>
      </c>
      <c r="BK5" s="2">
        <f>IFERROR(INDEX('Leave-One-Out - Data'!$B:$BA,MATCH($P5,'Leave-One-Out - Data'!$A:$A,0),MATCH(BK$1,'Leave-One-Out - Data'!$B$1:$BA$1,0)),0)</f>
        <v>0</v>
      </c>
      <c r="BL5" s="2">
        <f>IFERROR(INDEX('Leave-One-Out - Data'!$B:$BA,MATCH($P5,'Leave-One-Out - Data'!$A:$A,0),MATCH(BL$1,'Leave-One-Out - Data'!$B$1:$BA$1,0)),0)</f>
        <v>0</v>
      </c>
      <c r="BM5" s="2">
        <f>IFERROR(INDEX('Leave-One-Out - Data'!$B:$BA,MATCH($P5,'Leave-One-Out - Data'!$A:$A,0),MATCH(BM$1,'Leave-One-Out - Data'!$B$1:$BA$1,0)),0)</f>
        <v>0</v>
      </c>
      <c r="BN5" s="2">
        <f>IFERROR(INDEX('Leave-One-Out - Data'!$B:$BA,MATCH($P5,'Leave-One-Out - Data'!$A:$A,0),MATCH(BN$1,'Leave-One-Out - Data'!$B$1:$BA$1,0)),0)</f>
        <v>0</v>
      </c>
      <c r="BO5" s="2">
        <f>IFERROR(INDEX('Leave-One-Out - Data'!$B:$BA,MATCH($P5,'Leave-One-Out - Data'!$A:$A,0),MATCH(BO$1,'Leave-One-Out - Data'!$B$1:$BA$1,0)),0)</f>
        <v>0</v>
      </c>
      <c r="BP5" s="2">
        <f>IFERROR(INDEX('Leave-One-Out - Data'!$B:$BA,MATCH($P5,'Leave-One-Out - Data'!$A:$A,0),MATCH(BP$1,'Leave-One-Out - Data'!$B$1:$BA$1,0)),0)</f>
        <v>0</v>
      </c>
      <c r="BQ5" s="2"/>
    </row>
    <row r="6" spans="16:70" x14ac:dyDescent="0.25">
      <c r="P6">
        <f>'Leave-One-Out - Data'!A5</f>
        <v>1985</v>
      </c>
      <c r="Q6" s="2">
        <f>IFERROR(INDEX('Leave-One-Out - Data'!$B:$BA,MATCH($P6,'Leave-One-Out - Data'!$A:$A,0),MATCH(Q$1,'Leave-One-Out - Data'!$B$1:$BA$1,0)),0)</f>
        <v>0.39177489280700684</v>
      </c>
      <c r="R6" s="2">
        <f>IFERROR(INDEX('Leave-One-Out - Data'!$B:$BA,MATCH($P6,'Leave-One-Out - Data'!$A:$A,0),MATCH(R$1,'Leave-One-Out - Data'!$B$1:$BA$1,0)),0)</f>
        <v>0.39380529531836511</v>
      </c>
      <c r="S6" s="2">
        <f>IFERROR(INDEX('Leave-One-Out - Data'!$B:$BA,MATCH($P6,'Leave-One-Out - Data'!$A:$A,0),MATCH(S$1,'Leave-One-Out - Data'!$B$1:$BA$1,0)),0)</f>
        <v>0</v>
      </c>
      <c r="T6" s="2">
        <f>IFERROR(INDEX('Leave-One-Out - Data'!$B:$BA,MATCH($P6,'Leave-One-Out - Data'!$A:$A,0),MATCH(T$1,'Leave-One-Out - Data'!$B$1:$BA$1,0)),0)</f>
        <v>0</v>
      </c>
      <c r="U6" s="2">
        <f>IFERROR(INDEX('Leave-One-Out - Data'!$B:$BA,MATCH($P6,'Leave-One-Out - Data'!$A:$A,0),MATCH(U$1,'Leave-One-Out - Data'!$B$1:$BA$1,0)),0)</f>
        <v>0</v>
      </c>
      <c r="V6" s="2">
        <f>IFERROR(INDEX('Leave-One-Out - Data'!$B:$BA,MATCH($P6,'Leave-One-Out - Data'!$A:$A,0),MATCH(V$1,'Leave-One-Out - Data'!$B$1:$BA$1,0)),0)</f>
        <v>0</v>
      </c>
      <c r="W6" s="2">
        <f>IFERROR(INDEX('Leave-One-Out - Data'!$B:$BA,MATCH($P6,'Leave-One-Out - Data'!$A:$A,0),MATCH(W$1,'Leave-One-Out - Data'!$B$1:$BA$1,0)),0)</f>
        <v>0</v>
      </c>
      <c r="X6" s="2">
        <f>IFERROR(INDEX('Leave-One-Out - Data'!$B:$BA,MATCH($P6,'Leave-One-Out - Data'!$A:$A,0),MATCH(X$1,'Leave-One-Out - Data'!$B$1:$BA$1,0)),0)</f>
        <v>0.38896496468782427</v>
      </c>
      <c r="Y6" s="2">
        <f>IFERROR(INDEX('Leave-One-Out - Data'!$B:$BA,MATCH($P6,'Leave-One-Out - Data'!$A:$A,0),MATCH(Y$1,'Leave-One-Out - Data'!$B$1:$BA$1,0)),0)</f>
        <v>0</v>
      </c>
      <c r="Z6" s="2">
        <f>IFERROR(INDEX('Leave-One-Out - Data'!$B:$BA,MATCH($P6,'Leave-One-Out - Data'!$A:$A,0),MATCH(Z$1,'Leave-One-Out - Data'!$B$1:$BA$1,0)),0)</f>
        <v>0</v>
      </c>
      <c r="AA6" s="2">
        <f>IFERROR(INDEX('Leave-One-Out - Data'!$B:$BA,MATCH($P6,'Leave-One-Out - Data'!$A:$A,0),MATCH(AA$1,'Leave-One-Out - Data'!$B$1:$BA$1,0)),0)</f>
        <v>0</v>
      </c>
      <c r="AB6" s="2">
        <f>IFERROR(INDEX('Leave-One-Out - Data'!$B:$BA,MATCH($P6,'Leave-One-Out - Data'!$A:$A,0),MATCH(AB$1,'Leave-One-Out - Data'!$B$1:$BA$1,0)),0)</f>
        <v>0</v>
      </c>
      <c r="AC6" s="2">
        <f>IFERROR(INDEX('Leave-One-Out - Data'!$B:$BA,MATCH($P6,'Leave-One-Out - Data'!$A:$A,0),MATCH(AC$1,'Leave-One-Out - Data'!$B$1:$BA$1,0)),0)</f>
        <v>0</v>
      </c>
      <c r="AD6" s="2">
        <f>IFERROR(INDEX('Leave-One-Out - Data'!$B:$BA,MATCH($P6,'Leave-One-Out - Data'!$A:$A,0),MATCH(AD$1,'Leave-One-Out - Data'!$B$1:$BA$1,0)),0)</f>
        <v>0</v>
      </c>
      <c r="AE6" s="2">
        <f>IFERROR(INDEX('Leave-One-Out - Data'!$B:$BA,MATCH($P6,'Leave-One-Out - Data'!$A:$A,0),MATCH(AE$1,'Leave-One-Out - Data'!$B$1:$BA$1,0)),0)</f>
        <v>0</v>
      </c>
      <c r="AF6" s="2">
        <f>IFERROR(INDEX('Leave-One-Out - Data'!$B:$BA,MATCH($P6,'Leave-One-Out - Data'!$A:$A,0),MATCH(AF$1,'Leave-One-Out - Data'!$B$1:$BA$1,0)),0)</f>
        <v>0.39303511372208594</v>
      </c>
      <c r="AG6" s="2">
        <f>IFERROR(INDEX('Leave-One-Out - Data'!$B:$BA,MATCH($P6,'Leave-One-Out - Data'!$A:$A,0),MATCH(AG$1,'Leave-One-Out - Data'!$B$1:$BA$1,0)),0)</f>
        <v>0</v>
      </c>
      <c r="AH6" s="2">
        <f>IFERROR(INDEX('Leave-One-Out - Data'!$B:$BA,MATCH($P6,'Leave-One-Out - Data'!$A:$A,0),MATCH(AH$1,'Leave-One-Out - Data'!$B$1:$BA$1,0)),0)</f>
        <v>0</v>
      </c>
      <c r="AI6" s="2">
        <f>IFERROR(INDEX('Leave-One-Out - Data'!$B:$BA,MATCH($P6,'Leave-One-Out - Data'!$A:$A,0),MATCH(AI$1,'Leave-One-Out - Data'!$B$1:$BA$1,0)),0)</f>
        <v>0</v>
      </c>
      <c r="AJ6" s="2">
        <f>IFERROR(INDEX('Leave-One-Out - Data'!$B:$BA,MATCH($P6,'Leave-One-Out - Data'!$A:$A,0),MATCH(AJ$1,'Leave-One-Out - Data'!$B$1:$BA$1,0)),0)</f>
        <v>0</v>
      </c>
      <c r="AK6" s="2">
        <f>IFERROR(INDEX('Leave-One-Out - Data'!$B:$BA,MATCH($P6,'Leave-One-Out - Data'!$A:$A,0),MATCH(AK$1,'Leave-One-Out - Data'!$B$1:$BA$1,0)),0)</f>
        <v>0</v>
      </c>
      <c r="AL6" s="2">
        <f>IFERROR(INDEX('Leave-One-Out - Data'!$B:$BA,MATCH($P6,'Leave-One-Out - Data'!$A:$A,0),MATCH(AL$1,'Leave-One-Out - Data'!$B$1:$BA$1,0)),0)</f>
        <v>0</v>
      </c>
      <c r="AM6" s="2">
        <f>IFERROR(INDEX('Leave-One-Out - Data'!$B:$BA,MATCH($P6,'Leave-One-Out - Data'!$A:$A,0),MATCH(AM$1,'Leave-One-Out - Data'!$B$1:$BA$1,0)),0)</f>
        <v>0</v>
      </c>
      <c r="AN6" s="2">
        <f>IFERROR(INDEX('Leave-One-Out - Data'!$B:$BA,MATCH($P6,'Leave-One-Out - Data'!$A:$A,0),MATCH(AN$1,'Leave-One-Out - Data'!$B$1:$BA$1,0)),0)</f>
        <v>0</v>
      </c>
      <c r="AO6" s="2">
        <f>IFERROR(INDEX('Leave-One-Out - Data'!$B:$BA,MATCH($P6,'Leave-One-Out - Data'!$A:$A,0),MATCH(AO$1,'Leave-One-Out - Data'!$B$1:$BA$1,0)),0)</f>
        <v>0.39852537697553642</v>
      </c>
      <c r="AP6" s="2">
        <f>IFERROR(INDEX('Leave-One-Out - Data'!$B:$BA,MATCH($P6,'Leave-One-Out - Data'!$A:$A,0),MATCH(AP$1,'Leave-One-Out - Data'!$B$1:$BA$1,0)),0)</f>
        <v>0</v>
      </c>
      <c r="AQ6" s="2">
        <f>IFERROR(INDEX('Leave-One-Out - Data'!$B:$BA,MATCH($P6,'Leave-One-Out - Data'!$A:$A,0),MATCH(AQ$1,'Leave-One-Out - Data'!$B$1:$BA$1,0)),0)</f>
        <v>0.40201271900534624</v>
      </c>
      <c r="AR6" s="2">
        <f>IFERROR(INDEX('Leave-One-Out - Data'!$B:$BA,MATCH($P6,'Leave-One-Out - Data'!$A:$A,0),MATCH(AR$1,'Leave-One-Out - Data'!$B$1:$BA$1,0)),0)</f>
        <v>0</v>
      </c>
      <c r="AS6" s="2">
        <f>IFERROR(INDEX('Leave-One-Out - Data'!$B:$BA,MATCH($P6,'Leave-One-Out - Data'!$A:$A,0),MATCH(AS$1,'Leave-One-Out - Data'!$B$1:$BA$1,0)),0)</f>
        <v>0</v>
      </c>
      <c r="AT6" s="2">
        <f>IFERROR(INDEX('Leave-One-Out - Data'!$B:$BA,MATCH($P6,'Leave-One-Out - Data'!$A:$A,0),MATCH(AT$1,'Leave-One-Out - Data'!$B$1:$BA$1,0)),0)</f>
        <v>0</v>
      </c>
      <c r="AU6" s="2">
        <f>IFERROR(INDEX('Leave-One-Out - Data'!$B:$BA,MATCH($P6,'Leave-One-Out - Data'!$A:$A,0),MATCH(AU$1,'Leave-One-Out - Data'!$B$1:$BA$1,0)),0)</f>
        <v>0</v>
      </c>
      <c r="AV6" s="2">
        <f>IFERROR(INDEX('Leave-One-Out - Data'!$B:$BA,MATCH($P6,'Leave-One-Out - Data'!$A:$A,0),MATCH(AV$1,'Leave-One-Out - Data'!$B$1:$BA$1,0)),0)</f>
        <v>0</v>
      </c>
      <c r="AW6" s="2">
        <f>IFERROR(INDEX('Leave-One-Out - Data'!$B:$BA,MATCH($P6,'Leave-One-Out - Data'!$A:$A,0),MATCH(AW$1,'Leave-One-Out - Data'!$B$1:$BA$1,0)),0)</f>
        <v>0</v>
      </c>
      <c r="AX6" s="2">
        <f>IFERROR(INDEX('Leave-One-Out - Data'!$B:$BA,MATCH($P6,'Leave-One-Out - Data'!$A:$A,0),MATCH(AX$1,'Leave-One-Out - Data'!$B$1:$BA$1,0)),0)</f>
        <v>0</v>
      </c>
      <c r="AY6" s="2">
        <f>IFERROR(INDEX('Leave-One-Out - Data'!$B:$BA,MATCH($P6,'Leave-One-Out - Data'!$A:$A,0),MATCH(AY$1,'Leave-One-Out - Data'!$B$1:$BA$1,0)),0)</f>
        <v>0</v>
      </c>
      <c r="AZ6" s="2">
        <f>IFERROR(INDEX('Leave-One-Out - Data'!$B:$BA,MATCH($P6,'Leave-One-Out - Data'!$A:$A,0),MATCH(AZ$1,'Leave-One-Out - Data'!$B$1:$BA$1,0)),0)</f>
        <v>0</v>
      </c>
      <c r="BA6" s="2">
        <f>IFERROR(INDEX('Leave-One-Out - Data'!$B:$BA,MATCH($P6,'Leave-One-Out - Data'!$A:$A,0),MATCH(BA$1,'Leave-One-Out - Data'!$B$1:$BA$1,0)),0)</f>
        <v>0</v>
      </c>
      <c r="BB6" s="2">
        <f>IFERROR(INDEX('Leave-One-Out - Data'!$B:$BA,MATCH($P6,'Leave-One-Out - Data'!$A:$A,0),MATCH(BB$1,'Leave-One-Out - Data'!$B$1:$BA$1,0)),0)</f>
        <v>0</v>
      </c>
      <c r="BC6" s="2">
        <f>IFERROR(INDEX('Leave-One-Out - Data'!$B:$BA,MATCH($P6,'Leave-One-Out - Data'!$A:$A,0),MATCH(BC$1,'Leave-One-Out - Data'!$B$1:$BA$1,0)),0)</f>
        <v>0</v>
      </c>
      <c r="BD6" s="2">
        <f>IFERROR(INDEX('Leave-One-Out - Data'!$B:$BA,MATCH($P6,'Leave-One-Out - Data'!$A:$A,0),MATCH(BD$1,'Leave-One-Out - Data'!$B$1:$BA$1,0)),0)</f>
        <v>0</v>
      </c>
      <c r="BE6" s="2">
        <f>IFERROR(INDEX('Leave-One-Out - Data'!$B:$BA,MATCH($P6,'Leave-One-Out - Data'!$A:$A,0),MATCH(BE$1,'Leave-One-Out - Data'!$B$1:$BA$1,0)),0)</f>
        <v>0</v>
      </c>
      <c r="BF6" s="2">
        <f>IFERROR(INDEX('Leave-One-Out - Data'!$B:$BA,MATCH($P6,'Leave-One-Out - Data'!$A:$A,0),MATCH(BF$1,'Leave-One-Out - Data'!$B$1:$BA$1,0)),0)</f>
        <v>0.3974244381487369</v>
      </c>
      <c r="BG6" s="2">
        <f>IFERROR(INDEX('Leave-One-Out - Data'!$B:$BA,MATCH($P6,'Leave-One-Out - Data'!$A:$A,0),MATCH(BG$1,'Leave-One-Out - Data'!$B$1:$BA$1,0)),0)</f>
        <v>0</v>
      </c>
      <c r="BH6" s="2">
        <f>IFERROR(INDEX('Leave-One-Out - Data'!$B:$BA,MATCH($P6,'Leave-One-Out - Data'!$A:$A,0),MATCH(BH$1,'Leave-One-Out - Data'!$B$1:$BA$1,0)),0)</f>
        <v>0</v>
      </c>
      <c r="BI6" s="2">
        <f>IFERROR(INDEX('Leave-One-Out - Data'!$B:$BA,MATCH($P6,'Leave-One-Out - Data'!$A:$A,0),MATCH(BI$1,'Leave-One-Out - Data'!$B$1:$BA$1,0)),0)</f>
        <v>0.39135912147164348</v>
      </c>
      <c r="BJ6" s="2">
        <f>IFERROR(INDEX('Leave-One-Out - Data'!$B:$BA,MATCH($P6,'Leave-One-Out - Data'!$A:$A,0),MATCH(BJ$1,'Leave-One-Out - Data'!$B$1:$BA$1,0)),0)</f>
        <v>0</v>
      </c>
      <c r="BK6" s="2">
        <f>IFERROR(INDEX('Leave-One-Out - Data'!$B:$BA,MATCH($P6,'Leave-One-Out - Data'!$A:$A,0),MATCH(BK$1,'Leave-One-Out - Data'!$B$1:$BA$1,0)),0)</f>
        <v>0</v>
      </c>
      <c r="BL6" s="2">
        <f>IFERROR(INDEX('Leave-One-Out - Data'!$B:$BA,MATCH($P6,'Leave-One-Out - Data'!$A:$A,0),MATCH(BL$1,'Leave-One-Out - Data'!$B$1:$BA$1,0)),0)</f>
        <v>0</v>
      </c>
      <c r="BM6" s="2">
        <f>IFERROR(INDEX('Leave-One-Out - Data'!$B:$BA,MATCH($P6,'Leave-One-Out - Data'!$A:$A,0),MATCH(BM$1,'Leave-One-Out - Data'!$B$1:$BA$1,0)),0)</f>
        <v>0</v>
      </c>
      <c r="BN6" s="2">
        <f>IFERROR(INDEX('Leave-One-Out - Data'!$B:$BA,MATCH($P6,'Leave-One-Out - Data'!$A:$A,0),MATCH(BN$1,'Leave-One-Out - Data'!$B$1:$BA$1,0)),0)</f>
        <v>0</v>
      </c>
      <c r="BO6" s="2">
        <f>IFERROR(INDEX('Leave-One-Out - Data'!$B:$BA,MATCH($P6,'Leave-One-Out - Data'!$A:$A,0),MATCH(BO$1,'Leave-One-Out - Data'!$B$1:$BA$1,0)),0)</f>
        <v>0</v>
      </c>
      <c r="BP6" s="2">
        <f>IFERROR(INDEX('Leave-One-Out - Data'!$B:$BA,MATCH($P6,'Leave-One-Out - Data'!$A:$A,0),MATCH(BP$1,'Leave-One-Out - Data'!$B$1:$BA$1,0)),0)</f>
        <v>0</v>
      </c>
      <c r="BQ6" s="2"/>
    </row>
    <row r="7" spans="16:70" x14ac:dyDescent="0.25">
      <c r="P7">
        <f>'Leave-One-Out - Data'!A6</f>
        <v>1986</v>
      </c>
      <c r="Q7" s="2">
        <f>IFERROR(INDEX('Leave-One-Out - Data'!$B:$BA,MATCH($P7,'Leave-One-Out - Data'!$A:$A,0),MATCH(Q$1,'Leave-One-Out - Data'!$B$1:$BA$1,0)),0)</f>
        <v>0.42994242906570435</v>
      </c>
      <c r="R7" s="2">
        <f>IFERROR(INDEX('Leave-One-Out - Data'!$B:$BA,MATCH($P7,'Leave-One-Out - Data'!$A:$A,0),MATCH(R$1,'Leave-One-Out - Data'!$B$1:$BA$1,0)),0)</f>
        <v>0.42891024675965311</v>
      </c>
      <c r="S7" s="2">
        <f>IFERROR(INDEX('Leave-One-Out - Data'!$B:$BA,MATCH($P7,'Leave-One-Out - Data'!$A:$A,0),MATCH(S$1,'Leave-One-Out - Data'!$B$1:$BA$1,0)),0)</f>
        <v>0</v>
      </c>
      <c r="T7" s="2">
        <f>IFERROR(INDEX('Leave-One-Out - Data'!$B:$BA,MATCH($P7,'Leave-One-Out - Data'!$A:$A,0),MATCH(T$1,'Leave-One-Out - Data'!$B$1:$BA$1,0)),0)</f>
        <v>0</v>
      </c>
      <c r="U7" s="2">
        <f>IFERROR(INDEX('Leave-One-Out - Data'!$B:$BA,MATCH($P7,'Leave-One-Out - Data'!$A:$A,0),MATCH(U$1,'Leave-One-Out - Data'!$B$1:$BA$1,0)),0)</f>
        <v>0</v>
      </c>
      <c r="V7" s="2">
        <f>IFERROR(INDEX('Leave-One-Out - Data'!$B:$BA,MATCH($P7,'Leave-One-Out - Data'!$A:$A,0),MATCH(V$1,'Leave-One-Out - Data'!$B$1:$BA$1,0)),0)</f>
        <v>0</v>
      </c>
      <c r="W7" s="2">
        <f>IFERROR(INDEX('Leave-One-Out - Data'!$B:$BA,MATCH($P7,'Leave-One-Out - Data'!$A:$A,0),MATCH(W$1,'Leave-One-Out - Data'!$B$1:$BA$1,0)),0)</f>
        <v>0</v>
      </c>
      <c r="X7" s="2">
        <f>IFERROR(INDEX('Leave-One-Out - Data'!$B:$BA,MATCH($P7,'Leave-One-Out - Data'!$A:$A,0),MATCH(X$1,'Leave-One-Out - Data'!$B$1:$BA$1,0)),0)</f>
        <v>0.41997703105211248</v>
      </c>
      <c r="Y7" s="2">
        <f>IFERROR(INDEX('Leave-One-Out - Data'!$B:$BA,MATCH($P7,'Leave-One-Out - Data'!$A:$A,0),MATCH(Y$1,'Leave-One-Out - Data'!$B$1:$BA$1,0)),0)</f>
        <v>0</v>
      </c>
      <c r="Z7" s="2">
        <f>IFERROR(INDEX('Leave-One-Out - Data'!$B:$BA,MATCH($P7,'Leave-One-Out - Data'!$A:$A,0),MATCH(Z$1,'Leave-One-Out - Data'!$B$1:$BA$1,0)),0)</f>
        <v>0</v>
      </c>
      <c r="AA7" s="2">
        <f>IFERROR(INDEX('Leave-One-Out - Data'!$B:$BA,MATCH($P7,'Leave-One-Out - Data'!$A:$A,0),MATCH(AA$1,'Leave-One-Out - Data'!$B$1:$BA$1,0)),0)</f>
        <v>0</v>
      </c>
      <c r="AB7" s="2">
        <f>IFERROR(INDEX('Leave-One-Out - Data'!$B:$BA,MATCH($P7,'Leave-One-Out - Data'!$A:$A,0),MATCH(AB$1,'Leave-One-Out - Data'!$B$1:$BA$1,0)),0)</f>
        <v>0</v>
      </c>
      <c r="AC7" s="2">
        <f>IFERROR(INDEX('Leave-One-Out - Data'!$B:$BA,MATCH($P7,'Leave-One-Out - Data'!$A:$A,0),MATCH(AC$1,'Leave-One-Out - Data'!$B$1:$BA$1,0)),0)</f>
        <v>0</v>
      </c>
      <c r="AD7" s="2">
        <f>IFERROR(INDEX('Leave-One-Out - Data'!$B:$BA,MATCH($P7,'Leave-One-Out - Data'!$A:$A,0),MATCH(AD$1,'Leave-One-Out - Data'!$B$1:$BA$1,0)),0)</f>
        <v>0</v>
      </c>
      <c r="AE7" s="2">
        <f>IFERROR(INDEX('Leave-One-Out - Data'!$B:$BA,MATCH($P7,'Leave-One-Out - Data'!$A:$A,0),MATCH(AE$1,'Leave-One-Out - Data'!$B$1:$BA$1,0)),0)</f>
        <v>0</v>
      </c>
      <c r="AF7" s="2">
        <f>IFERROR(INDEX('Leave-One-Out - Data'!$B:$BA,MATCH($P7,'Leave-One-Out - Data'!$A:$A,0),MATCH(AF$1,'Leave-One-Out - Data'!$B$1:$BA$1,0)),0)</f>
        <v>0.42019785594940184</v>
      </c>
      <c r="AG7" s="2">
        <f>IFERROR(INDEX('Leave-One-Out - Data'!$B:$BA,MATCH($P7,'Leave-One-Out - Data'!$A:$A,0),MATCH(AG$1,'Leave-One-Out - Data'!$B$1:$BA$1,0)),0)</f>
        <v>0</v>
      </c>
      <c r="AH7" s="2">
        <f>IFERROR(INDEX('Leave-One-Out - Data'!$B:$BA,MATCH($P7,'Leave-One-Out - Data'!$A:$A,0),MATCH(AH$1,'Leave-One-Out - Data'!$B$1:$BA$1,0)),0)</f>
        <v>0</v>
      </c>
      <c r="AI7" s="2">
        <f>IFERROR(INDEX('Leave-One-Out - Data'!$B:$BA,MATCH($P7,'Leave-One-Out - Data'!$A:$A,0),MATCH(AI$1,'Leave-One-Out - Data'!$B$1:$BA$1,0)),0)</f>
        <v>0</v>
      </c>
      <c r="AJ7" s="2">
        <f>IFERROR(INDEX('Leave-One-Out - Data'!$B:$BA,MATCH($P7,'Leave-One-Out - Data'!$A:$A,0),MATCH(AJ$1,'Leave-One-Out - Data'!$B$1:$BA$1,0)),0)</f>
        <v>0</v>
      </c>
      <c r="AK7" s="2">
        <f>IFERROR(INDEX('Leave-One-Out - Data'!$B:$BA,MATCH($P7,'Leave-One-Out - Data'!$A:$A,0),MATCH(AK$1,'Leave-One-Out - Data'!$B$1:$BA$1,0)),0)</f>
        <v>0</v>
      </c>
      <c r="AL7" s="2">
        <f>IFERROR(INDEX('Leave-One-Out - Data'!$B:$BA,MATCH($P7,'Leave-One-Out - Data'!$A:$A,0),MATCH(AL$1,'Leave-One-Out - Data'!$B$1:$BA$1,0)),0)</f>
        <v>0</v>
      </c>
      <c r="AM7" s="2">
        <f>IFERROR(INDEX('Leave-One-Out - Data'!$B:$BA,MATCH($P7,'Leave-One-Out - Data'!$A:$A,0),MATCH(AM$1,'Leave-One-Out - Data'!$B$1:$BA$1,0)),0)</f>
        <v>0</v>
      </c>
      <c r="AN7" s="2">
        <f>IFERROR(INDEX('Leave-One-Out - Data'!$B:$BA,MATCH($P7,'Leave-One-Out - Data'!$A:$A,0),MATCH(AN$1,'Leave-One-Out - Data'!$B$1:$BA$1,0)),0)</f>
        <v>0</v>
      </c>
      <c r="AO7" s="2">
        <f>IFERROR(INDEX('Leave-One-Out - Data'!$B:$BA,MATCH($P7,'Leave-One-Out - Data'!$A:$A,0),MATCH(AO$1,'Leave-One-Out - Data'!$B$1:$BA$1,0)),0)</f>
        <v>0.42389818030595783</v>
      </c>
      <c r="AP7" s="2">
        <f>IFERROR(INDEX('Leave-One-Out - Data'!$B:$BA,MATCH($P7,'Leave-One-Out - Data'!$A:$A,0),MATCH(AP$1,'Leave-One-Out - Data'!$B$1:$BA$1,0)),0)</f>
        <v>0</v>
      </c>
      <c r="AQ7" s="2">
        <f>IFERROR(INDEX('Leave-One-Out - Data'!$B:$BA,MATCH($P7,'Leave-One-Out - Data'!$A:$A,0),MATCH(AQ$1,'Leave-One-Out - Data'!$B$1:$BA$1,0)),0)</f>
        <v>0.42369332662224768</v>
      </c>
      <c r="AR7" s="2">
        <f>IFERROR(INDEX('Leave-One-Out - Data'!$B:$BA,MATCH($P7,'Leave-One-Out - Data'!$A:$A,0),MATCH(AR$1,'Leave-One-Out - Data'!$B$1:$BA$1,0)),0)</f>
        <v>0</v>
      </c>
      <c r="AS7" s="2">
        <f>IFERROR(INDEX('Leave-One-Out - Data'!$B:$BA,MATCH($P7,'Leave-One-Out - Data'!$A:$A,0),MATCH(AS$1,'Leave-One-Out - Data'!$B$1:$BA$1,0)),0)</f>
        <v>0</v>
      </c>
      <c r="AT7" s="2">
        <f>IFERROR(INDEX('Leave-One-Out - Data'!$B:$BA,MATCH($P7,'Leave-One-Out - Data'!$A:$A,0),MATCH(AT$1,'Leave-One-Out - Data'!$B$1:$BA$1,0)),0)</f>
        <v>0</v>
      </c>
      <c r="AU7" s="2">
        <f>IFERROR(INDEX('Leave-One-Out - Data'!$B:$BA,MATCH($P7,'Leave-One-Out - Data'!$A:$A,0),MATCH(AU$1,'Leave-One-Out - Data'!$B$1:$BA$1,0)),0)</f>
        <v>0</v>
      </c>
      <c r="AV7" s="2">
        <f>IFERROR(INDEX('Leave-One-Out - Data'!$B:$BA,MATCH($P7,'Leave-One-Out - Data'!$A:$A,0),MATCH(AV$1,'Leave-One-Out - Data'!$B$1:$BA$1,0)),0)</f>
        <v>0</v>
      </c>
      <c r="AW7" s="2">
        <f>IFERROR(INDEX('Leave-One-Out - Data'!$B:$BA,MATCH($P7,'Leave-One-Out - Data'!$A:$A,0),MATCH(AW$1,'Leave-One-Out - Data'!$B$1:$BA$1,0)),0)</f>
        <v>0</v>
      </c>
      <c r="AX7" s="2">
        <f>IFERROR(INDEX('Leave-One-Out - Data'!$B:$BA,MATCH($P7,'Leave-One-Out - Data'!$A:$A,0),MATCH(AX$1,'Leave-One-Out - Data'!$B$1:$BA$1,0)),0)</f>
        <v>0</v>
      </c>
      <c r="AY7" s="2">
        <f>IFERROR(INDEX('Leave-One-Out - Data'!$B:$BA,MATCH($P7,'Leave-One-Out - Data'!$A:$A,0),MATCH(AY$1,'Leave-One-Out - Data'!$B$1:$BA$1,0)),0)</f>
        <v>0</v>
      </c>
      <c r="AZ7" s="2">
        <f>IFERROR(INDEX('Leave-One-Out - Data'!$B:$BA,MATCH($P7,'Leave-One-Out - Data'!$A:$A,0),MATCH(AZ$1,'Leave-One-Out - Data'!$B$1:$BA$1,0)),0)</f>
        <v>0</v>
      </c>
      <c r="BA7" s="2">
        <f>IFERROR(INDEX('Leave-One-Out - Data'!$B:$BA,MATCH($P7,'Leave-One-Out - Data'!$A:$A,0),MATCH(BA$1,'Leave-One-Out - Data'!$B$1:$BA$1,0)),0)</f>
        <v>0</v>
      </c>
      <c r="BB7" s="2">
        <f>IFERROR(INDEX('Leave-One-Out - Data'!$B:$BA,MATCH($P7,'Leave-One-Out - Data'!$A:$A,0),MATCH(BB$1,'Leave-One-Out - Data'!$B$1:$BA$1,0)),0)</f>
        <v>0</v>
      </c>
      <c r="BC7" s="2">
        <f>IFERROR(INDEX('Leave-One-Out - Data'!$B:$BA,MATCH($P7,'Leave-One-Out - Data'!$A:$A,0),MATCH(BC$1,'Leave-One-Out - Data'!$B$1:$BA$1,0)),0)</f>
        <v>0</v>
      </c>
      <c r="BD7" s="2">
        <f>IFERROR(INDEX('Leave-One-Out - Data'!$B:$BA,MATCH($P7,'Leave-One-Out - Data'!$A:$A,0),MATCH(BD$1,'Leave-One-Out - Data'!$B$1:$BA$1,0)),0)</f>
        <v>0</v>
      </c>
      <c r="BE7" s="2">
        <f>IFERROR(INDEX('Leave-One-Out - Data'!$B:$BA,MATCH($P7,'Leave-One-Out - Data'!$A:$A,0),MATCH(BE$1,'Leave-One-Out - Data'!$B$1:$BA$1,0)),0)</f>
        <v>0</v>
      </c>
      <c r="BF7" s="2">
        <f>IFERROR(INDEX('Leave-One-Out - Data'!$B:$BA,MATCH($P7,'Leave-One-Out - Data'!$A:$A,0),MATCH(BF$1,'Leave-One-Out - Data'!$B$1:$BA$1,0)),0)</f>
        <v>0.4217290975749492</v>
      </c>
      <c r="BG7" s="2">
        <f>IFERROR(INDEX('Leave-One-Out - Data'!$B:$BA,MATCH($P7,'Leave-One-Out - Data'!$A:$A,0),MATCH(BG$1,'Leave-One-Out - Data'!$B$1:$BA$1,0)),0)</f>
        <v>0</v>
      </c>
      <c r="BH7" s="2">
        <f>IFERROR(INDEX('Leave-One-Out - Data'!$B:$BA,MATCH($P7,'Leave-One-Out - Data'!$A:$A,0),MATCH(BH$1,'Leave-One-Out - Data'!$B$1:$BA$1,0)),0)</f>
        <v>0</v>
      </c>
      <c r="BI7" s="2">
        <f>IFERROR(INDEX('Leave-One-Out - Data'!$B:$BA,MATCH($P7,'Leave-One-Out - Data'!$A:$A,0),MATCH(BI$1,'Leave-One-Out - Data'!$B$1:$BA$1,0)),0)</f>
        <v>0.42202648407220844</v>
      </c>
      <c r="BJ7" s="2">
        <f>IFERROR(INDEX('Leave-One-Out - Data'!$B:$BA,MATCH($P7,'Leave-One-Out - Data'!$A:$A,0),MATCH(BJ$1,'Leave-One-Out - Data'!$B$1:$BA$1,0)),0)</f>
        <v>0</v>
      </c>
      <c r="BK7" s="2">
        <f>IFERROR(INDEX('Leave-One-Out - Data'!$B:$BA,MATCH($P7,'Leave-One-Out - Data'!$A:$A,0),MATCH(BK$1,'Leave-One-Out - Data'!$B$1:$BA$1,0)),0)</f>
        <v>0</v>
      </c>
      <c r="BL7" s="2">
        <f>IFERROR(INDEX('Leave-One-Out - Data'!$B:$BA,MATCH($P7,'Leave-One-Out - Data'!$A:$A,0),MATCH(BL$1,'Leave-One-Out - Data'!$B$1:$BA$1,0)),0)</f>
        <v>0</v>
      </c>
      <c r="BM7" s="2">
        <f>IFERROR(INDEX('Leave-One-Out - Data'!$B:$BA,MATCH($P7,'Leave-One-Out - Data'!$A:$A,0),MATCH(BM$1,'Leave-One-Out - Data'!$B$1:$BA$1,0)),0)</f>
        <v>0</v>
      </c>
      <c r="BN7" s="2">
        <f>IFERROR(INDEX('Leave-One-Out - Data'!$B:$BA,MATCH($P7,'Leave-One-Out - Data'!$A:$A,0),MATCH(BN$1,'Leave-One-Out - Data'!$B$1:$BA$1,0)),0)</f>
        <v>0</v>
      </c>
      <c r="BO7" s="2">
        <f>IFERROR(INDEX('Leave-One-Out - Data'!$B:$BA,MATCH($P7,'Leave-One-Out - Data'!$A:$A,0),MATCH(BO$1,'Leave-One-Out - Data'!$B$1:$BA$1,0)),0)</f>
        <v>0</v>
      </c>
      <c r="BP7" s="2">
        <f>IFERROR(INDEX('Leave-One-Out - Data'!$B:$BA,MATCH($P7,'Leave-One-Out - Data'!$A:$A,0),MATCH(BP$1,'Leave-One-Out - Data'!$B$1:$BA$1,0)),0)</f>
        <v>0</v>
      </c>
      <c r="BQ7" s="2"/>
    </row>
    <row r="8" spans="16:70" x14ac:dyDescent="0.25">
      <c r="P8">
        <f>'Leave-One-Out - Data'!A7</f>
        <v>1987</v>
      </c>
      <c r="Q8" s="2">
        <f>IFERROR(INDEX('Leave-One-Out - Data'!$B:$BA,MATCH($P8,'Leave-One-Out - Data'!$A:$A,0),MATCH(Q$1,'Leave-One-Out - Data'!$B$1:$BA$1,0)),0)</f>
        <v>0.38387715816497803</v>
      </c>
      <c r="R8" s="2">
        <f>IFERROR(INDEX('Leave-One-Out - Data'!$B:$BA,MATCH($P8,'Leave-One-Out - Data'!$A:$A,0),MATCH(R$1,'Leave-One-Out - Data'!$B$1:$BA$1,0)),0)</f>
        <v>0.38294093814492225</v>
      </c>
      <c r="S8" s="2">
        <f>IFERROR(INDEX('Leave-One-Out - Data'!$B:$BA,MATCH($P8,'Leave-One-Out - Data'!$A:$A,0),MATCH(S$1,'Leave-One-Out - Data'!$B$1:$BA$1,0)),0)</f>
        <v>0</v>
      </c>
      <c r="T8" s="2">
        <f>IFERROR(INDEX('Leave-One-Out - Data'!$B:$BA,MATCH($P8,'Leave-One-Out - Data'!$A:$A,0),MATCH(T$1,'Leave-One-Out - Data'!$B$1:$BA$1,0)),0)</f>
        <v>0</v>
      </c>
      <c r="U8" s="2">
        <f>IFERROR(INDEX('Leave-One-Out - Data'!$B:$BA,MATCH($P8,'Leave-One-Out - Data'!$A:$A,0),MATCH(U$1,'Leave-One-Out - Data'!$B$1:$BA$1,0)),0)</f>
        <v>0</v>
      </c>
      <c r="V8" s="2">
        <f>IFERROR(INDEX('Leave-One-Out - Data'!$B:$BA,MATCH($P8,'Leave-One-Out - Data'!$A:$A,0),MATCH(V$1,'Leave-One-Out - Data'!$B$1:$BA$1,0)),0)</f>
        <v>0</v>
      </c>
      <c r="W8" s="2">
        <f>IFERROR(INDEX('Leave-One-Out - Data'!$B:$BA,MATCH($P8,'Leave-One-Out - Data'!$A:$A,0),MATCH(W$1,'Leave-One-Out - Data'!$B$1:$BA$1,0)),0)</f>
        <v>0</v>
      </c>
      <c r="X8" s="2">
        <f>IFERROR(INDEX('Leave-One-Out - Data'!$B:$BA,MATCH($P8,'Leave-One-Out - Data'!$A:$A,0),MATCH(X$1,'Leave-One-Out - Data'!$B$1:$BA$1,0)),0)</f>
        <v>0.38734826919436455</v>
      </c>
      <c r="Y8" s="2">
        <f>IFERROR(INDEX('Leave-One-Out - Data'!$B:$BA,MATCH($P8,'Leave-One-Out - Data'!$A:$A,0),MATCH(Y$1,'Leave-One-Out - Data'!$B$1:$BA$1,0)),0)</f>
        <v>0</v>
      </c>
      <c r="Z8" s="2">
        <f>IFERROR(INDEX('Leave-One-Out - Data'!$B:$BA,MATCH($P8,'Leave-One-Out - Data'!$A:$A,0),MATCH(Z$1,'Leave-One-Out - Data'!$B$1:$BA$1,0)),0)</f>
        <v>0</v>
      </c>
      <c r="AA8" s="2">
        <f>IFERROR(INDEX('Leave-One-Out - Data'!$B:$BA,MATCH($P8,'Leave-One-Out - Data'!$A:$A,0),MATCH(AA$1,'Leave-One-Out - Data'!$B$1:$BA$1,0)),0)</f>
        <v>0</v>
      </c>
      <c r="AB8" s="2">
        <f>IFERROR(INDEX('Leave-One-Out - Data'!$B:$BA,MATCH($P8,'Leave-One-Out - Data'!$A:$A,0),MATCH(AB$1,'Leave-One-Out - Data'!$B$1:$BA$1,0)),0)</f>
        <v>0</v>
      </c>
      <c r="AC8" s="2">
        <f>IFERROR(INDEX('Leave-One-Out - Data'!$B:$BA,MATCH($P8,'Leave-One-Out - Data'!$A:$A,0),MATCH(AC$1,'Leave-One-Out - Data'!$B$1:$BA$1,0)),0)</f>
        <v>0</v>
      </c>
      <c r="AD8" s="2">
        <f>IFERROR(INDEX('Leave-One-Out - Data'!$B:$BA,MATCH($P8,'Leave-One-Out - Data'!$A:$A,0),MATCH(AD$1,'Leave-One-Out - Data'!$B$1:$BA$1,0)),0)</f>
        <v>0</v>
      </c>
      <c r="AE8" s="2">
        <f>IFERROR(INDEX('Leave-One-Out - Data'!$B:$BA,MATCH($P8,'Leave-One-Out - Data'!$A:$A,0),MATCH(AE$1,'Leave-One-Out - Data'!$B$1:$BA$1,0)),0)</f>
        <v>0</v>
      </c>
      <c r="AF8" s="2">
        <f>IFERROR(INDEX('Leave-One-Out - Data'!$B:$BA,MATCH($P8,'Leave-One-Out - Data'!$A:$A,0),MATCH(AF$1,'Leave-One-Out - Data'!$B$1:$BA$1,0)),0)</f>
        <v>0.38157885318994522</v>
      </c>
      <c r="AG8" s="2">
        <f>IFERROR(INDEX('Leave-One-Out - Data'!$B:$BA,MATCH($P8,'Leave-One-Out - Data'!$A:$A,0),MATCH(AG$1,'Leave-One-Out - Data'!$B$1:$BA$1,0)),0)</f>
        <v>0</v>
      </c>
      <c r="AH8" s="2">
        <f>IFERROR(INDEX('Leave-One-Out - Data'!$B:$BA,MATCH($P8,'Leave-One-Out - Data'!$A:$A,0),MATCH(AH$1,'Leave-One-Out - Data'!$B$1:$BA$1,0)),0)</f>
        <v>0</v>
      </c>
      <c r="AI8" s="2">
        <f>IFERROR(INDEX('Leave-One-Out - Data'!$B:$BA,MATCH($P8,'Leave-One-Out - Data'!$A:$A,0),MATCH(AI$1,'Leave-One-Out - Data'!$B$1:$BA$1,0)),0)</f>
        <v>0</v>
      </c>
      <c r="AJ8" s="2">
        <f>IFERROR(INDEX('Leave-One-Out - Data'!$B:$BA,MATCH($P8,'Leave-One-Out - Data'!$A:$A,0),MATCH(AJ$1,'Leave-One-Out - Data'!$B$1:$BA$1,0)),0)</f>
        <v>0</v>
      </c>
      <c r="AK8" s="2">
        <f>IFERROR(INDEX('Leave-One-Out - Data'!$B:$BA,MATCH($P8,'Leave-One-Out - Data'!$A:$A,0),MATCH(AK$1,'Leave-One-Out - Data'!$B$1:$BA$1,0)),0)</f>
        <v>0</v>
      </c>
      <c r="AL8" s="2">
        <f>IFERROR(INDEX('Leave-One-Out - Data'!$B:$BA,MATCH($P8,'Leave-One-Out - Data'!$A:$A,0),MATCH(AL$1,'Leave-One-Out - Data'!$B$1:$BA$1,0)),0)</f>
        <v>0</v>
      </c>
      <c r="AM8" s="2">
        <f>IFERROR(INDEX('Leave-One-Out - Data'!$B:$BA,MATCH($P8,'Leave-One-Out - Data'!$A:$A,0),MATCH(AM$1,'Leave-One-Out - Data'!$B$1:$BA$1,0)),0)</f>
        <v>0</v>
      </c>
      <c r="AN8" s="2">
        <f>IFERROR(INDEX('Leave-One-Out - Data'!$B:$BA,MATCH($P8,'Leave-One-Out - Data'!$A:$A,0),MATCH(AN$1,'Leave-One-Out - Data'!$B$1:$BA$1,0)),0)</f>
        <v>0</v>
      </c>
      <c r="AO8" s="2">
        <f>IFERROR(INDEX('Leave-One-Out - Data'!$B:$BA,MATCH($P8,'Leave-One-Out - Data'!$A:$A,0),MATCH(AO$1,'Leave-One-Out - Data'!$B$1:$BA$1,0)),0)</f>
        <v>0.38165120124816898</v>
      </c>
      <c r="AP8" s="2">
        <f>IFERROR(INDEX('Leave-One-Out - Data'!$B:$BA,MATCH($P8,'Leave-One-Out - Data'!$A:$A,0),MATCH(AP$1,'Leave-One-Out - Data'!$B$1:$BA$1,0)),0)</f>
        <v>0</v>
      </c>
      <c r="AQ8" s="2">
        <f>IFERROR(INDEX('Leave-One-Out - Data'!$B:$BA,MATCH($P8,'Leave-One-Out - Data'!$A:$A,0),MATCH(AQ$1,'Leave-One-Out - Data'!$B$1:$BA$1,0)),0)</f>
        <v>0.38291566193103788</v>
      </c>
      <c r="AR8" s="2">
        <f>IFERROR(INDEX('Leave-One-Out - Data'!$B:$BA,MATCH($P8,'Leave-One-Out - Data'!$A:$A,0),MATCH(AR$1,'Leave-One-Out - Data'!$B$1:$BA$1,0)),0)</f>
        <v>0</v>
      </c>
      <c r="AS8" s="2">
        <f>IFERROR(INDEX('Leave-One-Out - Data'!$B:$BA,MATCH($P8,'Leave-One-Out - Data'!$A:$A,0),MATCH(AS$1,'Leave-One-Out - Data'!$B$1:$BA$1,0)),0)</f>
        <v>0</v>
      </c>
      <c r="AT8" s="2">
        <f>IFERROR(INDEX('Leave-One-Out - Data'!$B:$BA,MATCH($P8,'Leave-One-Out - Data'!$A:$A,0),MATCH(AT$1,'Leave-One-Out - Data'!$B$1:$BA$1,0)),0)</f>
        <v>0</v>
      </c>
      <c r="AU8" s="2">
        <f>IFERROR(INDEX('Leave-One-Out - Data'!$B:$BA,MATCH($P8,'Leave-One-Out - Data'!$A:$A,0),MATCH(AU$1,'Leave-One-Out - Data'!$B$1:$BA$1,0)),0)</f>
        <v>0</v>
      </c>
      <c r="AV8" s="2">
        <f>IFERROR(INDEX('Leave-One-Out - Data'!$B:$BA,MATCH($P8,'Leave-One-Out - Data'!$A:$A,0),MATCH(AV$1,'Leave-One-Out - Data'!$B$1:$BA$1,0)),0)</f>
        <v>0</v>
      </c>
      <c r="AW8" s="2">
        <f>IFERROR(INDEX('Leave-One-Out - Data'!$B:$BA,MATCH($P8,'Leave-One-Out - Data'!$A:$A,0),MATCH(AW$1,'Leave-One-Out - Data'!$B$1:$BA$1,0)),0)</f>
        <v>0</v>
      </c>
      <c r="AX8" s="2">
        <f>IFERROR(INDEX('Leave-One-Out - Data'!$B:$BA,MATCH($P8,'Leave-One-Out - Data'!$A:$A,0),MATCH(AX$1,'Leave-One-Out - Data'!$B$1:$BA$1,0)),0)</f>
        <v>0</v>
      </c>
      <c r="AY8" s="2">
        <f>IFERROR(INDEX('Leave-One-Out - Data'!$B:$BA,MATCH($P8,'Leave-One-Out - Data'!$A:$A,0),MATCH(AY$1,'Leave-One-Out - Data'!$B$1:$BA$1,0)),0)</f>
        <v>0</v>
      </c>
      <c r="AZ8" s="2">
        <f>IFERROR(INDEX('Leave-One-Out - Data'!$B:$BA,MATCH($P8,'Leave-One-Out - Data'!$A:$A,0),MATCH(AZ$1,'Leave-One-Out - Data'!$B$1:$BA$1,0)),0)</f>
        <v>0</v>
      </c>
      <c r="BA8" s="2">
        <f>IFERROR(INDEX('Leave-One-Out - Data'!$B:$BA,MATCH($P8,'Leave-One-Out - Data'!$A:$A,0),MATCH(BA$1,'Leave-One-Out - Data'!$B$1:$BA$1,0)),0)</f>
        <v>0</v>
      </c>
      <c r="BB8" s="2">
        <f>IFERROR(INDEX('Leave-One-Out - Data'!$B:$BA,MATCH($P8,'Leave-One-Out - Data'!$A:$A,0),MATCH(BB$1,'Leave-One-Out - Data'!$B$1:$BA$1,0)),0)</f>
        <v>0</v>
      </c>
      <c r="BC8" s="2">
        <f>IFERROR(INDEX('Leave-One-Out - Data'!$B:$BA,MATCH($P8,'Leave-One-Out - Data'!$A:$A,0),MATCH(BC$1,'Leave-One-Out - Data'!$B$1:$BA$1,0)),0)</f>
        <v>0</v>
      </c>
      <c r="BD8" s="2">
        <f>IFERROR(INDEX('Leave-One-Out - Data'!$B:$BA,MATCH($P8,'Leave-One-Out - Data'!$A:$A,0),MATCH(BD$1,'Leave-One-Out - Data'!$B$1:$BA$1,0)),0)</f>
        <v>0</v>
      </c>
      <c r="BE8" s="2">
        <f>IFERROR(INDEX('Leave-One-Out - Data'!$B:$BA,MATCH($P8,'Leave-One-Out - Data'!$A:$A,0),MATCH(BE$1,'Leave-One-Out - Data'!$B$1:$BA$1,0)),0)</f>
        <v>0</v>
      </c>
      <c r="BF8" s="2">
        <f>IFERROR(INDEX('Leave-One-Out - Data'!$B:$BA,MATCH($P8,'Leave-One-Out - Data'!$A:$A,0),MATCH(BF$1,'Leave-One-Out - Data'!$B$1:$BA$1,0)),0)</f>
        <v>0.38824119663238521</v>
      </c>
      <c r="BG8" s="2">
        <f>IFERROR(INDEX('Leave-One-Out - Data'!$B:$BA,MATCH($P8,'Leave-One-Out - Data'!$A:$A,0),MATCH(BG$1,'Leave-One-Out - Data'!$B$1:$BA$1,0)),0)</f>
        <v>0</v>
      </c>
      <c r="BH8" s="2">
        <f>IFERROR(INDEX('Leave-One-Out - Data'!$B:$BA,MATCH($P8,'Leave-One-Out - Data'!$A:$A,0),MATCH(BH$1,'Leave-One-Out - Data'!$B$1:$BA$1,0)),0)</f>
        <v>0</v>
      </c>
      <c r="BI8" s="2">
        <f>IFERROR(INDEX('Leave-One-Out - Data'!$B:$BA,MATCH($P8,'Leave-One-Out - Data'!$A:$A,0),MATCH(BI$1,'Leave-One-Out - Data'!$B$1:$BA$1,0)),0)</f>
        <v>0.38980344751477242</v>
      </c>
      <c r="BJ8" s="2">
        <f>IFERROR(INDEX('Leave-One-Out - Data'!$B:$BA,MATCH($P8,'Leave-One-Out - Data'!$A:$A,0),MATCH(BJ$1,'Leave-One-Out - Data'!$B$1:$BA$1,0)),0)</f>
        <v>0</v>
      </c>
      <c r="BK8" s="2">
        <f>IFERROR(INDEX('Leave-One-Out - Data'!$B:$BA,MATCH($P8,'Leave-One-Out - Data'!$A:$A,0),MATCH(BK$1,'Leave-One-Out - Data'!$B$1:$BA$1,0)),0)</f>
        <v>0</v>
      </c>
      <c r="BL8" s="2">
        <f>IFERROR(INDEX('Leave-One-Out - Data'!$B:$BA,MATCH($P8,'Leave-One-Out - Data'!$A:$A,0),MATCH(BL$1,'Leave-One-Out - Data'!$B$1:$BA$1,0)),0)</f>
        <v>0</v>
      </c>
      <c r="BM8" s="2">
        <f>IFERROR(INDEX('Leave-One-Out - Data'!$B:$BA,MATCH($P8,'Leave-One-Out - Data'!$A:$A,0),MATCH(BM$1,'Leave-One-Out - Data'!$B$1:$BA$1,0)),0)</f>
        <v>0</v>
      </c>
      <c r="BN8" s="2">
        <f>IFERROR(INDEX('Leave-One-Out - Data'!$B:$BA,MATCH($P8,'Leave-One-Out - Data'!$A:$A,0),MATCH(BN$1,'Leave-One-Out - Data'!$B$1:$BA$1,0)),0)</f>
        <v>0</v>
      </c>
      <c r="BO8" s="2">
        <f>IFERROR(INDEX('Leave-One-Out - Data'!$B:$BA,MATCH($P8,'Leave-One-Out - Data'!$A:$A,0),MATCH(BO$1,'Leave-One-Out - Data'!$B$1:$BA$1,0)),0)</f>
        <v>0</v>
      </c>
      <c r="BP8" s="2">
        <f>IFERROR(INDEX('Leave-One-Out - Data'!$B:$BA,MATCH($P8,'Leave-One-Out - Data'!$A:$A,0),MATCH(BP$1,'Leave-One-Out - Data'!$B$1:$BA$1,0)),0)</f>
        <v>0</v>
      </c>
      <c r="BQ8" s="2"/>
    </row>
    <row r="9" spans="16:70" x14ac:dyDescent="0.25">
      <c r="P9">
        <f>'Leave-One-Out - Data'!A8</f>
        <v>1988</v>
      </c>
      <c r="Q9" s="2">
        <f>IFERROR(INDEX('Leave-One-Out - Data'!$B:$BA,MATCH($P9,'Leave-One-Out - Data'!$A:$A,0),MATCH(Q$1,'Leave-One-Out - Data'!$B$1:$BA$1,0)),0)</f>
        <v>0.38562092185020447</v>
      </c>
      <c r="R9" s="2">
        <f>IFERROR(INDEX('Leave-One-Out - Data'!$B:$BA,MATCH($P9,'Leave-One-Out - Data'!$A:$A,0),MATCH(R$1,'Leave-One-Out - Data'!$B$1:$BA$1,0)),0)</f>
        <v>0.38073227649927144</v>
      </c>
      <c r="S9" s="2">
        <f>IFERROR(INDEX('Leave-One-Out - Data'!$B:$BA,MATCH($P9,'Leave-One-Out - Data'!$A:$A,0),MATCH(S$1,'Leave-One-Out - Data'!$B$1:$BA$1,0)),0)</f>
        <v>0</v>
      </c>
      <c r="T9" s="2">
        <f>IFERROR(INDEX('Leave-One-Out - Data'!$B:$BA,MATCH($P9,'Leave-One-Out - Data'!$A:$A,0),MATCH(T$1,'Leave-One-Out - Data'!$B$1:$BA$1,0)),0)</f>
        <v>0</v>
      </c>
      <c r="U9" s="2">
        <f>IFERROR(INDEX('Leave-One-Out - Data'!$B:$BA,MATCH($P9,'Leave-One-Out - Data'!$A:$A,0),MATCH(U$1,'Leave-One-Out - Data'!$B$1:$BA$1,0)),0)</f>
        <v>0</v>
      </c>
      <c r="V9" s="2">
        <f>IFERROR(INDEX('Leave-One-Out - Data'!$B:$BA,MATCH($P9,'Leave-One-Out - Data'!$A:$A,0),MATCH(V$1,'Leave-One-Out - Data'!$B$1:$BA$1,0)),0)</f>
        <v>0</v>
      </c>
      <c r="W9" s="2">
        <f>IFERROR(INDEX('Leave-One-Out - Data'!$B:$BA,MATCH($P9,'Leave-One-Out - Data'!$A:$A,0),MATCH(W$1,'Leave-One-Out - Data'!$B$1:$BA$1,0)),0)</f>
        <v>0</v>
      </c>
      <c r="X9" s="2">
        <f>IFERROR(INDEX('Leave-One-Out - Data'!$B:$BA,MATCH($P9,'Leave-One-Out - Data'!$A:$A,0),MATCH(X$1,'Leave-One-Out - Data'!$B$1:$BA$1,0)),0)</f>
        <v>0.3872070033848285</v>
      </c>
      <c r="Y9" s="2">
        <f>IFERROR(INDEX('Leave-One-Out - Data'!$B:$BA,MATCH($P9,'Leave-One-Out - Data'!$A:$A,0),MATCH(Y$1,'Leave-One-Out - Data'!$B$1:$BA$1,0)),0)</f>
        <v>0</v>
      </c>
      <c r="Z9" s="2">
        <f>IFERROR(INDEX('Leave-One-Out - Data'!$B:$BA,MATCH($P9,'Leave-One-Out - Data'!$A:$A,0),MATCH(Z$1,'Leave-One-Out - Data'!$B$1:$BA$1,0)),0)</f>
        <v>0</v>
      </c>
      <c r="AA9" s="2">
        <f>IFERROR(INDEX('Leave-One-Out - Data'!$B:$BA,MATCH($P9,'Leave-One-Out - Data'!$A:$A,0),MATCH(AA$1,'Leave-One-Out - Data'!$B$1:$BA$1,0)),0)</f>
        <v>0</v>
      </c>
      <c r="AB9" s="2">
        <f>IFERROR(INDEX('Leave-One-Out - Data'!$B:$BA,MATCH($P9,'Leave-One-Out - Data'!$A:$A,0),MATCH(AB$1,'Leave-One-Out - Data'!$B$1:$BA$1,0)),0)</f>
        <v>0</v>
      </c>
      <c r="AC9" s="2">
        <f>IFERROR(INDEX('Leave-One-Out - Data'!$B:$BA,MATCH($P9,'Leave-One-Out - Data'!$A:$A,0),MATCH(AC$1,'Leave-One-Out - Data'!$B$1:$BA$1,0)),0)</f>
        <v>0</v>
      </c>
      <c r="AD9" s="2">
        <f>IFERROR(INDEX('Leave-One-Out - Data'!$B:$BA,MATCH($P9,'Leave-One-Out - Data'!$A:$A,0),MATCH(AD$1,'Leave-One-Out - Data'!$B$1:$BA$1,0)),0)</f>
        <v>0</v>
      </c>
      <c r="AE9" s="2">
        <f>IFERROR(INDEX('Leave-One-Out - Data'!$B:$BA,MATCH($P9,'Leave-One-Out - Data'!$A:$A,0),MATCH(AE$1,'Leave-One-Out - Data'!$B$1:$BA$1,0)),0)</f>
        <v>0</v>
      </c>
      <c r="AF9" s="2">
        <f>IFERROR(INDEX('Leave-One-Out - Data'!$B:$BA,MATCH($P9,'Leave-One-Out - Data'!$A:$A,0),MATCH(AF$1,'Leave-One-Out - Data'!$B$1:$BA$1,0)),0)</f>
        <v>0.3795602512061596</v>
      </c>
      <c r="AG9" s="2">
        <f>IFERROR(INDEX('Leave-One-Out - Data'!$B:$BA,MATCH($P9,'Leave-One-Out - Data'!$A:$A,0),MATCH(AG$1,'Leave-One-Out - Data'!$B$1:$BA$1,0)),0)</f>
        <v>0</v>
      </c>
      <c r="AH9" s="2">
        <f>IFERROR(INDEX('Leave-One-Out - Data'!$B:$BA,MATCH($P9,'Leave-One-Out - Data'!$A:$A,0),MATCH(AH$1,'Leave-One-Out - Data'!$B$1:$BA$1,0)),0)</f>
        <v>0</v>
      </c>
      <c r="AI9" s="2">
        <f>IFERROR(INDEX('Leave-One-Out - Data'!$B:$BA,MATCH($P9,'Leave-One-Out - Data'!$A:$A,0),MATCH(AI$1,'Leave-One-Out - Data'!$B$1:$BA$1,0)),0)</f>
        <v>0</v>
      </c>
      <c r="AJ9" s="2">
        <f>IFERROR(INDEX('Leave-One-Out - Data'!$B:$BA,MATCH($P9,'Leave-One-Out - Data'!$A:$A,0),MATCH(AJ$1,'Leave-One-Out - Data'!$B$1:$BA$1,0)),0)</f>
        <v>0</v>
      </c>
      <c r="AK9" s="2">
        <f>IFERROR(INDEX('Leave-One-Out - Data'!$B:$BA,MATCH($P9,'Leave-One-Out - Data'!$A:$A,0),MATCH(AK$1,'Leave-One-Out - Data'!$B$1:$BA$1,0)),0)</f>
        <v>0</v>
      </c>
      <c r="AL9" s="2">
        <f>IFERROR(INDEX('Leave-One-Out - Data'!$B:$BA,MATCH($P9,'Leave-One-Out - Data'!$A:$A,0),MATCH(AL$1,'Leave-One-Out - Data'!$B$1:$BA$1,0)),0)</f>
        <v>0</v>
      </c>
      <c r="AM9" s="2">
        <f>IFERROR(INDEX('Leave-One-Out - Data'!$B:$BA,MATCH($P9,'Leave-One-Out - Data'!$A:$A,0),MATCH(AM$1,'Leave-One-Out - Data'!$B$1:$BA$1,0)),0)</f>
        <v>0</v>
      </c>
      <c r="AN9" s="2">
        <f>IFERROR(INDEX('Leave-One-Out - Data'!$B:$BA,MATCH($P9,'Leave-One-Out - Data'!$A:$A,0),MATCH(AN$1,'Leave-One-Out - Data'!$B$1:$BA$1,0)),0)</f>
        <v>0</v>
      </c>
      <c r="AO9" s="2">
        <f>IFERROR(INDEX('Leave-One-Out - Data'!$B:$BA,MATCH($P9,'Leave-One-Out - Data'!$A:$A,0),MATCH(AO$1,'Leave-One-Out - Data'!$B$1:$BA$1,0)),0)</f>
        <v>0.38138187482953068</v>
      </c>
      <c r="AP9" s="2">
        <f>IFERROR(INDEX('Leave-One-Out - Data'!$B:$BA,MATCH($P9,'Leave-One-Out - Data'!$A:$A,0),MATCH(AP$1,'Leave-One-Out - Data'!$B$1:$BA$1,0)),0)</f>
        <v>0</v>
      </c>
      <c r="AQ9" s="2">
        <f>IFERROR(INDEX('Leave-One-Out - Data'!$B:$BA,MATCH($P9,'Leave-One-Out - Data'!$A:$A,0),MATCH(AQ$1,'Leave-One-Out - Data'!$B$1:$BA$1,0)),0)</f>
        <v>0.37820539018511767</v>
      </c>
      <c r="AR9" s="2">
        <f>IFERROR(INDEX('Leave-One-Out - Data'!$B:$BA,MATCH($P9,'Leave-One-Out - Data'!$A:$A,0),MATCH(AR$1,'Leave-One-Out - Data'!$B$1:$BA$1,0)),0)</f>
        <v>0</v>
      </c>
      <c r="AS9" s="2">
        <f>IFERROR(INDEX('Leave-One-Out - Data'!$B:$BA,MATCH($P9,'Leave-One-Out - Data'!$A:$A,0),MATCH(AS$1,'Leave-One-Out - Data'!$B$1:$BA$1,0)),0)</f>
        <v>0</v>
      </c>
      <c r="AT9" s="2">
        <f>IFERROR(INDEX('Leave-One-Out - Data'!$B:$BA,MATCH($P9,'Leave-One-Out - Data'!$A:$A,0),MATCH(AT$1,'Leave-One-Out - Data'!$B$1:$BA$1,0)),0)</f>
        <v>0</v>
      </c>
      <c r="AU9" s="2">
        <f>IFERROR(INDEX('Leave-One-Out - Data'!$B:$BA,MATCH($P9,'Leave-One-Out - Data'!$A:$A,0),MATCH(AU$1,'Leave-One-Out - Data'!$B$1:$BA$1,0)),0)</f>
        <v>0</v>
      </c>
      <c r="AV9" s="2">
        <f>IFERROR(INDEX('Leave-One-Out - Data'!$B:$BA,MATCH($P9,'Leave-One-Out - Data'!$A:$A,0),MATCH(AV$1,'Leave-One-Out - Data'!$B$1:$BA$1,0)),0)</f>
        <v>0</v>
      </c>
      <c r="AW9" s="2">
        <f>IFERROR(INDEX('Leave-One-Out - Data'!$B:$BA,MATCH($P9,'Leave-One-Out - Data'!$A:$A,0),MATCH(AW$1,'Leave-One-Out - Data'!$B$1:$BA$1,0)),0)</f>
        <v>0</v>
      </c>
      <c r="AX9" s="2">
        <f>IFERROR(INDEX('Leave-One-Out - Data'!$B:$BA,MATCH($P9,'Leave-One-Out - Data'!$A:$A,0),MATCH(AX$1,'Leave-One-Out - Data'!$B$1:$BA$1,0)),0)</f>
        <v>0</v>
      </c>
      <c r="AY9" s="2">
        <f>IFERROR(INDEX('Leave-One-Out - Data'!$B:$BA,MATCH($P9,'Leave-One-Out - Data'!$A:$A,0),MATCH(AY$1,'Leave-One-Out - Data'!$B$1:$BA$1,0)),0)</f>
        <v>0</v>
      </c>
      <c r="AZ9" s="2">
        <f>IFERROR(INDEX('Leave-One-Out - Data'!$B:$BA,MATCH($P9,'Leave-One-Out - Data'!$A:$A,0),MATCH(AZ$1,'Leave-One-Out - Data'!$B$1:$BA$1,0)),0)</f>
        <v>0</v>
      </c>
      <c r="BA9" s="2">
        <f>IFERROR(INDEX('Leave-One-Out - Data'!$B:$BA,MATCH($P9,'Leave-One-Out - Data'!$A:$A,0),MATCH(BA$1,'Leave-One-Out - Data'!$B$1:$BA$1,0)),0)</f>
        <v>0</v>
      </c>
      <c r="BB9" s="2">
        <f>IFERROR(INDEX('Leave-One-Out - Data'!$B:$BA,MATCH($P9,'Leave-One-Out - Data'!$A:$A,0),MATCH(BB$1,'Leave-One-Out - Data'!$B$1:$BA$1,0)),0)</f>
        <v>0</v>
      </c>
      <c r="BC9" s="2">
        <f>IFERROR(INDEX('Leave-One-Out - Data'!$B:$BA,MATCH($P9,'Leave-One-Out - Data'!$A:$A,0),MATCH(BC$1,'Leave-One-Out - Data'!$B$1:$BA$1,0)),0)</f>
        <v>0</v>
      </c>
      <c r="BD9" s="2">
        <f>IFERROR(INDEX('Leave-One-Out - Data'!$B:$BA,MATCH($P9,'Leave-One-Out - Data'!$A:$A,0),MATCH(BD$1,'Leave-One-Out - Data'!$B$1:$BA$1,0)),0)</f>
        <v>0</v>
      </c>
      <c r="BE9" s="2">
        <f>IFERROR(INDEX('Leave-One-Out - Data'!$B:$BA,MATCH($P9,'Leave-One-Out - Data'!$A:$A,0),MATCH(BE$1,'Leave-One-Out - Data'!$B$1:$BA$1,0)),0)</f>
        <v>0</v>
      </c>
      <c r="BF9" s="2">
        <f>IFERROR(INDEX('Leave-One-Out - Data'!$B:$BA,MATCH($P9,'Leave-One-Out - Data'!$A:$A,0),MATCH(BF$1,'Leave-One-Out - Data'!$B$1:$BA$1,0)),0)</f>
        <v>0.38009891176223759</v>
      </c>
      <c r="BG9" s="2">
        <f>IFERROR(INDEX('Leave-One-Out - Data'!$B:$BA,MATCH($P9,'Leave-One-Out - Data'!$A:$A,0),MATCH(BG$1,'Leave-One-Out - Data'!$B$1:$BA$1,0)),0)</f>
        <v>0</v>
      </c>
      <c r="BH9" s="2">
        <f>IFERROR(INDEX('Leave-One-Out - Data'!$B:$BA,MATCH($P9,'Leave-One-Out - Data'!$A:$A,0),MATCH(BH$1,'Leave-One-Out - Data'!$B$1:$BA$1,0)),0)</f>
        <v>0</v>
      </c>
      <c r="BI9" s="2">
        <f>IFERROR(INDEX('Leave-One-Out - Data'!$B:$BA,MATCH($P9,'Leave-One-Out - Data'!$A:$A,0),MATCH(BI$1,'Leave-One-Out - Data'!$B$1:$BA$1,0)),0)</f>
        <v>0.37893195205926894</v>
      </c>
      <c r="BJ9" s="2">
        <f>IFERROR(INDEX('Leave-One-Out - Data'!$B:$BA,MATCH($P9,'Leave-One-Out - Data'!$A:$A,0),MATCH(BJ$1,'Leave-One-Out - Data'!$B$1:$BA$1,0)),0)</f>
        <v>0</v>
      </c>
      <c r="BK9" s="2">
        <f>IFERROR(INDEX('Leave-One-Out - Data'!$B:$BA,MATCH($P9,'Leave-One-Out - Data'!$A:$A,0),MATCH(BK$1,'Leave-One-Out - Data'!$B$1:$BA$1,0)),0)</f>
        <v>0</v>
      </c>
      <c r="BL9" s="2">
        <f>IFERROR(INDEX('Leave-One-Out - Data'!$B:$BA,MATCH($P9,'Leave-One-Out - Data'!$A:$A,0),MATCH(BL$1,'Leave-One-Out - Data'!$B$1:$BA$1,0)),0)</f>
        <v>0</v>
      </c>
      <c r="BM9" s="2">
        <f>IFERROR(INDEX('Leave-One-Out - Data'!$B:$BA,MATCH($P9,'Leave-One-Out - Data'!$A:$A,0),MATCH(BM$1,'Leave-One-Out - Data'!$B$1:$BA$1,0)),0)</f>
        <v>0</v>
      </c>
      <c r="BN9" s="2">
        <f>IFERROR(INDEX('Leave-One-Out - Data'!$B:$BA,MATCH($P9,'Leave-One-Out - Data'!$A:$A,0),MATCH(BN$1,'Leave-One-Out - Data'!$B$1:$BA$1,0)),0)</f>
        <v>0</v>
      </c>
      <c r="BO9" s="2">
        <f>IFERROR(INDEX('Leave-One-Out - Data'!$B:$BA,MATCH($P9,'Leave-One-Out - Data'!$A:$A,0),MATCH(BO$1,'Leave-One-Out - Data'!$B$1:$BA$1,0)),0)</f>
        <v>0</v>
      </c>
      <c r="BP9" s="2">
        <f>IFERROR(INDEX('Leave-One-Out - Data'!$B:$BA,MATCH($P9,'Leave-One-Out - Data'!$A:$A,0),MATCH(BP$1,'Leave-One-Out - Data'!$B$1:$BA$1,0)),0)</f>
        <v>0</v>
      </c>
      <c r="BQ9" s="2"/>
    </row>
    <row r="10" spans="16:70" x14ac:dyDescent="0.25">
      <c r="P10">
        <f>'Leave-One-Out - Data'!A9</f>
        <v>1989</v>
      </c>
      <c r="Q10" s="2">
        <f>IFERROR(INDEX('Leave-One-Out - Data'!$B:$BA,MATCH($P10,'Leave-One-Out - Data'!$A:$A,0),MATCH(Q$1,'Leave-One-Out - Data'!$B$1:$BA$1,0)),0)</f>
        <v>0.3767605721950531</v>
      </c>
      <c r="R10" s="2">
        <f>IFERROR(INDEX('Leave-One-Out - Data'!$B:$BA,MATCH($P10,'Leave-One-Out - Data'!$A:$A,0),MATCH(R$1,'Leave-One-Out - Data'!$B$1:$BA$1,0)),0)</f>
        <v>0.38689066892862317</v>
      </c>
      <c r="S10" s="2">
        <f>IFERROR(INDEX('Leave-One-Out - Data'!$B:$BA,MATCH($P10,'Leave-One-Out - Data'!$A:$A,0),MATCH(S$1,'Leave-One-Out - Data'!$B$1:$BA$1,0)),0)</f>
        <v>0</v>
      </c>
      <c r="T10" s="2">
        <f>IFERROR(INDEX('Leave-One-Out - Data'!$B:$BA,MATCH($P10,'Leave-One-Out - Data'!$A:$A,0),MATCH(T$1,'Leave-One-Out - Data'!$B$1:$BA$1,0)),0)</f>
        <v>0</v>
      </c>
      <c r="U10" s="2">
        <f>IFERROR(INDEX('Leave-One-Out - Data'!$B:$BA,MATCH($P10,'Leave-One-Out - Data'!$A:$A,0),MATCH(U$1,'Leave-One-Out - Data'!$B$1:$BA$1,0)),0)</f>
        <v>0</v>
      </c>
      <c r="V10" s="2">
        <f>IFERROR(INDEX('Leave-One-Out - Data'!$B:$BA,MATCH($P10,'Leave-One-Out - Data'!$A:$A,0),MATCH(V$1,'Leave-One-Out - Data'!$B$1:$BA$1,0)),0)</f>
        <v>0</v>
      </c>
      <c r="W10" s="2">
        <f>IFERROR(INDEX('Leave-One-Out - Data'!$B:$BA,MATCH($P10,'Leave-One-Out - Data'!$A:$A,0),MATCH(W$1,'Leave-One-Out - Data'!$B$1:$BA$1,0)),0)</f>
        <v>0</v>
      </c>
      <c r="X10" s="2">
        <f>IFERROR(INDEX('Leave-One-Out - Data'!$B:$BA,MATCH($P10,'Leave-One-Out - Data'!$A:$A,0),MATCH(X$1,'Leave-One-Out - Data'!$B$1:$BA$1,0)),0)</f>
        <v>0.38699816220998767</v>
      </c>
      <c r="Y10" s="2">
        <f>IFERROR(INDEX('Leave-One-Out - Data'!$B:$BA,MATCH($P10,'Leave-One-Out - Data'!$A:$A,0),MATCH(Y$1,'Leave-One-Out - Data'!$B$1:$BA$1,0)),0)</f>
        <v>0</v>
      </c>
      <c r="Z10" s="2">
        <f>IFERROR(INDEX('Leave-One-Out - Data'!$B:$BA,MATCH($P10,'Leave-One-Out - Data'!$A:$A,0),MATCH(Z$1,'Leave-One-Out - Data'!$B$1:$BA$1,0)),0)</f>
        <v>0</v>
      </c>
      <c r="AA10" s="2">
        <f>IFERROR(INDEX('Leave-One-Out - Data'!$B:$BA,MATCH($P10,'Leave-One-Out - Data'!$A:$A,0),MATCH(AA$1,'Leave-One-Out - Data'!$B$1:$BA$1,0)),0)</f>
        <v>0</v>
      </c>
      <c r="AB10" s="2">
        <f>IFERROR(INDEX('Leave-One-Out - Data'!$B:$BA,MATCH($P10,'Leave-One-Out - Data'!$A:$A,0),MATCH(AB$1,'Leave-One-Out - Data'!$B$1:$BA$1,0)),0)</f>
        <v>0</v>
      </c>
      <c r="AC10" s="2">
        <f>IFERROR(INDEX('Leave-One-Out - Data'!$B:$BA,MATCH($P10,'Leave-One-Out - Data'!$A:$A,0),MATCH(AC$1,'Leave-One-Out - Data'!$B$1:$BA$1,0)),0)</f>
        <v>0</v>
      </c>
      <c r="AD10" s="2">
        <f>IFERROR(INDEX('Leave-One-Out - Data'!$B:$BA,MATCH($P10,'Leave-One-Out - Data'!$A:$A,0),MATCH(AD$1,'Leave-One-Out - Data'!$B$1:$BA$1,0)),0)</f>
        <v>0</v>
      </c>
      <c r="AE10" s="2">
        <f>IFERROR(INDEX('Leave-One-Out - Data'!$B:$BA,MATCH($P10,'Leave-One-Out - Data'!$A:$A,0),MATCH(AE$1,'Leave-One-Out - Data'!$B$1:$BA$1,0)),0)</f>
        <v>0</v>
      </c>
      <c r="AF10" s="2">
        <f>IFERROR(INDEX('Leave-One-Out - Data'!$B:$BA,MATCH($P10,'Leave-One-Out - Data'!$A:$A,0),MATCH(AF$1,'Leave-One-Out - Data'!$B$1:$BA$1,0)),0)</f>
        <v>0.38600769922137257</v>
      </c>
      <c r="AG10" s="2">
        <f>IFERROR(INDEX('Leave-One-Out - Data'!$B:$BA,MATCH($P10,'Leave-One-Out - Data'!$A:$A,0),MATCH(AG$1,'Leave-One-Out - Data'!$B$1:$BA$1,0)),0)</f>
        <v>0</v>
      </c>
      <c r="AH10" s="2">
        <f>IFERROR(INDEX('Leave-One-Out - Data'!$B:$BA,MATCH($P10,'Leave-One-Out - Data'!$A:$A,0),MATCH(AH$1,'Leave-One-Out - Data'!$B$1:$BA$1,0)),0)</f>
        <v>0</v>
      </c>
      <c r="AI10" s="2">
        <f>IFERROR(INDEX('Leave-One-Out - Data'!$B:$BA,MATCH($P10,'Leave-One-Out - Data'!$A:$A,0),MATCH(AI$1,'Leave-One-Out - Data'!$B$1:$BA$1,0)),0)</f>
        <v>0</v>
      </c>
      <c r="AJ10" s="2">
        <f>IFERROR(INDEX('Leave-One-Out - Data'!$B:$BA,MATCH($P10,'Leave-One-Out - Data'!$A:$A,0),MATCH(AJ$1,'Leave-One-Out - Data'!$B$1:$BA$1,0)),0)</f>
        <v>0</v>
      </c>
      <c r="AK10" s="2">
        <f>IFERROR(INDEX('Leave-One-Out - Data'!$B:$BA,MATCH($P10,'Leave-One-Out - Data'!$A:$A,0),MATCH(AK$1,'Leave-One-Out - Data'!$B$1:$BA$1,0)),0)</f>
        <v>0</v>
      </c>
      <c r="AL10" s="2">
        <f>IFERROR(INDEX('Leave-One-Out - Data'!$B:$BA,MATCH($P10,'Leave-One-Out - Data'!$A:$A,0),MATCH(AL$1,'Leave-One-Out - Data'!$B$1:$BA$1,0)),0)</f>
        <v>0</v>
      </c>
      <c r="AM10" s="2">
        <f>IFERROR(INDEX('Leave-One-Out - Data'!$B:$BA,MATCH($P10,'Leave-One-Out - Data'!$A:$A,0),MATCH(AM$1,'Leave-One-Out - Data'!$B$1:$BA$1,0)),0)</f>
        <v>0</v>
      </c>
      <c r="AN10" s="2">
        <f>IFERROR(INDEX('Leave-One-Out - Data'!$B:$BA,MATCH($P10,'Leave-One-Out - Data'!$A:$A,0),MATCH(AN$1,'Leave-One-Out - Data'!$B$1:$BA$1,0)),0)</f>
        <v>0</v>
      </c>
      <c r="AO10" s="2">
        <f>IFERROR(INDEX('Leave-One-Out - Data'!$B:$BA,MATCH($P10,'Leave-One-Out - Data'!$A:$A,0),MATCH(AO$1,'Leave-One-Out - Data'!$B$1:$BA$1,0)),0)</f>
        <v>0.37507295003533364</v>
      </c>
      <c r="AP10" s="2">
        <f>IFERROR(INDEX('Leave-One-Out - Data'!$B:$BA,MATCH($P10,'Leave-One-Out - Data'!$A:$A,0),MATCH(AP$1,'Leave-One-Out - Data'!$B$1:$BA$1,0)),0)</f>
        <v>0</v>
      </c>
      <c r="AQ10" s="2">
        <f>IFERROR(INDEX('Leave-One-Out - Data'!$B:$BA,MATCH($P10,'Leave-One-Out - Data'!$A:$A,0),MATCH(AQ$1,'Leave-One-Out - Data'!$B$1:$BA$1,0)),0)</f>
        <v>0.37323651069402691</v>
      </c>
      <c r="AR10" s="2">
        <f>IFERROR(INDEX('Leave-One-Out - Data'!$B:$BA,MATCH($P10,'Leave-One-Out - Data'!$A:$A,0),MATCH(AR$1,'Leave-One-Out - Data'!$B$1:$BA$1,0)),0)</f>
        <v>0</v>
      </c>
      <c r="AS10" s="2">
        <f>IFERROR(INDEX('Leave-One-Out - Data'!$B:$BA,MATCH($P10,'Leave-One-Out - Data'!$A:$A,0),MATCH(AS$1,'Leave-One-Out - Data'!$B$1:$BA$1,0)),0)</f>
        <v>0</v>
      </c>
      <c r="AT10" s="2">
        <f>IFERROR(INDEX('Leave-One-Out - Data'!$B:$BA,MATCH($P10,'Leave-One-Out - Data'!$A:$A,0),MATCH(AT$1,'Leave-One-Out - Data'!$B$1:$BA$1,0)),0)</f>
        <v>0</v>
      </c>
      <c r="AU10" s="2">
        <f>IFERROR(INDEX('Leave-One-Out - Data'!$B:$BA,MATCH($P10,'Leave-One-Out - Data'!$A:$A,0),MATCH(AU$1,'Leave-One-Out - Data'!$B$1:$BA$1,0)),0)</f>
        <v>0</v>
      </c>
      <c r="AV10" s="2">
        <f>IFERROR(INDEX('Leave-One-Out - Data'!$B:$BA,MATCH($P10,'Leave-One-Out - Data'!$A:$A,0),MATCH(AV$1,'Leave-One-Out - Data'!$B$1:$BA$1,0)),0)</f>
        <v>0</v>
      </c>
      <c r="AW10" s="2">
        <f>IFERROR(INDEX('Leave-One-Out - Data'!$B:$BA,MATCH($P10,'Leave-One-Out - Data'!$A:$A,0),MATCH(AW$1,'Leave-One-Out - Data'!$B$1:$BA$1,0)),0)</f>
        <v>0</v>
      </c>
      <c r="AX10" s="2">
        <f>IFERROR(INDEX('Leave-One-Out - Data'!$B:$BA,MATCH($P10,'Leave-One-Out - Data'!$A:$A,0),MATCH(AX$1,'Leave-One-Out - Data'!$B$1:$BA$1,0)),0)</f>
        <v>0</v>
      </c>
      <c r="AY10" s="2">
        <f>IFERROR(INDEX('Leave-One-Out - Data'!$B:$BA,MATCH($P10,'Leave-One-Out - Data'!$A:$A,0),MATCH(AY$1,'Leave-One-Out - Data'!$B$1:$BA$1,0)),0)</f>
        <v>0</v>
      </c>
      <c r="AZ10" s="2">
        <f>IFERROR(INDEX('Leave-One-Out - Data'!$B:$BA,MATCH($P10,'Leave-One-Out - Data'!$A:$A,0),MATCH(AZ$1,'Leave-One-Out - Data'!$B$1:$BA$1,0)),0)</f>
        <v>0</v>
      </c>
      <c r="BA10" s="2">
        <f>IFERROR(INDEX('Leave-One-Out - Data'!$B:$BA,MATCH($P10,'Leave-One-Out - Data'!$A:$A,0),MATCH(BA$1,'Leave-One-Out - Data'!$B$1:$BA$1,0)),0)</f>
        <v>0</v>
      </c>
      <c r="BB10" s="2">
        <f>IFERROR(INDEX('Leave-One-Out - Data'!$B:$BA,MATCH($P10,'Leave-One-Out - Data'!$A:$A,0),MATCH(BB$1,'Leave-One-Out - Data'!$B$1:$BA$1,0)),0)</f>
        <v>0</v>
      </c>
      <c r="BC10" s="2">
        <f>IFERROR(INDEX('Leave-One-Out - Data'!$B:$BA,MATCH($P10,'Leave-One-Out - Data'!$A:$A,0),MATCH(BC$1,'Leave-One-Out - Data'!$B$1:$BA$1,0)),0)</f>
        <v>0</v>
      </c>
      <c r="BD10" s="2">
        <f>IFERROR(INDEX('Leave-One-Out - Data'!$B:$BA,MATCH($P10,'Leave-One-Out - Data'!$A:$A,0),MATCH(BD$1,'Leave-One-Out - Data'!$B$1:$BA$1,0)),0)</f>
        <v>0</v>
      </c>
      <c r="BE10" s="2">
        <f>IFERROR(INDEX('Leave-One-Out - Data'!$B:$BA,MATCH($P10,'Leave-One-Out - Data'!$A:$A,0),MATCH(BE$1,'Leave-One-Out - Data'!$B$1:$BA$1,0)),0)</f>
        <v>0</v>
      </c>
      <c r="BF10" s="2">
        <f>IFERROR(INDEX('Leave-One-Out - Data'!$B:$BA,MATCH($P10,'Leave-One-Out - Data'!$A:$A,0),MATCH(BF$1,'Leave-One-Out - Data'!$B$1:$BA$1,0)),0)</f>
        <v>0.3827952557206154</v>
      </c>
      <c r="BG10" s="2">
        <f>IFERROR(INDEX('Leave-One-Out - Data'!$B:$BA,MATCH($P10,'Leave-One-Out - Data'!$A:$A,0),MATCH(BG$1,'Leave-One-Out - Data'!$B$1:$BA$1,0)),0)</f>
        <v>0</v>
      </c>
      <c r="BH10" s="2">
        <f>IFERROR(INDEX('Leave-One-Out - Data'!$B:$BA,MATCH($P10,'Leave-One-Out - Data'!$A:$A,0),MATCH(BH$1,'Leave-One-Out - Data'!$B$1:$BA$1,0)),0)</f>
        <v>0</v>
      </c>
      <c r="BI10" s="2">
        <f>IFERROR(INDEX('Leave-One-Out - Data'!$B:$BA,MATCH($P10,'Leave-One-Out - Data'!$A:$A,0),MATCH(BI$1,'Leave-One-Out - Data'!$B$1:$BA$1,0)),0)</f>
        <v>0.38444009399414059</v>
      </c>
      <c r="BJ10" s="2">
        <f>IFERROR(INDEX('Leave-One-Out - Data'!$B:$BA,MATCH($P10,'Leave-One-Out - Data'!$A:$A,0),MATCH(BJ$1,'Leave-One-Out - Data'!$B$1:$BA$1,0)),0)</f>
        <v>0</v>
      </c>
      <c r="BK10" s="2">
        <f>IFERROR(INDEX('Leave-One-Out - Data'!$B:$BA,MATCH($P10,'Leave-One-Out - Data'!$A:$A,0),MATCH(BK$1,'Leave-One-Out - Data'!$B$1:$BA$1,0)),0)</f>
        <v>0</v>
      </c>
      <c r="BL10" s="2">
        <f>IFERROR(INDEX('Leave-One-Out - Data'!$B:$BA,MATCH($P10,'Leave-One-Out - Data'!$A:$A,0),MATCH(BL$1,'Leave-One-Out - Data'!$B$1:$BA$1,0)),0)</f>
        <v>0</v>
      </c>
      <c r="BM10" s="2">
        <f>IFERROR(INDEX('Leave-One-Out - Data'!$B:$BA,MATCH($P10,'Leave-One-Out - Data'!$A:$A,0),MATCH(BM$1,'Leave-One-Out - Data'!$B$1:$BA$1,0)),0)</f>
        <v>0</v>
      </c>
      <c r="BN10" s="2">
        <f>IFERROR(INDEX('Leave-One-Out - Data'!$B:$BA,MATCH($P10,'Leave-One-Out - Data'!$A:$A,0),MATCH(BN$1,'Leave-One-Out - Data'!$B$1:$BA$1,0)),0)</f>
        <v>0</v>
      </c>
      <c r="BO10" s="2">
        <f>IFERROR(INDEX('Leave-One-Out - Data'!$B:$BA,MATCH($P10,'Leave-One-Out - Data'!$A:$A,0),MATCH(BO$1,'Leave-One-Out - Data'!$B$1:$BA$1,0)),0)</f>
        <v>0</v>
      </c>
      <c r="BP10" s="2">
        <f>IFERROR(INDEX('Leave-One-Out - Data'!$B:$BA,MATCH($P10,'Leave-One-Out - Data'!$A:$A,0),MATCH(BP$1,'Leave-One-Out - Data'!$B$1:$BA$1,0)),0)</f>
        <v>0</v>
      </c>
      <c r="BQ10" s="2"/>
    </row>
    <row r="11" spans="16:70" x14ac:dyDescent="0.25">
      <c r="P11">
        <f>'Leave-One-Out - Data'!A10</f>
        <v>1990</v>
      </c>
      <c r="Q11" s="2">
        <f>IFERROR(INDEX('Leave-One-Out - Data'!$B:$BA,MATCH($P11,'Leave-One-Out - Data'!$A:$A,0),MATCH(Q$1,'Leave-One-Out - Data'!$B$1:$BA$1,0)),0)</f>
        <v>0.37627813220024109</v>
      </c>
      <c r="R11" s="2">
        <f>IFERROR(INDEX('Leave-One-Out - Data'!$B:$BA,MATCH($P11,'Leave-One-Out - Data'!$A:$A,0),MATCH(R$1,'Leave-One-Out - Data'!$B$1:$BA$1,0)),0)</f>
        <v>0.37823986026644713</v>
      </c>
      <c r="S11" s="2">
        <f>IFERROR(INDEX('Leave-One-Out - Data'!$B:$BA,MATCH($P11,'Leave-One-Out - Data'!$A:$A,0),MATCH(S$1,'Leave-One-Out - Data'!$B$1:$BA$1,0)),0)</f>
        <v>0</v>
      </c>
      <c r="T11" s="2">
        <f>IFERROR(INDEX('Leave-One-Out - Data'!$B:$BA,MATCH($P11,'Leave-One-Out - Data'!$A:$A,0),MATCH(T$1,'Leave-One-Out - Data'!$B$1:$BA$1,0)),0)</f>
        <v>0</v>
      </c>
      <c r="U11" s="2">
        <f>IFERROR(INDEX('Leave-One-Out - Data'!$B:$BA,MATCH($P11,'Leave-One-Out - Data'!$A:$A,0),MATCH(U$1,'Leave-One-Out - Data'!$B$1:$BA$1,0)),0)</f>
        <v>0</v>
      </c>
      <c r="V11" s="2">
        <f>IFERROR(INDEX('Leave-One-Out - Data'!$B:$BA,MATCH($P11,'Leave-One-Out - Data'!$A:$A,0),MATCH(V$1,'Leave-One-Out - Data'!$B$1:$BA$1,0)),0)</f>
        <v>0</v>
      </c>
      <c r="W11" s="2">
        <f>IFERROR(INDEX('Leave-One-Out - Data'!$B:$BA,MATCH($P11,'Leave-One-Out - Data'!$A:$A,0),MATCH(W$1,'Leave-One-Out - Data'!$B$1:$BA$1,0)),0)</f>
        <v>0</v>
      </c>
      <c r="X11" s="2">
        <f>IFERROR(INDEX('Leave-One-Out - Data'!$B:$BA,MATCH($P11,'Leave-One-Out - Data'!$A:$A,0),MATCH(X$1,'Leave-One-Out - Data'!$B$1:$BA$1,0)),0)</f>
        <v>0.3879985503554344</v>
      </c>
      <c r="Y11" s="2">
        <f>IFERROR(INDEX('Leave-One-Out - Data'!$B:$BA,MATCH($P11,'Leave-One-Out - Data'!$A:$A,0),MATCH(Y$1,'Leave-One-Out - Data'!$B$1:$BA$1,0)),0)</f>
        <v>0</v>
      </c>
      <c r="Z11" s="2">
        <f>IFERROR(INDEX('Leave-One-Out - Data'!$B:$BA,MATCH($P11,'Leave-One-Out - Data'!$A:$A,0),MATCH(Z$1,'Leave-One-Out - Data'!$B$1:$BA$1,0)),0)</f>
        <v>0</v>
      </c>
      <c r="AA11" s="2">
        <f>IFERROR(INDEX('Leave-One-Out - Data'!$B:$BA,MATCH($P11,'Leave-One-Out - Data'!$A:$A,0),MATCH(AA$1,'Leave-One-Out - Data'!$B$1:$BA$1,0)),0)</f>
        <v>0</v>
      </c>
      <c r="AB11" s="2">
        <f>IFERROR(INDEX('Leave-One-Out - Data'!$B:$BA,MATCH($P11,'Leave-One-Out - Data'!$A:$A,0),MATCH(AB$1,'Leave-One-Out - Data'!$B$1:$BA$1,0)),0)</f>
        <v>0</v>
      </c>
      <c r="AC11" s="2">
        <f>IFERROR(INDEX('Leave-One-Out - Data'!$B:$BA,MATCH($P11,'Leave-One-Out - Data'!$A:$A,0),MATCH(AC$1,'Leave-One-Out - Data'!$B$1:$BA$1,0)),0)</f>
        <v>0</v>
      </c>
      <c r="AD11" s="2">
        <f>IFERROR(INDEX('Leave-One-Out - Data'!$B:$BA,MATCH($P11,'Leave-One-Out - Data'!$A:$A,0),MATCH(AD$1,'Leave-One-Out - Data'!$B$1:$BA$1,0)),0)</f>
        <v>0</v>
      </c>
      <c r="AE11" s="2">
        <f>IFERROR(INDEX('Leave-One-Out - Data'!$B:$BA,MATCH($P11,'Leave-One-Out - Data'!$A:$A,0),MATCH(AE$1,'Leave-One-Out - Data'!$B$1:$BA$1,0)),0)</f>
        <v>0</v>
      </c>
      <c r="AF11" s="2">
        <f>IFERROR(INDEX('Leave-One-Out - Data'!$B:$BA,MATCH($P11,'Leave-One-Out - Data'!$A:$A,0),MATCH(AF$1,'Leave-One-Out - Data'!$B$1:$BA$1,0)),0)</f>
        <v>0.3765764710009098</v>
      </c>
      <c r="AG11" s="2">
        <f>IFERROR(INDEX('Leave-One-Out - Data'!$B:$BA,MATCH($P11,'Leave-One-Out - Data'!$A:$A,0),MATCH(AG$1,'Leave-One-Out - Data'!$B$1:$BA$1,0)),0)</f>
        <v>0</v>
      </c>
      <c r="AH11" s="2">
        <f>IFERROR(INDEX('Leave-One-Out - Data'!$B:$BA,MATCH($P11,'Leave-One-Out - Data'!$A:$A,0),MATCH(AH$1,'Leave-One-Out - Data'!$B$1:$BA$1,0)),0)</f>
        <v>0</v>
      </c>
      <c r="AI11" s="2">
        <f>IFERROR(INDEX('Leave-One-Out - Data'!$B:$BA,MATCH($P11,'Leave-One-Out - Data'!$A:$A,0),MATCH(AI$1,'Leave-One-Out - Data'!$B$1:$BA$1,0)),0)</f>
        <v>0</v>
      </c>
      <c r="AJ11" s="2">
        <f>IFERROR(INDEX('Leave-One-Out - Data'!$B:$BA,MATCH($P11,'Leave-One-Out - Data'!$A:$A,0),MATCH(AJ$1,'Leave-One-Out - Data'!$B$1:$BA$1,0)),0)</f>
        <v>0</v>
      </c>
      <c r="AK11" s="2">
        <f>IFERROR(INDEX('Leave-One-Out - Data'!$B:$BA,MATCH($P11,'Leave-One-Out - Data'!$A:$A,0),MATCH(AK$1,'Leave-One-Out - Data'!$B$1:$BA$1,0)),0)</f>
        <v>0</v>
      </c>
      <c r="AL11" s="2">
        <f>IFERROR(INDEX('Leave-One-Out - Data'!$B:$BA,MATCH($P11,'Leave-One-Out - Data'!$A:$A,0),MATCH(AL$1,'Leave-One-Out - Data'!$B$1:$BA$1,0)),0)</f>
        <v>0</v>
      </c>
      <c r="AM11" s="2">
        <f>IFERROR(INDEX('Leave-One-Out - Data'!$B:$BA,MATCH($P11,'Leave-One-Out - Data'!$A:$A,0),MATCH(AM$1,'Leave-One-Out - Data'!$B$1:$BA$1,0)),0)</f>
        <v>0</v>
      </c>
      <c r="AN11" s="2">
        <f>IFERROR(INDEX('Leave-One-Out - Data'!$B:$BA,MATCH($P11,'Leave-One-Out - Data'!$A:$A,0),MATCH(AN$1,'Leave-One-Out - Data'!$B$1:$BA$1,0)),0)</f>
        <v>0</v>
      </c>
      <c r="AO11" s="2">
        <f>IFERROR(INDEX('Leave-One-Out - Data'!$B:$BA,MATCH($P11,'Leave-One-Out - Data'!$A:$A,0),MATCH(AO$1,'Leave-One-Out - Data'!$B$1:$BA$1,0)),0)</f>
        <v>0.38646540671586982</v>
      </c>
      <c r="AP11" s="2">
        <f>IFERROR(INDEX('Leave-One-Out - Data'!$B:$BA,MATCH($P11,'Leave-One-Out - Data'!$A:$A,0),MATCH(AP$1,'Leave-One-Out - Data'!$B$1:$BA$1,0)),0)</f>
        <v>0</v>
      </c>
      <c r="AQ11" s="2">
        <f>IFERROR(INDEX('Leave-One-Out - Data'!$B:$BA,MATCH($P11,'Leave-One-Out - Data'!$A:$A,0),MATCH(AQ$1,'Leave-One-Out - Data'!$B$1:$BA$1,0)),0)</f>
        <v>0.37894803085923195</v>
      </c>
      <c r="AR11" s="2">
        <f>IFERROR(INDEX('Leave-One-Out - Data'!$B:$BA,MATCH($P11,'Leave-One-Out - Data'!$A:$A,0),MATCH(AR$1,'Leave-One-Out - Data'!$B$1:$BA$1,0)),0)</f>
        <v>0</v>
      </c>
      <c r="AS11" s="2">
        <f>IFERROR(INDEX('Leave-One-Out - Data'!$B:$BA,MATCH($P11,'Leave-One-Out - Data'!$A:$A,0),MATCH(AS$1,'Leave-One-Out - Data'!$B$1:$BA$1,0)),0)</f>
        <v>0</v>
      </c>
      <c r="AT11" s="2">
        <f>IFERROR(INDEX('Leave-One-Out - Data'!$B:$BA,MATCH($P11,'Leave-One-Out - Data'!$A:$A,0),MATCH(AT$1,'Leave-One-Out - Data'!$B$1:$BA$1,0)),0)</f>
        <v>0</v>
      </c>
      <c r="AU11" s="2">
        <f>IFERROR(INDEX('Leave-One-Out - Data'!$B:$BA,MATCH($P11,'Leave-One-Out - Data'!$A:$A,0),MATCH(AU$1,'Leave-One-Out - Data'!$B$1:$BA$1,0)),0)</f>
        <v>0</v>
      </c>
      <c r="AV11" s="2">
        <f>IFERROR(INDEX('Leave-One-Out - Data'!$B:$BA,MATCH($P11,'Leave-One-Out - Data'!$A:$A,0),MATCH(AV$1,'Leave-One-Out - Data'!$B$1:$BA$1,0)),0)</f>
        <v>0</v>
      </c>
      <c r="AW11" s="2">
        <f>IFERROR(INDEX('Leave-One-Out - Data'!$B:$BA,MATCH($P11,'Leave-One-Out - Data'!$A:$A,0),MATCH(AW$1,'Leave-One-Out - Data'!$B$1:$BA$1,0)),0)</f>
        <v>0</v>
      </c>
      <c r="AX11" s="2">
        <f>IFERROR(INDEX('Leave-One-Out - Data'!$B:$BA,MATCH($P11,'Leave-One-Out - Data'!$A:$A,0),MATCH(AX$1,'Leave-One-Out - Data'!$B$1:$BA$1,0)),0)</f>
        <v>0</v>
      </c>
      <c r="AY11" s="2">
        <f>IFERROR(INDEX('Leave-One-Out - Data'!$B:$BA,MATCH($P11,'Leave-One-Out - Data'!$A:$A,0),MATCH(AY$1,'Leave-One-Out - Data'!$B$1:$BA$1,0)),0)</f>
        <v>0</v>
      </c>
      <c r="AZ11" s="2">
        <f>IFERROR(INDEX('Leave-One-Out - Data'!$B:$BA,MATCH($P11,'Leave-One-Out - Data'!$A:$A,0),MATCH(AZ$1,'Leave-One-Out - Data'!$B$1:$BA$1,0)),0)</f>
        <v>0</v>
      </c>
      <c r="BA11" s="2">
        <f>IFERROR(INDEX('Leave-One-Out - Data'!$B:$BA,MATCH($P11,'Leave-One-Out - Data'!$A:$A,0),MATCH(BA$1,'Leave-One-Out - Data'!$B$1:$BA$1,0)),0)</f>
        <v>0</v>
      </c>
      <c r="BB11" s="2">
        <f>IFERROR(INDEX('Leave-One-Out - Data'!$B:$BA,MATCH($P11,'Leave-One-Out - Data'!$A:$A,0),MATCH(BB$1,'Leave-One-Out - Data'!$B$1:$BA$1,0)),0)</f>
        <v>0</v>
      </c>
      <c r="BC11" s="2">
        <f>IFERROR(INDEX('Leave-One-Out - Data'!$B:$BA,MATCH($P11,'Leave-One-Out - Data'!$A:$A,0),MATCH(BC$1,'Leave-One-Out - Data'!$B$1:$BA$1,0)),0)</f>
        <v>0</v>
      </c>
      <c r="BD11" s="2">
        <f>IFERROR(INDEX('Leave-One-Out - Data'!$B:$BA,MATCH($P11,'Leave-One-Out - Data'!$A:$A,0),MATCH(BD$1,'Leave-One-Out - Data'!$B$1:$BA$1,0)),0)</f>
        <v>0</v>
      </c>
      <c r="BE11" s="2">
        <f>IFERROR(INDEX('Leave-One-Out - Data'!$B:$BA,MATCH($P11,'Leave-One-Out - Data'!$A:$A,0),MATCH(BE$1,'Leave-One-Out - Data'!$B$1:$BA$1,0)),0)</f>
        <v>0</v>
      </c>
      <c r="BF11" s="2">
        <f>IFERROR(INDEX('Leave-One-Out - Data'!$B:$BA,MATCH($P11,'Leave-One-Out - Data'!$A:$A,0),MATCH(BF$1,'Leave-One-Out - Data'!$B$1:$BA$1,0)),0)</f>
        <v>0.38344495037198068</v>
      </c>
      <c r="BG11" s="2">
        <f>IFERROR(INDEX('Leave-One-Out - Data'!$B:$BA,MATCH($P11,'Leave-One-Out - Data'!$A:$A,0),MATCH(BG$1,'Leave-One-Out - Data'!$B$1:$BA$1,0)),0)</f>
        <v>0</v>
      </c>
      <c r="BH11" s="2">
        <f>IFERROR(INDEX('Leave-One-Out - Data'!$B:$BA,MATCH($P11,'Leave-One-Out - Data'!$A:$A,0),MATCH(BH$1,'Leave-One-Out - Data'!$B$1:$BA$1,0)),0)</f>
        <v>0</v>
      </c>
      <c r="BI11" s="2">
        <f>IFERROR(INDEX('Leave-One-Out - Data'!$B:$BA,MATCH($P11,'Leave-One-Out - Data'!$A:$A,0),MATCH(BI$1,'Leave-One-Out - Data'!$B$1:$BA$1,0)),0)</f>
        <v>0.37927270153164871</v>
      </c>
      <c r="BJ11" s="2">
        <f>IFERROR(INDEX('Leave-One-Out - Data'!$B:$BA,MATCH($P11,'Leave-One-Out - Data'!$A:$A,0),MATCH(BJ$1,'Leave-One-Out - Data'!$B$1:$BA$1,0)),0)</f>
        <v>0</v>
      </c>
      <c r="BK11" s="2">
        <f>IFERROR(INDEX('Leave-One-Out - Data'!$B:$BA,MATCH($P11,'Leave-One-Out - Data'!$A:$A,0),MATCH(BK$1,'Leave-One-Out - Data'!$B$1:$BA$1,0)),0)</f>
        <v>0</v>
      </c>
      <c r="BL11" s="2">
        <f>IFERROR(INDEX('Leave-One-Out - Data'!$B:$BA,MATCH($P11,'Leave-One-Out - Data'!$A:$A,0),MATCH(BL$1,'Leave-One-Out - Data'!$B$1:$BA$1,0)),0)</f>
        <v>0</v>
      </c>
      <c r="BM11" s="2">
        <f>IFERROR(INDEX('Leave-One-Out - Data'!$B:$BA,MATCH($P11,'Leave-One-Out - Data'!$A:$A,0),MATCH(BM$1,'Leave-One-Out - Data'!$B$1:$BA$1,0)),0)</f>
        <v>0</v>
      </c>
      <c r="BN11" s="2">
        <f>IFERROR(INDEX('Leave-One-Out - Data'!$B:$BA,MATCH($P11,'Leave-One-Out - Data'!$A:$A,0),MATCH(BN$1,'Leave-One-Out - Data'!$B$1:$BA$1,0)),0)</f>
        <v>0</v>
      </c>
      <c r="BO11" s="2">
        <f>IFERROR(INDEX('Leave-One-Out - Data'!$B:$BA,MATCH($P11,'Leave-One-Out - Data'!$A:$A,0),MATCH(BO$1,'Leave-One-Out - Data'!$B$1:$BA$1,0)),0)</f>
        <v>0</v>
      </c>
      <c r="BP11" s="2">
        <f>IFERROR(INDEX('Leave-One-Out - Data'!$B:$BA,MATCH($P11,'Leave-One-Out - Data'!$A:$A,0),MATCH(BP$1,'Leave-One-Out - Data'!$B$1:$BA$1,0)),0)</f>
        <v>0</v>
      </c>
      <c r="BQ11" s="2"/>
    </row>
    <row r="12" spans="16:70" x14ac:dyDescent="0.25">
      <c r="P12">
        <f>'Leave-One-Out - Data'!A11</f>
        <v>1991</v>
      </c>
      <c r="Q12" s="2">
        <f>IFERROR(INDEX('Leave-One-Out - Data'!$B:$BA,MATCH($P12,'Leave-One-Out - Data'!$A:$A,0),MATCH(Q$1,'Leave-One-Out - Data'!$B$1:$BA$1,0)),0)</f>
        <v>0.3919999897480011</v>
      </c>
      <c r="R12" s="2">
        <f>IFERROR(INDEX('Leave-One-Out - Data'!$B:$BA,MATCH($P12,'Leave-One-Out - Data'!$A:$A,0),MATCH(R$1,'Leave-One-Out - Data'!$B$1:$BA$1,0)),0)</f>
        <v>0.3832176481485367</v>
      </c>
      <c r="S12" s="2">
        <f>IFERROR(INDEX('Leave-One-Out - Data'!$B:$BA,MATCH($P12,'Leave-One-Out - Data'!$A:$A,0),MATCH(S$1,'Leave-One-Out - Data'!$B$1:$BA$1,0)),0)</f>
        <v>0</v>
      </c>
      <c r="T12" s="2">
        <f>IFERROR(INDEX('Leave-One-Out - Data'!$B:$BA,MATCH($P12,'Leave-One-Out - Data'!$A:$A,0),MATCH(T$1,'Leave-One-Out - Data'!$B$1:$BA$1,0)),0)</f>
        <v>0</v>
      </c>
      <c r="U12" s="2">
        <f>IFERROR(INDEX('Leave-One-Out - Data'!$B:$BA,MATCH($P12,'Leave-One-Out - Data'!$A:$A,0),MATCH(U$1,'Leave-One-Out - Data'!$B$1:$BA$1,0)),0)</f>
        <v>0</v>
      </c>
      <c r="V12" s="2">
        <f>IFERROR(INDEX('Leave-One-Out - Data'!$B:$BA,MATCH($P12,'Leave-One-Out - Data'!$A:$A,0),MATCH(V$1,'Leave-One-Out - Data'!$B$1:$BA$1,0)),0)</f>
        <v>0</v>
      </c>
      <c r="W12" s="2">
        <f>IFERROR(INDEX('Leave-One-Out - Data'!$B:$BA,MATCH($P12,'Leave-One-Out - Data'!$A:$A,0),MATCH(W$1,'Leave-One-Out - Data'!$B$1:$BA$1,0)),0)</f>
        <v>0</v>
      </c>
      <c r="X12" s="2">
        <f>IFERROR(INDEX('Leave-One-Out - Data'!$B:$BA,MATCH($P12,'Leave-One-Out - Data'!$A:$A,0),MATCH(X$1,'Leave-One-Out - Data'!$B$1:$BA$1,0)),0)</f>
        <v>0.37706904628872873</v>
      </c>
      <c r="Y12" s="2">
        <f>IFERROR(INDEX('Leave-One-Out - Data'!$B:$BA,MATCH($P12,'Leave-One-Out - Data'!$A:$A,0),MATCH(Y$1,'Leave-One-Out - Data'!$B$1:$BA$1,0)),0)</f>
        <v>0</v>
      </c>
      <c r="Z12" s="2">
        <f>IFERROR(INDEX('Leave-One-Out - Data'!$B:$BA,MATCH($P12,'Leave-One-Out - Data'!$A:$A,0),MATCH(Z$1,'Leave-One-Out - Data'!$B$1:$BA$1,0)),0)</f>
        <v>0</v>
      </c>
      <c r="AA12" s="2">
        <f>IFERROR(INDEX('Leave-One-Out - Data'!$B:$BA,MATCH($P12,'Leave-One-Out - Data'!$A:$A,0),MATCH(AA$1,'Leave-One-Out - Data'!$B$1:$BA$1,0)),0)</f>
        <v>0</v>
      </c>
      <c r="AB12" s="2">
        <f>IFERROR(INDEX('Leave-One-Out - Data'!$B:$BA,MATCH($P12,'Leave-One-Out - Data'!$A:$A,0),MATCH(AB$1,'Leave-One-Out - Data'!$B$1:$BA$1,0)),0)</f>
        <v>0</v>
      </c>
      <c r="AC12" s="2">
        <f>IFERROR(INDEX('Leave-One-Out - Data'!$B:$BA,MATCH($P12,'Leave-One-Out - Data'!$A:$A,0),MATCH(AC$1,'Leave-One-Out - Data'!$B$1:$BA$1,0)),0)</f>
        <v>0</v>
      </c>
      <c r="AD12" s="2">
        <f>IFERROR(INDEX('Leave-One-Out - Data'!$B:$BA,MATCH($P12,'Leave-One-Out - Data'!$A:$A,0),MATCH(AD$1,'Leave-One-Out - Data'!$B$1:$BA$1,0)),0)</f>
        <v>0</v>
      </c>
      <c r="AE12" s="2">
        <f>IFERROR(INDEX('Leave-One-Out - Data'!$B:$BA,MATCH($P12,'Leave-One-Out - Data'!$A:$A,0),MATCH(AE$1,'Leave-One-Out - Data'!$B$1:$BA$1,0)),0)</f>
        <v>0</v>
      </c>
      <c r="AF12" s="2">
        <f>IFERROR(INDEX('Leave-One-Out - Data'!$B:$BA,MATCH($P12,'Leave-One-Out - Data'!$A:$A,0),MATCH(AF$1,'Leave-One-Out - Data'!$B$1:$BA$1,0)),0)</f>
        <v>0.37643809971213343</v>
      </c>
      <c r="AG12" s="2">
        <f>IFERROR(INDEX('Leave-One-Out - Data'!$B:$BA,MATCH($P12,'Leave-One-Out - Data'!$A:$A,0),MATCH(AG$1,'Leave-One-Out - Data'!$B$1:$BA$1,0)),0)</f>
        <v>0</v>
      </c>
      <c r="AH12" s="2">
        <f>IFERROR(INDEX('Leave-One-Out - Data'!$B:$BA,MATCH($P12,'Leave-One-Out - Data'!$A:$A,0),MATCH(AH$1,'Leave-One-Out - Data'!$B$1:$BA$1,0)),0)</f>
        <v>0</v>
      </c>
      <c r="AI12" s="2">
        <f>IFERROR(INDEX('Leave-One-Out - Data'!$B:$BA,MATCH($P12,'Leave-One-Out - Data'!$A:$A,0),MATCH(AI$1,'Leave-One-Out - Data'!$B$1:$BA$1,0)),0)</f>
        <v>0</v>
      </c>
      <c r="AJ12" s="2">
        <f>IFERROR(INDEX('Leave-One-Out - Data'!$B:$BA,MATCH($P12,'Leave-One-Out - Data'!$A:$A,0),MATCH(AJ$1,'Leave-One-Out - Data'!$B$1:$BA$1,0)),0)</f>
        <v>0</v>
      </c>
      <c r="AK12" s="2">
        <f>IFERROR(INDEX('Leave-One-Out - Data'!$B:$BA,MATCH($P12,'Leave-One-Out - Data'!$A:$A,0),MATCH(AK$1,'Leave-One-Out - Data'!$B$1:$BA$1,0)),0)</f>
        <v>0</v>
      </c>
      <c r="AL12" s="2">
        <f>IFERROR(INDEX('Leave-One-Out - Data'!$B:$BA,MATCH($P12,'Leave-One-Out - Data'!$A:$A,0),MATCH(AL$1,'Leave-One-Out - Data'!$B$1:$BA$1,0)),0)</f>
        <v>0</v>
      </c>
      <c r="AM12" s="2">
        <f>IFERROR(INDEX('Leave-One-Out - Data'!$B:$BA,MATCH($P12,'Leave-One-Out - Data'!$A:$A,0),MATCH(AM$1,'Leave-One-Out - Data'!$B$1:$BA$1,0)),0)</f>
        <v>0</v>
      </c>
      <c r="AN12" s="2">
        <f>IFERROR(INDEX('Leave-One-Out - Data'!$B:$BA,MATCH($P12,'Leave-One-Out - Data'!$A:$A,0),MATCH(AN$1,'Leave-One-Out - Data'!$B$1:$BA$1,0)),0)</f>
        <v>0</v>
      </c>
      <c r="AO12" s="2">
        <f>IFERROR(INDEX('Leave-One-Out - Data'!$B:$BA,MATCH($P12,'Leave-One-Out - Data'!$A:$A,0),MATCH(AO$1,'Leave-One-Out - Data'!$B$1:$BA$1,0)),0)</f>
        <v>0.38666563838720319</v>
      </c>
      <c r="AP12" s="2">
        <f>IFERROR(INDEX('Leave-One-Out - Data'!$B:$BA,MATCH($P12,'Leave-One-Out - Data'!$A:$A,0),MATCH(AP$1,'Leave-One-Out - Data'!$B$1:$BA$1,0)),0)</f>
        <v>0</v>
      </c>
      <c r="AQ12" s="2">
        <f>IFERROR(INDEX('Leave-One-Out - Data'!$B:$BA,MATCH($P12,'Leave-One-Out - Data'!$A:$A,0),MATCH(AQ$1,'Leave-One-Out - Data'!$B$1:$BA$1,0)),0)</f>
        <v>0.37962240207195286</v>
      </c>
      <c r="AR12" s="2">
        <f>IFERROR(INDEX('Leave-One-Out - Data'!$B:$BA,MATCH($P12,'Leave-One-Out - Data'!$A:$A,0),MATCH(AR$1,'Leave-One-Out - Data'!$B$1:$BA$1,0)),0)</f>
        <v>0</v>
      </c>
      <c r="AS12" s="2">
        <f>IFERROR(INDEX('Leave-One-Out - Data'!$B:$BA,MATCH($P12,'Leave-One-Out - Data'!$A:$A,0),MATCH(AS$1,'Leave-One-Out - Data'!$B$1:$BA$1,0)),0)</f>
        <v>0</v>
      </c>
      <c r="AT12" s="2">
        <f>IFERROR(INDEX('Leave-One-Out - Data'!$B:$BA,MATCH($P12,'Leave-One-Out - Data'!$A:$A,0),MATCH(AT$1,'Leave-One-Out - Data'!$B$1:$BA$1,0)),0)</f>
        <v>0</v>
      </c>
      <c r="AU12" s="2">
        <f>IFERROR(INDEX('Leave-One-Out - Data'!$B:$BA,MATCH($P12,'Leave-One-Out - Data'!$A:$A,0),MATCH(AU$1,'Leave-One-Out - Data'!$B$1:$BA$1,0)),0)</f>
        <v>0</v>
      </c>
      <c r="AV12" s="2">
        <f>IFERROR(INDEX('Leave-One-Out - Data'!$B:$BA,MATCH($P12,'Leave-One-Out - Data'!$A:$A,0),MATCH(AV$1,'Leave-One-Out - Data'!$B$1:$BA$1,0)),0)</f>
        <v>0</v>
      </c>
      <c r="AW12" s="2">
        <f>IFERROR(INDEX('Leave-One-Out - Data'!$B:$BA,MATCH($P12,'Leave-One-Out - Data'!$A:$A,0),MATCH(AW$1,'Leave-One-Out - Data'!$B$1:$BA$1,0)),0)</f>
        <v>0</v>
      </c>
      <c r="AX12" s="2">
        <f>IFERROR(INDEX('Leave-One-Out - Data'!$B:$BA,MATCH($P12,'Leave-One-Out - Data'!$A:$A,0),MATCH(AX$1,'Leave-One-Out - Data'!$B$1:$BA$1,0)),0)</f>
        <v>0</v>
      </c>
      <c r="AY12" s="2">
        <f>IFERROR(INDEX('Leave-One-Out - Data'!$B:$BA,MATCH($P12,'Leave-One-Out - Data'!$A:$A,0),MATCH(AY$1,'Leave-One-Out - Data'!$B$1:$BA$1,0)),0)</f>
        <v>0</v>
      </c>
      <c r="AZ12" s="2">
        <f>IFERROR(INDEX('Leave-One-Out - Data'!$B:$BA,MATCH($P12,'Leave-One-Out - Data'!$A:$A,0),MATCH(AZ$1,'Leave-One-Out - Data'!$B$1:$BA$1,0)),0)</f>
        <v>0</v>
      </c>
      <c r="BA12" s="2">
        <f>IFERROR(INDEX('Leave-One-Out - Data'!$B:$BA,MATCH($P12,'Leave-One-Out - Data'!$A:$A,0),MATCH(BA$1,'Leave-One-Out - Data'!$B$1:$BA$1,0)),0)</f>
        <v>0</v>
      </c>
      <c r="BB12" s="2">
        <f>IFERROR(INDEX('Leave-One-Out - Data'!$B:$BA,MATCH($P12,'Leave-One-Out - Data'!$A:$A,0),MATCH(BB$1,'Leave-One-Out - Data'!$B$1:$BA$1,0)),0)</f>
        <v>0</v>
      </c>
      <c r="BC12" s="2">
        <f>IFERROR(INDEX('Leave-One-Out - Data'!$B:$BA,MATCH($P12,'Leave-One-Out - Data'!$A:$A,0),MATCH(BC$1,'Leave-One-Out - Data'!$B$1:$BA$1,0)),0)</f>
        <v>0</v>
      </c>
      <c r="BD12" s="2">
        <f>IFERROR(INDEX('Leave-One-Out - Data'!$B:$BA,MATCH($P12,'Leave-One-Out - Data'!$A:$A,0),MATCH(BD$1,'Leave-One-Out - Data'!$B$1:$BA$1,0)),0)</f>
        <v>0</v>
      </c>
      <c r="BE12" s="2">
        <f>IFERROR(INDEX('Leave-One-Out - Data'!$B:$BA,MATCH($P12,'Leave-One-Out - Data'!$A:$A,0),MATCH(BE$1,'Leave-One-Out - Data'!$B$1:$BA$1,0)),0)</f>
        <v>0</v>
      </c>
      <c r="BF12" s="2">
        <f>IFERROR(INDEX('Leave-One-Out - Data'!$B:$BA,MATCH($P12,'Leave-One-Out - Data'!$A:$A,0),MATCH(BF$1,'Leave-One-Out - Data'!$B$1:$BA$1,0)),0)</f>
        <v>0.38266542422771455</v>
      </c>
      <c r="BG12" s="2">
        <f>IFERROR(INDEX('Leave-One-Out - Data'!$B:$BA,MATCH($P12,'Leave-One-Out - Data'!$A:$A,0),MATCH(BG$1,'Leave-One-Out - Data'!$B$1:$BA$1,0)),0)</f>
        <v>0</v>
      </c>
      <c r="BH12" s="2">
        <f>IFERROR(INDEX('Leave-One-Out - Data'!$B:$BA,MATCH($P12,'Leave-One-Out - Data'!$A:$A,0),MATCH(BH$1,'Leave-One-Out - Data'!$B$1:$BA$1,0)),0)</f>
        <v>0</v>
      </c>
      <c r="BI12" s="2">
        <f>IFERROR(INDEX('Leave-One-Out - Data'!$B:$BA,MATCH($P12,'Leave-One-Out - Data'!$A:$A,0),MATCH(BI$1,'Leave-One-Out - Data'!$B$1:$BA$1,0)),0)</f>
        <v>0.37646998661756514</v>
      </c>
      <c r="BJ12" s="2">
        <f>IFERROR(INDEX('Leave-One-Out - Data'!$B:$BA,MATCH($P12,'Leave-One-Out - Data'!$A:$A,0),MATCH(BJ$1,'Leave-One-Out - Data'!$B$1:$BA$1,0)),0)</f>
        <v>0</v>
      </c>
      <c r="BK12" s="2">
        <f>IFERROR(INDEX('Leave-One-Out - Data'!$B:$BA,MATCH($P12,'Leave-One-Out - Data'!$A:$A,0),MATCH(BK$1,'Leave-One-Out - Data'!$B$1:$BA$1,0)),0)</f>
        <v>0</v>
      </c>
      <c r="BL12" s="2">
        <f>IFERROR(INDEX('Leave-One-Out - Data'!$B:$BA,MATCH($P12,'Leave-One-Out - Data'!$A:$A,0),MATCH(BL$1,'Leave-One-Out - Data'!$B$1:$BA$1,0)),0)</f>
        <v>0</v>
      </c>
      <c r="BM12" s="2">
        <f>IFERROR(INDEX('Leave-One-Out - Data'!$B:$BA,MATCH($P12,'Leave-One-Out - Data'!$A:$A,0),MATCH(BM$1,'Leave-One-Out - Data'!$B$1:$BA$1,0)),0)</f>
        <v>0</v>
      </c>
      <c r="BN12" s="2">
        <f>IFERROR(INDEX('Leave-One-Out - Data'!$B:$BA,MATCH($P12,'Leave-One-Out - Data'!$A:$A,0),MATCH(BN$1,'Leave-One-Out - Data'!$B$1:$BA$1,0)),0)</f>
        <v>0</v>
      </c>
      <c r="BO12" s="2">
        <f>IFERROR(INDEX('Leave-One-Out - Data'!$B:$BA,MATCH($P12,'Leave-One-Out - Data'!$A:$A,0),MATCH(BO$1,'Leave-One-Out - Data'!$B$1:$BA$1,0)),0)</f>
        <v>0</v>
      </c>
      <c r="BP12" s="2">
        <f>IFERROR(INDEX('Leave-One-Out - Data'!$B:$BA,MATCH($P12,'Leave-One-Out - Data'!$A:$A,0),MATCH(BP$1,'Leave-One-Out - Data'!$B$1:$BA$1,0)),0)</f>
        <v>0</v>
      </c>
      <c r="BQ12" s="2"/>
    </row>
    <row r="13" spans="16:70" x14ac:dyDescent="0.25">
      <c r="P13">
        <f>'Leave-One-Out - Data'!A12</f>
        <v>1992</v>
      </c>
      <c r="Q13" s="2">
        <f>IFERROR(INDEX('Leave-One-Out - Data'!$B:$BA,MATCH($P13,'Leave-One-Out - Data'!$A:$A,0),MATCH(Q$1,'Leave-One-Out - Data'!$B$1:$BA$1,0)),0)</f>
        <v>0.35546037554740906</v>
      </c>
      <c r="R13" s="2">
        <f>IFERROR(INDEX('Leave-One-Out - Data'!$B:$BA,MATCH($P13,'Leave-One-Out - Data'!$A:$A,0),MATCH(R$1,'Leave-One-Out - Data'!$B$1:$BA$1,0)),0)</f>
        <v>0.35644443374872209</v>
      </c>
      <c r="S13" s="2">
        <f>IFERROR(INDEX('Leave-One-Out - Data'!$B:$BA,MATCH($P13,'Leave-One-Out - Data'!$A:$A,0),MATCH(S$1,'Leave-One-Out - Data'!$B$1:$BA$1,0)),0)</f>
        <v>0</v>
      </c>
      <c r="T13" s="2">
        <f>IFERROR(INDEX('Leave-One-Out - Data'!$B:$BA,MATCH($P13,'Leave-One-Out - Data'!$A:$A,0),MATCH(T$1,'Leave-One-Out - Data'!$B$1:$BA$1,0)),0)</f>
        <v>0</v>
      </c>
      <c r="U13" s="2">
        <f>IFERROR(INDEX('Leave-One-Out - Data'!$B:$BA,MATCH($P13,'Leave-One-Out - Data'!$A:$A,0),MATCH(U$1,'Leave-One-Out - Data'!$B$1:$BA$1,0)),0)</f>
        <v>0</v>
      </c>
      <c r="V13" s="2">
        <f>IFERROR(INDEX('Leave-One-Out - Data'!$B:$BA,MATCH($P13,'Leave-One-Out - Data'!$A:$A,0),MATCH(V$1,'Leave-One-Out - Data'!$B$1:$BA$1,0)),0)</f>
        <v>0</v>
      </c>
      <c r="W13" s="2">
        <f>IFERROR(INDEX('Leave-One-Out - Data'!$B:$BA,MATCH($P13,'Leave-One-Out - Data'!$A:$A,0),MATCH(W$1,'Leave-One-Out - Data'!$B$1:$BA$1,0)),0)</f>
        <v>0</v>
      </c>
      <c r="X13" s="2">
        <f>IFERROR(INDEX('Leave-One-Out - Data'!$B:$BA,MATCH($P13,'Leave-One-Out - Data'!$A:$A,0),MATCH(X$1,'Leave-One-Out - Data'!$B$1:$BA$1,0)),0)</f>
        <v>0.34987877401709561</v>
      </c>
      <c r="Y13" s="2">
        <f>IFERROR(INDEX('Leave-One-Out - Data'!$B:$BA,MATCH($P13,'Leave-One-Out - Data'!$A:$A,0),MATCH(Y$1,'Leave-One-Out - Data'!$B$1:$BA$1,0)),0)</f>
        <v>0</v>
      </c>
      <c r="Z13" s="2">
        <f>IFERROR(INDEX('Leave-One-Out - Data'!$B:$BA,MATCH($P13,'Leave-One-Out - Data'!$A:$A,0),MATCH(Z$1,'Leave-One-Out - Data'!$B$1:$BA$1,0)),0)</f>
        <v>0</v>
      </c>
      <c r="AA13" s="2">
        <f>IFERROR(INDEX('Leave-One-Out - Data'!$B:$BA,MATCH($P13,'Leave-One-Out - Data'!$A:$A,0),MATCH(AA$1,'Leave-One-Out - Data'!$B$1:$BA$1,0)),0)</f>
        <v>0</v>
      </c>
      <c r="AB13" s="2">
        <f>IFERROR(INDEX('Leave-One-Out - Data'!$B:$BA,MATCH($P13,'Leave-One-Out - Data'!$A:$A,0),MATCH(AB$1,'Leave-One-Out - Data'!$B$1:$BA$1,0)),0)</f>
        <v>0</v>
      </c>
      <c r="AC13" s="2">
        <f>IFERROR(INDEX('Leave-One-Out - Data'!$B:$BA,MATCH($P13,'Leave-One-Out - Data'!$A:$A,0),MATCH(AC$1,'Leave-One-Out - Data'!$B$1:$BA$1,0)),0)</f>
        <v>0</v>
      </c>
      <c r="AD13" s="2">
        <f>IFERROR(INDEX('Leave-One-Out - Data'!$B:$BA,MATCH($P13,'Leave-One-Out - Data'!$A:$A,0),MATCH(AD$1,'Leave-One-Out - Data'!$B$1:$BA$1,0)),0)</f>
        <v>0</v>
      </c>
      <c r="AE13" s="2">
        <f>IFERROR(INDEX('Leave-One-Out - Data'!$B:$BA,MATCH($P13,'Leave-One-Out - Data'!$A:$A,0),MATCH(AE$1,'Leave-One-Out - Data'!$B$1:$BA$1,0)),0)</f>
        <v>0</v>
      </c>
      <c r="AF13" s="2">
        <f>IFERROR(INDEX('Leave-One-Out - Data'!$B:$BA,MATCH($P13,'Leave-One-Out - Data'!$A:$A,0),MATCH(AF$1,'Leave-One-Out - Data'!$B$1:$BA$1,0)),0)</f>
        <v>0.35512869271636005</v>
      </c>
      <c r="AG13" s="2">
        <f>IFERROR(INDEX('Leave-One-Out - Data'!$B:$BA,MATCH($P13,'Leave-One-Out - Data'!$A:$A,0),MATCH(AG$1,'Leave-One-Out - Data'!$B$1:$BA$1,0)),0)</f>
        <v>0</v>
      </c>
      <c r="AH13" s="2">
        <f>IFERROR(INDEX('Leave-One-Out - Data'!$B:$BA,MATCH($P13,'Leave-One-Out - Data'!$A:$A,0),MATCH(AH$1,'Leave-One-Out - Data'!$B$1:$BA$1,0)),0)</f>
        <v>0</v>
      </c>
      <c r="AI13" s="2">
        <f>IFERROR(INDEX('Leave-One-Out - Data'!$B:$BA,MATCH($P13,'Leave-One-Out - Data'!$A:$A,0),MATCH(AI$1,'Leave-One-Out - Data'!$B$1:$BA$1,0)),0)</f>
        <v>0</v>
      </c>
      <c r="AJ13" s="2">
        <f>IFERROR(INDEX('Leave-One-Out - Data'!$B:$BA,MATCH($P13,'Leave-One-Out - Data'!$A:$A,0),MATCH(AJ$1,'Leave-One-Out - Data'!$B$1:$BA$1,0)),0)</f>
        <v>0</v>
      </c>
      <c r="AK13" s="2">
        <f>IFERROR(INDEX('Leave-One-Out - Data'!$B:$BA,MATCH($P13,'Leave-One-Out - Data'!$A:$A,0),MATCH(AK$1,'Leave-One-Out - Data'!$B$1:$BA$1,0)),0)</f>
        <v>0</v>
      </c>
      <c r="AL13" s="2">
        <f>IFERROR(INDEX('Leave-One-Out - Data'!$B:$BA,MATCH($P13,'Leave-One-Out - Data'!$A:$A,0),MATCH(AL$1,'Leave-One-Out - Data'!$B$1:$BA$1,0)),0)</f>
        <v>0</v>
      </c>
      <c r="AM13" s="2">
        <f>IFERROR(INDEX('Leave-One-Out - Data'!$B:$BA,MATCH($P13,'Leave-One-Out - Data'!$A:$A,0),MATCH(AM$1,'Leave-One-Out - Data'!$B$1:$BA$1,0)),0)</f>
        <v>0</v>
      </c>
      <c r="AN13" s="2">
        <f>IFERROR(INDEX('Leave-One-Out - Data'!$B:$BA,MATCH($P13,'Leave-One-Out - Data'!$A:$A,0),MATCH(AN$1,'Leave-One-Out - Data'!$B$1:$BA$1,0)),0)</f>
        <v>0</v>
      </c>
      <c r="AO13" s="2">
        <f>IFERROR(INDEX('Leave-One-Out - Data'!$B:$BA,MATCH($P13,'Leave-One-Out - Data'!$A:$A,0),MATCH(AO$1,'Leave-One-Out - Data'!$B$1:$BA$1,0)),0)</f>
        <v>0.35469526359438897</v>
      </c>
      <c r="AP13" s="2">
        <f>IFERROR(INDEX('Leave-One-Out - Data'!$B:$BA,MATCH($P13,'Leave-One-Out - Data'!$A:$A,0),MATCH(AP$1,'Leave-One-Out - Data'!$B$1:$BA$1,0)),0)</f>
        <v>0</v>
      </c>
      <c r="AQ13" s="2">
        <f>IFERROR(INDEX('Leave-One-Out - Data'!$B:$BA,MATCH($P13,'Leave-One-Out - Data'!$A:$A,0),MATCH(AQ$1,'Leave-One-Out - Data'!$B$1:$BA$1,0)),0)</f>
        <v>0.35455912576615806</v>
      </c>
      <c r="AR13" s="2">
        <f>IFERROR(INDEX('Leave-One-Out - Data'!$B:$BA,MATCH($P13,'Leave-One-Out - Data'!$A:$A,0),MATCH(AR$1,'Leave-One-Out - Data'!$B$1:$BA$1,0)),0)</f>
        <v>0</v>
      </c>
      <c r="AS13" s="2">
        <f>IFERROR(INDEX('Leave-One-Out - Data'!$B:$BA,MATCH($P13,'Leave-One-Out - Data'!$A:$A,0),MATCH(AS$1,'Leave-One-Out - Data'!$B$1:$BA$1,0)),0)</f>
        <v>0</v>
      </c>
      <c r="AT13" s="2">
        <f>IFERROR(INDEX('Leave-One-Out - Data'!$B:$BA,MATCH($P13,'Leave-One-Out - Data'!$A:$A,0),MATCH(AT$1,'Leave-One-Out - Data'!$B$1:$BA$1,0)),0)</f>
        <v>0</v>
      </c>
      <c r="AU13" s="2">
        <f>IFERROR(INDEX('Leave-One-Out - Data'!$B:$BA,MATCH($P13,'Leave-One-Out - Data'!$A:$A,0),MATCH(AU$1,'Leave-One-Out - Data'!$B$1:$BA$1,0)),0)</f>
        <v>0</v>
      </c>
      <c r="AV13" s="2">
        <f>IFERROR(INDEX('Leave-One-Out - Data'!$B:$BA,MATCH($P13,'Leave-One-Out - Data'!$A:$A,0),MATCH(AV$1,'Leave-One-Out - Data'!$B$1:$BA$1,0)),0)</f>
        <v>0</v>
      </c>
      <c r="AW13" s="2">
        <f>IFERROR(INDEX('Leave-One-Out - Data'!$B:$BA,MATCH($P13,'Leave-One-Out - Data'!$A:$A,0),MATCH(AW$1,'Leave-One-Out - Data'!$B$1:$BA$1,0)),0)</f>
        <v>0</v>
      </c>
      <c r="AX13" s="2">
        <f>IFERROR(INDEX('Leave-One-Out - Data'!$B:$BA,MATCH($P13,'Leave-One-Out - Data'!$A:$A,0),MATCH(AX$1,'Leave-One-Out - Data'!$B$1:$BA$1,0)),0)</f>
        <v>0</v>
      </c>
      <c r="AY13" s="2">
        <f>IFERROR(INDEX('Leave-One-Out - Data'!$B:$BA,MATCH($P13,'Leave-One-Out - Data'!$A:$A,0),MATCH(AY$1,'Leave-One-Out - Data'!$B$1:$BA$1,0)),0)</f>
        <v>0</v>
      </c>
      <c r="AZ13" s="2">
        <f>IFERROR(INDEX('Leave-One-Out - Data'!$B:$BA,MATCH($P13,'Leave-One-Out - Data'!$A:$A,0),MATCH(AZ$1,'Leave-One-Out - Data'!$B$1:$BA$1,0)),0)</f>
        <v>0</v>
      </c>
      <c r="BA13" s="2">
        <f>IFERROR(INDEX('Leave-One-Out - Data'!$B:$BA,MATCH($P13,'Leave-One-Out - Data'!$A:$A,0),MATCH(BA$1,'Leave-One-Out - Data'!$B$1:$BA$1,0)),0)</f>
        <v>0</v>
      </c>
      <c r="BB13" s="2">
        <f>IFERROR(INDEX('Leave-One-Out - Data'!$B:$BA,MATCH($P13,'Leave-One-Out - Data'!$A:$A,0),MATCH(BB$1,'Leave-One-Out - Data'!$B$1:$BA$1,0)),0)</f>
        <v>0</v>
      </c>
      <c r="BC13" s="2">
        <f>IFERROR(INDEX('Leave-One-Out - Data'!$B:$BA,MATCH($P13,'Leave-One-Out - Data'!$A:$A,0),MATCH(BC$1,'Leave-One-Out - Data'!$B$1:$BA$1,0)),0)</f>
        <v>0</v>
      </c>
      <c r="BD13" s="2">
        <f>IFERROR(INDEX('Leave-One-Out - Data'!$B:$BA,MATCH($P13,'Leave-One-Out - Data'!$A:$A,0),MATCH(BD$1,'Leave-One-Out - Data'!$B$1:$BA$1,0)),0)</f>
        <v>0</v>
      </c>
      <c r="BE13" s="2">
        <f>IFERROR(INDEX('Leave-One-Out - Data'!$B:$BA,MATCH($P13,'Leave-One-Out - Data'!$A:$A,0),MATCH(BE$1,'Leave-One-Out - Data'!$B$1:$BA$1,0)),0)</f>
        <v>0</v>
      </c>
      <c r="BF13" s="2">
        <f>IFERROR(INDEX('Leave-One-Out - Data'!$B:$BA,MATCH($P13,'Leave-One-Out - Data'!$A:$A,0),MATCH(BF$1,'Leave-One-Out - Data'!$B$1:$BA$1,0)),0)</f>
        <v>0.36024243980646142</v>
      </c>
      <c r="BG13" s="2">
        <f>IFERROR(INDEX('Leave-One-Out - Data'!$B:$BA,MATCH($P13,'Leave-One-Out - Data'!$A:$A,0),MATCH(BG$1,'Leave-One-Out - Data'!$B$1:$BA$1,0)),0)</f>
        <v>0</v>
      </c>
      <c r="BH13" s="2">
        <f>IFERROR(INDEX('Leave-One-Out - Data'!$B:$BA,MATCH($P13,'Leave-One-Out - Data'!$A:$A,0),MATCH(BH$1,'Leave-One-Out - Data'!$B$1:$BA$1,0)),0)</f>
        <v>0</v>
      </c>
      <c r="BI13" s="2">
        <f>IFERROR(INDEX('Leave-One-Out - Data'!$B:$BA,MATCH($P13,'Leave-One-Out - Data'!$A:$A,0),MATCH(BI$1,'Leave-One-Out - Data'!$B$1:$BA$1,0)),0)</f>
        <v>0.36054304739832882</v>
      </c>
      <c r="BJ13" s="2">
        <f>IFERROR(INDEX('Leave-One-Out - Data'!$B:$BA,MATCH($P13,'Leave-One-Out - Data'!$A:$A,0),MATCH(BJ$1,'Leave-One-Out - Data'!$B$1:$BA$1,0)),0)</f>
        <v>0</v>
      </c>
      <c r="BK13" s="2">
        <f>IFERROR(INDEX('Leave-One-Out - Data'!$B:$BA,MATCH($P13,'Leave-One-Out - Data'!$A:$A,0),MATCH(BK$1,'Leave-One-Out - Data'!$B$1:$BA$1,0)),0)</f>
        <v>0</v>
      </c>
      <c r="BL13" s="2">
        <f>IFERROR(INDEX('Leave-One-Out - Data'!$B:$BA,MATCH($P13,'Leave-One-Out - Data'!$A:$A,0),MATCH(BL$1,'Leave-One-Out - Data'!$B$1:$BA$1,0)),0)</f>
        <v>0</v>
      </c>
      <c r="BM13" s="2">
        <f>IFERROR(INDEX('Leave-One-Out - Data'!$B:$BA,MATCH($P13,'Leave-One-Out - Data'!$A:$A,0),MATCH(BM$1,'Leave-One-Out - Data'!$B$1:$BA$1,0)),0)</f>
        <v>0</v>
      </c>
      <c r="BN13" s="2">
        <f>IFERROR(INDEX('Leave-One-Out - Data'!$B:$BA,MATCH($P13,'Leave-One-Out - Data'!$A:$A,0),MATCH(BN$1,'Leave-One-Out - Data'!$B$1:$BA$1,0)),0)</f>
        <v>0</v>
      </c>
      <c r="BO13" s="2">
        <f>IFERROR(INDEX('Leave-One-Out - Data'!$B:$BA,MATCH($P13,'Leave-One-Out - Data'!$A:$A,0),MATCH(BO$1,'Leave-One-Out - Data'!$B$1:$BA$1,0)),0)</f>
        <v>0</v>
      </c>
      <c r="BP13" s="2">
        <f>IFERROR(INDEX('Leave-One-Out - Data'!$B:$BA,MATCH($P13,'Leave-One-Out - Data'!$A:$A,0),MATCH(BP$1,'Leave-One-Out - Data'!$B$1:$BA$1,0)),0)</f>
        <v>0</v>
      </c>
      <c r="BQ13" s="2"/>
    </row>
    <row r="14" spans="16:70" x14ac:dyDescent="0.25">
      <c r="P14">
        <f>'Leave-One-Out - Data'!A13</f>
        <v>1993</v>
      </c>
      <c r="Q14" s="2">
        <f>IFERROR(INDEX('Leave-One-Out - Data'!$B:$BA,MATCH($P14,'Leave-One-Out - Data'!$A:$A,0),MATCH(Q$1,'Leave-One-Out - Data'!$B$1:$BA$1,0)),0)</f>
        <v>0.32978722453117371</v>
      </c>
      <c r="R14" s="2">
        <f>IFERROR(INDEX('Leave-One-Out - Data'!$B:$BA,MATCH($P14,'Leave-One-Out - Data'!$A:$A,0),MATCH(R$1,'Leave-One-Out - Data'!$B$1:$BA$1,0)),0)</f>
        <v>0.33376408934593199</v>
      </c>
      <c r="S14" s="2">
        <f>IFERROR(INDEX('Leave-One-Out - Data'!$B:$BA,MATCH($P14,'Leave-One-Out - Data'!$A:$A,0),MATCH(S$1,'Leave-One-Out - Data'!$B$1:$BA$1,0)),0)</f>
        <v>0</v>
      </c>
      <c r="T14" s="2">
        <f>IFERROR(INDEX('Leave-One-Out - Data'!$B:$BA,MATCH($P14,'Leave-One-Out - Data'!$A:$A,0),MATCH(T$1,'Leave-One-Out - Data'!$B$1:$BA$1,0)),0)</f>
        <v>0</v>
      </c>
      <c r="U14" s="2">
        <f>IFERROR(INDEX('Leave-One-Out - Data'!$B:$BA,MATCH($P14,'Leave-One-Out - Data'!$A:$A,0),MATCH(U$1,'Leave-One-Out - Data'!$B$1:$BA$1,0)),0)</f>
        <v>0</v>
      </c>
      <c r="V14" s="2">
        <f>IFERROR(INDEX('Leave-One-Out - Data'!$B:$BA,MATCH($P14,'Leave-One-Out - Data'!$A:$A,0),MATCH(V$1,'Leave-One-Out - Data'!$B$1:$BA$1,0)),0)</f>
        <v>0</v>
      </c>
      <c r="W14" s="2">
        <f>IFERROR(INDEX('Leave-One-Out - Data'!$B:$BA,MATCH($P14,'Leave-One-Out - Data'!$A:$A,0),MATCH(W$1,'Leave-One-Out - Data'!$B$1:$BA$1,0)),0)</f>
        <v>0</v>
      </c>
      <c r="X14" s="2">
        <f>IFERROR(INDEX('Leave-One-Out - Data'!$B:$BA,MATCH($P14,'Leave-One-Out - Data'!$A:$A,0),MATCH(X$1,'Leave-One-Out - Data'!$B$1:$BA$1,0)),0)</f>
        <v>0.3318136609196663</v>
      </c>
      <c r="Y14" s="2">
        <f>IFERROR(INDEX('Leave-One-Out - Data'!$B:$BA,MATCH($P14,'Leave-One-Out - Data'!$A:$A,0),MATCH(Y$1,'Leave-One-Out - Data'!$B$1:$BA$1,0)),0)</f>
        <v>0</v>
      </c>
      <c r="Z14" s="2">
        <f>IFERROR(INDEX('Leave-One-Out - Data'!$B:$BA,MATCH($P14,'Leave-One-Out - Data'!$A:$A,0),MATCH(Z$1,'Leave-One-Out - Data'!$B$1:$BA$1,0)),0)</f>
        <v>0</v>
      </c>
      <c r="AA14" s="2">
        <f>IFERROR(INDEX('Leave-One-Out - Data'!$B:$BA,MATCH($P14,'Leave-One-Out - Data'!$A:$A,0),MATCH(AA$1,'Leave-One-Out - Data'!$B$1:$BA$1,0)),0)</f>
        <v>0</v>
      </c>
      <c r="AB14" s="2">
        <f>IFERROR(INDEX('Leave-One-Out - Data'!$B:$BA,MATCH($P14,'Leave-One-Out - Data'!$A:$A,0),MATCH(AB$1,'Leave-One-Out - Data'!$B$1:$BA$1,0)),0)</f>
        <v>0</v>
      </c>
      <c r="AC14" s="2">
        <f>IFERROR(INDEX('Leave-One-Out - Data'!$B:$BA,MATCH($P14,'Leave-One-Out - Data'!$A:$A,0),MATCH(AC$1,'Leave-One-Out - Data'!$B$1:$BA$1,0)),0)</f>
        <v>0</v>
      </c>
      <c r="AD14" s="2">
        <f>IFERROR(INDEX('Leave-One-Out - Data'!$B:$BA,MATCH($P14,'Leave-One-Out - Data'!$A:$A,0),MATCH(AD$1,'Leave-One-Out - Data'!$B$1:$BA$1,0)),0)</f>
        <v>0</v>
      </c>
      <c r="AE14" s="2">
        <f>IFERROR(INDEX('Leave-One-Out - Data'!$B:$BA,MATCH($P14,'Leave-One-Out - Data'!$A:$A,0),MATCH(AE$1,'Leave-One-Out - Data'!$B$1:$BA$1,0)),0)</f>
        <v>0</v>
      </c>
      <c r="AF14" s="2">
        <f>IFERROR(INDEX('Leave-One-Out - Data'!$B:$BA,MATCH($P14,'Leave-One-Out - Data'!$A:$A,0),MATCH(AF$1,'Leave-One-Out - Data'!$B$1:$BA$1,0)),0)</f>
        <v>0.33184464696049698</v>
      </c>
      <c r="AG14" s="2">
        <f>IFERROR(INDEX('Leave-One-Out - Data'!$B:$BA,MATCH($P14,'Leave-One-Out - Data'!$A:$A,0),MATCH(AG$1,'Leave-One-Out - Data'!$B$1:$BA$1,0)),0)</f>
        <v>0</v>
      </c>
      <c r="AH14" s="2">
        <f>IFERROR(INDEX('Leave-One-Out - Data'!$B:$BA,MATCH($P14,'Leave-One-Out - Data'!$A:$A,0),MATCH(AH$1,'Leave-One-Out - Data'!$B$1:$BA$1,0)),0)</f>
        <v>0</v>
      </c>
      <c r="AI14" s="2">
        <f>IFERROR(INDEX('Leave-One-Out - Data'!$B:$BA,MATCH($P14,'Leave-One-Out - Data'!$A:$A,0),MATCH(AI$1,'Leave-One-Out - Data'!$B$1:$BA$1,0)),0)</f>
        <v>0</v>
      </c>
      <c r="AJ14" s="2">
        <f>IFERROR(INDEX('Leave-One-Out - Data'!$B:$BA,MATCH($P14,'Leave-One-Out - Data'!$A:$A,0),MATCH(AJ$1,'Leave-One-Out - Data'!$B$1:$BA$1,0)),0)</f>
        <v>0</v>
      </c>
      <c r="AK14" s="2">
        <f>IFERROR(INDEX('Leave-One-Out - Data'!$B:$BA,MATCH($P14,'Leave-One-Out - Data'!$A:$A,0),MATCH(AK$1,'Leave-One-Out - Data'!$B$1:$BA$1,0)),0)</f>
        <v>0</v>
      </c>
      <c r="AL14" s="2">
        <f>IFERROR(INDEX('Leave-One-Out - Data'!$B:$BA,MATCH($P14,'Leave-One-Out - Data'!$A:$A,0),MATCH(AL$1,'Leave-One-Out - Data'!$B$1:$BA$1,0)),0)</f>
        <v>0</v>
      </c>
      <c r="AM14" s="2">
        <f>IFERROR(INDEX('Leave-One-Out - Data'!$B:$BA,MATCH($P14,'Leave-One-Out - Data'!$A:$A,0),MATCH(AM$1,'Leave-One-Out - Data'!$B$1:$BA$1,0)),0)</f>
        <v>0</v>
      </c>
      <c r="AN14" s="2">
        <f>IFERROR(INDEX('Leave-One-Out - Data'!$B:$BA,MATCH($P14,'Leave-One-Out - Data'!$A:$A,0),MATCH(AN$1,'Leave-One-Out - Data'!$B$1:$BA$1,0)),0)</f>
        <v>0</v>
      </c>
      <c r="AO14" s="2">
        <f>IFERROR(INDEX('Leave-One-Out - Data'!$B:$BA,MATCH($P14,'Leave-One-Out - Data'!$A:$A,0),MATCH(AO$1,'Leave-One-Out - Data'!$B$1:$BA$1,0)),0)</f>
        <v>0.33675130465626713</v>
      </c>
      <c r="AP14" s="2">
        <f>IFERROR(INDEX('Leave-One-Out - Data'!$B:$BA,MATCH($P14,'Leave-One-Out - Data'!$A:$A,0),MATCH(AP$1,'Leave-One-Out - Data'!$B$1:$BA$1,0)),0)</f>
        <v>0</v>
      </c>
      <c r="AQ14" s="2">
        <f>IFERROR(INDEX('Leave-One-Out - Data'!$B:$BA,MATCH($P14,'Leave-One-Out - Data'!$A:$A,0),MATCH(AQ$1,'Leave-One-Out - Data'!$B$1:$BA$1,0)),0)</f>
        <v>0.32635899239778515</v>
      </c>
      <c r="AR14" s="2">
        <f>IFERROR(INDEX('Leave-One-Out - Data'!$B:$BA,MATCH($P14,'Leave-One-Out - Data'!$A:$A,0),MATCH(AR$1,'Leave-One-Out - Data'!$B$1:$BA$1,0)),0)</f>
        <v>0</v>
      </c>
      <c r="AS14" s="2">
        <f>IFERROR(INDEX('Leave-One-Out - Data'!$B:$BA,MATCH($P14,'Leave-One-Out - Data'!$A:$A,0),MATCH(AS$1,'Leave-One-Out - Data'!$B$1:$BA$1,0)),0)</f>
        <v>0</v>
      </c>
      <c r="AT14" s="2">
        <f>IFERROR(INDEX('Leave-One-Out - Data'!$B:$BA,MATCH($P14,'Leave-One-Out - Data'!$A:$A,0),MATCH(AT$1,'Leave-One-Out - Data'!$B$1:$BA$1,0)),0)</f>
        <v>0</v>
      </c>
      <c r="AU14" s="2">
        <f>IFERROR(INDEX('Leave-One-Out - Data'!$B:$BA,MATCH($P14,'Leave-One-Out - Data'!$A:$A,0),MATCH(AU$1,'Leave-One-Out - Data'!$B$1:$BA$1,0)),0)</f>
        <v>0</v>
      </c>
      <c r="AV14" s="2">
        <f>IFERROR(INDEX('Leave-One-Out - Data'!$B:$BA,MATCH($P14,'Leave-One-Out - Data'!$A:$A,0),MATCH(AV$1,'Leave-One-Out - Data'!$B$1:$BA$1,0)),0)</f>
        <v>0</v>
      </c>
      <c r="AW14" s="2">
        <f>IFERROR(INDEX('Leave-One-Out - Data'!$B:$BA,MATCH($P14,'Leave-One-Out - Data'!$A:$A,0),MATCH(AW$1,'Leave-One-Out - Data'!$B$1:$BA$1,0)),0)</f>
        <v>0</v>
      </c>
      <c r="AX14" s="2">
        <f>IFERROR(INDEX('Leave-One-Out - Data'!$B:$BA,MATCH($P14,'Leave-One-Out - Data'!$A:$A,0),MATCH(AX$1,'Leave-One-Out - Data'!$B$1:$BA$1,0)),0)</f>
        <v>0</v>
      </c>
      <c r="AY14" s="2">
        <f>IFERROR(INDEX('Leave-One-Out - Data'!$B:$BA,MATCH($P14,'Leave-One-Out - Data'!$A:$A,0),MATCH(AY$1,'Leave-One-Out - Data'!$B$1:$BA$1,0)),0)</f>
        <v>0</v>
      </c>
      <c r="AZ14" s="2">
        <f>IFERROR(INDEX('Leave-One-Out - Data'!$B:$BA,MATCH($P14,'Leave-One-Out - Data'!$A:$A,0),MATCH(AZ$1,'Leave-One-Out - Data'!$B$1:$BA$1,0)),0)</f>
        <v>0</v>
      </c>
      <c r="BA14" s="2">
        <f>IFERROR(INDEX('Leave-One-Out - Data'!$B:$BA,MATCH($P14,'Leave-One-Out - Data'!$A:$A,0),MATCH(BA$1,'Leave-One-Out - Data'!$B$1:$BA$1,0)),0)</f>
        <v>0</v>
      </c>
      <c r="BB14" s="2">
        <f>IFERROR(INDEX('Leave-One-Out - Data'!$B:$BA,MATCH($P14,'Leave-One-Out - Data'!$A:$A,0),MATCH(BB$1,'Leave-One-Out - Data'!$B$1:$BA$1,0)),0)</f>
        <v>0</v>
      </c>
      <c r="BC14" s="2">
        <f>IFERROR(INDEX('Leave-One-Out - Data'!$B:$BA,MATCH($P14,'Leave-One-Out - Data'!$A:$A,0),MATCH(BC$1,'Leave-One-Out - Data'!$B$1:$BA$1,0)),0)</f>
        <v>0</v>
      </c>
      <c r="BD14" s="2">
        <f>IFERROR(INDEX('Leave-One-Out - Data'!$B:$BA,MATCH($P14,'Leave-One-Out - Data'!$A:$A,0),MATCH(BD$1,'Leave-One-Out - Data'!$B$1:$BA$1,0)),0)</f>
        <v>0</v>
      </c>
      <c r="BE14" s="2">
        <f>IFERROR(INDEX('Leave-One-Out - Data'!$B:$BA,MATCH($P14,'Leave-One-Out - Data'!$A:$A,0),MATCH(BE$1,'Leave-One-Out - Data'!$B$1:$BA$1,0)),0)</f>
        <v>0</v>
      </c>
      <c r="BF14" s="2">
        <f>IFERROR(INDEX('Leave-One-Out - Data'!$B:$BA,MATCH($P14,'Leave-One-Out - Data'!$A:$A,0),MATCH(BF$1,'Leave-One-Out - Data'!$B$1:$BA$1,0)),0)</f>
        <v>0.33100258056819437</v>
      </c>
      <c r="BG14" s="2">
        <f>IFERROR(INDEX('Leave-One-Out - Data'!$B:$BA,MATCH($P14,'Leave-One-Out - Data'!$A:$A,0),MATCH(BG$1,'Leave-One-Out - Data'!$B$1:$BA$1,0)),0)</f>
        <v>0</v>
      </c>
      <c r="BH14" s="2">
        <f>IFERROR(INDEX('Leave-One-Out - Data'!$B:$BA,MATCH($P14,'Leave-One-Out - Data'!$A:$A,0),MATCH(BH$1,'Leave-One-Out - Data'!$B$1:$BA$1,0)),0)</f>
        <v>0</v>
      </c>
      <c r="BI14" s="2">
        <f>IFERROR(INDEX('Leave-One-Out - Data'!$B:$BA,MATCH($P14,'Leave-One-Out - Data'!$A:$A,0),MATCH(BI$1,'Leave-One-Out - Data'!$B$1:$BA$1,0)),0)</f>
        <v>0.34271961526572708</v>
      </c>
      <c r="BJ14" s="2">
        <f>IFERROR(INDEX('Leave-One-Out - Data'!$B:$BA,MATCH($P14,'Leave-One-Out - Data'!$A:$A,0),MATCH(BJ$1,'Leave-One-Out - Data'!$B$1:$BA$1,0)),0)</f>
        <v>0</v>
      </c>
      <c r="BK14" s="2">
        <f>IFERROR(INDEX('Leave-One-Out - Data'!$B:$BA,MATCH($P14,'Leave-One-Out - Data'!$A:$A,0),MATCH(BK$1,'Leave-One-Out - Data'!$B$1:$BA$1,0)),0)</f>
        <v>0</v>
      </c>
      <c r="BL14" s="2">
        <f>IFERROR(INDEX('Leave-One-Out - Data'!$B:$BA,MATCH($P14,'Leave-One-Out - Data'!$A:$A,0),MATCH(BL$1,'Leave-One-Out - Data'!$B$1:$BA$1,0)),0)</f>
        <v>0</v>
      </c>
      <c r="BM14" s="2">
        <f>IFERROR(INDEX('Leave-One-Out - Data'!$B:$BA,MATCH($P14,'Leave-One-Out - Data'!$A:$A,0),MATCH(BM$1,'Leave-One-Out - Data'!$B$1:$BA$1,0)),0)</f>
        <v>0</v>
      </c>
      <c r="BN14" s="2">
        <f>IFERROR(INDEX('Leave-One-Out - Data'!$B:$BA,MATCH($P14,'Leave-One-Out - Data'!$A:$A,0),MATCH(BN$1,'Leave-One-Out - Data'!$B$1:$BA$1,0)),0)</f>
        <v>0</v>
      </c>
      <c r="BO14" s="2">
        <f>IFERROR(INDEX('Leave-One-Out - Data'!$B:$BA,MATCH($P14,'Leave-One-Out - Data'!$A:$A,0),MATCH(BO$1,'Leave-One-Out - Data'!$B$1:$BA$1,0)),0)</f>
        <v>0</v>
      </c>
      <c r="BP14" s="2">
        <f>IFERROR(INDEX('Leave-One-Out - Data'!$B:$BA,MATCH($P14,'Leave-One-Out - Data'!$A:$A,0),MATCH(BP$1,'Leave-One-Out - Data'!$B$1:$BA$1,0)),0)</f>
        <v>0</v>
      </c>
      <c r="BQ14" s="2"/>
    </row>
    <row r="15" spans="16:70" x14ac:dyDescent="0.25">
      <c r="P15">
        <f>'Leave-One-Out - Data'!A14</f>
        <v>1994</v>
      </c>
      <c r="Q15" s="2">
        <f>IFERROR(INDEX('Leave-One-Out - Data'!$B:$BA,MATCH($P15,'Leave-One-Out - Data'!$A:$A,0),MATCH(Q$1,'Leave-One-Out - Data'!$B$1:$BA$1,0)),0)</f>
        <v>0.33273056149482727</v>
      </c>
      <c r="R15" s="2">
        <f>IFERROR(INDEX('Leave-One-Out - Data'!$B:$BA,MATCH($P15,'Leave-One-Out - Data'!$A:$A,0),MATCH(R$1,'Leave-One-Out - Data'!$B$1:$BA$1,0)),0)</f>
        <v>0.32921536388993267</v>
      </c>
      <c r="S15" s="2">
        <f>IFERROR(INDEX('Leave-One-Out - Data'!$B:$BA,MATCH($P15,'Leave-One-Out - Data'!$A:$A,0),MATCH(S$1,'Leave-One-Out - Data'!$B$1:$BA$1,0)),0)</f>
        <v>0</v>
      </c>
      <c r="T15" s="2">
        <f>IFERROR(INDEX('Leave-One-Out - Data'!$B:$BA,MATCH($P15,'Leave-One-Out - Data'!$A:$A,0),MATCH(T$1,'Leave-One-Out - Data'!$B$1:$BA$1,0)),0)</f>
        <v>0</v>
      </c>
      <c r="U15" s="2">
        <f>IFERROR(INDEX('Leave-One-Out - Data'!$B:$BA,MATCH($P15,'Leave-One-Out - Data'!$A:$A,0),MATCH(U$1,'Leave-One-Out - Data'!$B$1:$BA$1,0)),0)</f>
        <v>0</v>
      </c>
      <c r="V15" s="2">
        <f>IFERROR(INDEX('Leave-One-Out - Data'!$B:$BA,MATCH($P15,'Leave-One-Out - Data'!$A:$A,0),MATCH(V$1,'Leave-One-Out - Data'!$B$1:$BA$1,0)),0)</f>
        <v>0</v>
      </c>
      <c r="W15" s="2">
        <f>IFERROR(INDEX('Leave-One-Out - Data'!$B:$BA,MATCH($P15,'Leave-One-Out - Data'!$A:$A,0),MATCH(W$1,'Leave-One-Out - Data'!$B$1:$BA$1,0)),0)</f>
        <v>0</v>
      </c>
      <c r="X15" s="2">
        <f>IFERROR(INDEX('Leave-One-Out - Data'!$B:$BA,MATCH($P15,'Leave-One-Out - Data'!$A:$A,0),MATCH(X$1,'Leave-One-Out - Data'!$B$1:$BA$1,0)),0)</f>
        <v>0.3220072764605284</v>
      </c>
      <c r="Y15" s="2">
        <f>IFERROR(INDEX('Leave-One-Out - Data'!$B:$BA,MATCH($P15,'Leave-One-Out - Data'!$A:$A,0),MATCH(Y$1,'Leave-One-Out - Data'!$B$1:$BA$1,0)),0)</f>
        <v>0</v>
      </c>
      <c r="Z15" s="2">
        <f>IFERROR(INDEX('Leave-One-Out - Data'!$B:$BA,MATCH($P15,'Leave-One-Out - Data'!$A:$A,0),MATCH(Z$1,'Leave-One-Out - Data'!$B$1:$BA$1,0)),0)</f>
        <v>0</v>
      </c>
      <c r="AA15" s="2">
        <f>IFERROR(INDEX('Leave-One-Out - Data'!$B:$BA,MATCH($P15,'Leave-One-Out - Data'!$A:$A,0),MATCH(AA$1,'Leave-One-Out - Data'!$B$1:$BA$1,0)),0)</f>
        <v>0</v>
      </c>
      <c r="AB15" s="2">
        <f>IFERROR(INDEX('Leave-One-Out - Data'!$B:$BA,MATCH($P15,'Leave-One-Out - Data'!$A:$A,0),MATCH(AB$1,'Leave-One-Out - Data'!$B$1:$BA$1,0)),0)</f>
        <v>0</v>
      </c>
      <c r="AC15" s="2">
        <f>IFERROR(INDEX('Leave-One-Out - Data'!$B:$BA,MATCH($P15,'Leave-One-Out - Data'!$A:$A,0),MATCH(AC$1,'Leave-One-Out - Data'!$B$1:$BA$1,0)),0)</f>
        <v>0</v>
      </c>
      <c r="AD15" s="2">
        <f>IFERROR(INDEX('Leave-One-Out - Data'!$B:$BA,MATCH($P15,'Leave-One-Out - Data'!$A:$A,0),MATCH(AD$1,'Leave-One-Out - Data'!$B$1:$BA$1,0)),0)</f>
        <v>0</v>
      </c>
      <c r="AE15" s="2">
        <f>IFERROR(INDEX('Leave-One-Out - Data'!$B:$BA,MATCH($P15,'Leave-One-Out - Data'!$A:$A,0),MATCH(AE$1,'Leave-One-Out - Data'!$B$1:$BA$1,0)),0)</f>
        <v>0</v>
      </c>
      <c r="AF15" s="2">
        <f>IFERROR(INDEX('Leave-One-Out - Data'!$B:$BA,MATCH($P15,'Leave-One-Out - Data'!$A:$A,0),MATCH(AF$1,'Leave-One-Out - Data'!$B$1:$BA$1,0)),0)</f>
        <v>0.33334071391820902</v>
      </c>
      <c r="AG15" s="2">
        <f>IFERROR(INDEX('Leave-One-Out - Data'!$B:$BA,MATCH($P15,'Leave-One-Out - Data'!$A:$A,0),MATCH(AG$1,'Leave-One-Out - Data'!$B$1:$BA$1,0)),0)</f>
        <v>0</v>
      </c>
      <c r="AH15" s="2">
        <f>IFERROR(INDEX('Leave-One-Out - Data'!$B:$BA,MATCH($P15,'Leave-One-Out - Data'!$A:$A,0),MATCH(AH$1,'Leave-One-Out - Data'!$B$1:$BA$1,0)),0)</f>
        <v>0</v>
      </c>
      <c r="AI15" s="2">
        <f>IFERROR(INDEX('Leave-One-Out - Data'!$B:$BA,MATCH($P15,'Leave-One-Out - Data'!$A:$A,0),MATCH(AI$1,'Leave-One-Out - Data'!$B$1:$BA$1,0)),0)</f>
        <v>0</v>
      </c>
      <c r="AJ15" s="2">
        <f>IFERROR(INDEX('Leave-One-Out - Data'!$B:$BA,MATCH($P15,'Leave-One-Out - Data'!$A:$A,0),MATCH(AJ$1,'Leave-One-Out - Data'!$B$1:$BA$1,0)),0)</f>
        <v>0</v>
      </c>
      <c r="AK15" s="2">
        <f>IFERROR(INDEX('Leave-One-Out - Data'!$B:$BA,MATCH($P15,'Leave-One-Out - Data'!$A:$A,0),MATCH(AK$1,'Leave-One-Out - Data'!$B$1:$BA$1,0)),0)</f>
        <v>0</v>
      </c>
      <c r="AL15" s="2">
        <f>IFERROR(INDEX('Leave-One-Out - Data'!$B:$BA,MATCH($P15,'Leave-One-Out - Data'!$A:$A,0),MATCH(AL$1,'Leave-One-Out - Data'!$B$1:$BA$1,0)),0)</f>
        <v>0</v>
      </c>
      <c r="AM15" s="2">
        <f>IFERROR(INDEX('Leave-One-Out - Data'!$B:$BA,MATCH($P15,'Leave-One-Out - Data'!$A:$A,0),MATCH(AM$1,'Leave-One-Out - Data'!$B$1:$BA$1,0)),0)</f>
        <v>0</v>
      </c>
      <c r="AN15" s="2">
        <f>IFERROR(INDEX('Leave-One-Out - Data'!$B:$BA,MATCH($P15,'Leave-One-Out - Data'!$A:$A,0),MATCH(AN$1,'Leave-One-Out - Data'!$B$1:$BA$1,0)),0)</f>
        <v>0</v>
      </c>
      <c r="AO15" s="2">
        <f>IFERROR(INDEX('Leave-One-Out - Data'!$B:$BA,MATCH($P15,'Leave-One-Out - Data'!$A:$A,0),MATCH(AO$1,'Leave-One-Out - Data'!$B$1:$BA$1,0)),0)</f>
        <v>0.3368167949318886</v>
      </c>
      <c r="AP15" s="2">
        <f>IFERROR(INDEX('Leave-One-Out - Data'!$B:$BA,MATCH($P15,'Leave-One-Out - Data'!$A:$A,0),MATCH(AP$1,'Leave-One-Out - Data'!$B$1:$BA$1,0)),0)</f>
        <v>0</v>
      </c>
      <c r="AQ15" s="2">
        <f>IFERROR(INDEX('Leave-One-Out - Data'!$B:$BA,MATCH($P15,'Leave-One-Out - Data'!$A:$A,0),MATCH(AQ$1,'Leave-One-Out - Data'!$B$1:$BA$1,0)),0)</f>
        <v>0.32403977410495277</v>
      </c>
      <c r="AR15" s="2">
        <f>IFERROR(INDEX('Leave-One-Out - Data'!$B:$BA,MATCH($P15,'Leave-One-Out - Data'!$A:$A,0),MATCH(AR$1,'Leave-One-Out - Data'!$B$1:$BA$1,0)),0)</f>
        <v>0</v>
      </c>
      <c r="AS15" s="2">
        <f>IFERROR(INDEX('Leave-One-Out - Data'!$B:$BA,MATCH($P15,'Leave-One-Out - Data'!$A:$A,0),MATCH(AS$1,'Leave-One-Out - Data'!$B$1:$BA$1,0)),0)</f>
        <v>0</v>
      </c>
      <c r="AT15" s="2">
        <f>IFERROR(INDEX('Leave-One-Out - Data'!$B:$BA,MATCH($P15,'Leave-One-Out - Data'!$A:$A,0),MATCH(AT$1,'Leave-One-Out - Data'!$B$1:$BA$1,0)),0)</f>
        <v>0</v>
      </c>
      <c r="AU15" s="2">
        <f>IFERROR(INDEX('Leave-One-Out - Data'!$B:$BA,MATCH($P15,'Leave-One-Out - Data'!$A:$A,0),MATCH(AU$1,'Leave-One-Out - Data'!$B$1:$BA$1,0)),0)</f>
        <v>0</v>
      </c>
      <c r="AV15" s="2">
        <f>IFERROR(INDEX('Leave-One-Out - Data'!$B:$BA,MATCH($P15,'Leave-One-Out - Data'!$A:$A,0),MATCH(AV$1,'Leave-One-Out - Data'!$B$1:$BA$1,0)),0)</f>
        <v>0</v>
      </c>
      <c r="AW15" s="2">
        <f>IFERROR(INDEX('Leave-One-Out - Data'!$B:$BA,MATCH($P15,'Leave-One-Out - Data'!$A:$A,0),MATCH(AW$1,'Leave-One-Out - Data'!$B$1:$BA$1,0)),0)</f>
        <v>0</v>
      </c>
      <c r="AX15" s="2">
        <f>IFERROR(INDEX('Leave-One-Out - Data'!$B:$BA,MATCH($P15,'Leave-One-Out - Data'!$A:$A,0),MATCH(AX$1,'Leave-One-Out - Data'!$B$1:$BA$1,0)),0)</f>
        <v>0</v>
      </c>
      <c r="AY15" s="2">
        <f>IFERROR(INDEX('Leave-One-Out - Data'!$B:$BA,MATCH($P15,'Leave-One-Out - Data'!$A:$A,0),MATCH(AY$1,'Leave-One-Out - Data'!$B$1:$BA$1,0)),0)</f>
        <v>0</v>
      </c>
      <c r="AZ15" s="2">
        <f>IFERROR(INDEX('Leave-One-Out - Data'!$B:$BA,MATCH($P15,'Leave-One-Out - Data'!$A:$A,0),MATCH(AZ$1,'Leave-One-Out - Data'!$B$1:$BA$1,0)),0)</f>
        <v>0</v>
      </c>
      <c r="BA15" s="2">
        <f>IFERROR(INDEX('Leave-One-Out - Data'!$B:$BA,MATCH($P15,'Leave-One-Out - Data'!$A:$A,0),MATCH(BA$1,'Leave-One-Out - Data'!$B$1:$BA$1,0)),0)</f>
        <v>0</v>
      </c>
      <c r="BB15" s="2">
        <f>IFERROR(INDEX('Leave-One-Out - Data'!$B:$BA,MATCH($P15,'Leave-One-Out - Data'!$A:$A,0),MATCH(BB$1,'Leave-One-Out - Data'!$B$1:$BA$1,0)),0)</f>
        <v>0</v>
      </c>
      <c r="BC15" s="2">
        <f>IFERROR(INDEX('Leave-One-Out - Data'!$B:$BA,MATCH($P15,'Leave-One-Out - Data'!$A:$A,0),MATCH(BC$1,'Leave-One-Out - Data'!$B$1:$BA$1,0)),0)</f>
        <v>0</v>
      </c>
      <c r="BD15" s="2">
        <f>IFERROR(INDEX('Leave-One-Out - Data'!$B:$BA,MATCH($P15,'Leave-One-Out - Data'!$A:$A,0),MATCH(BD$1,'Leave-One-Out - Data'!$B$1:$BA$1,0)),0)</f>
        <v>0</v>
      </c>
      <c r="BE15" s="2">
        <f>IFERROR(INDEX('Leave-One-Out - Data'!$B:$BA,MATCH($P15,'Leave-One-Out - Data'!$A:$A,0),MATCH(BE$1,'Leave-One-Out - Data'!$B$1:$BA$1,0)),0)</f>
        <v>0</v>
      </c>
      <c r="BF15" s="2">
        <f>IFERROR(INDEX('Leave-One-Out - Data'!$B:$BA,MATCH($P15,'Leave-One-Out - Data'!$A:$A,0),MATCH(BF$1,'Leave-One-Out - Data'!$B$1:$BA$1,0)),0)</f>
        <v>0.33547358325123788</v>
      </c>
      <c r="BG15" s="2">
        <f>IFERROR(INDEX('Leave-One-Out - Data'!$B:$BA,MATCH($P15,'Leave-One-Out - Data'!$A:$A,0),MATCH(BG$1,'Leave-One-Out - Data'!$B$1:$BA$1,0)),0)</f>
        <v>0</v>
      </c>
      <c r="BH15" s="2">
        <f>IFERROR(INDEX('Leave-One-Out - Data'!$B:$BA,MATCH($P15,'Leave-One-Out - Data'!$A:$A,0),MATCH(BH$1,'Leave-One-Out - Data'!$B$1:$BA$1,0)),0)</f>
        <v>0</v>
      </c>
      <c r="BI15" s="2">
        <f>IFERROR(INDEX('Leave-One-Out - Data'!$B:$BA,MATCH($P15,'Leave-One-Out - Data'!$A:$A,0),MATCH(BI$1,'Leave-One-Out - Data'!$B$1:$BA$1,0)),0)</f>
        <v>0.33496147623658179</v>
      </c>
      <c r="BJ15" s="2">
        <f>IFERROR(INDEX('Leave-One-Out - Data'!$B:$BA,MATCH($P15,'Leave-One-Out - Data'!$A:$A,0),MATCH(BJ$1,'Leave-One-Out - Data'!$B$1:$BA$1,0)),0)</f>
        <v>0</v>
      </c>
      <c r="BK15" s="2">
        <f>IFERROR(INDEX('Leave-One-Out - Data'!$B:$BA,MATCH($P15,'Leave-One-Out - Data'!$A:$A,0),MATCH(BK$1,'Leave-One-Out - Data'!$B$1:$BA$1,0)),0)</f>
        <v>0</v>
      </c>
      <c r="BL15" s="2">
        <f>IFERROR(INDEX('Leave-One-Out - Data'!$B:$BA,MATCH($P15,'Leave-One-Out - Data'!$A:$A,0),MATCH(BL$1,'Leave-One-Out - Data'!$B$1:$BA$1,0)),0)</f>
        <v>0</v>
      </c>
      <c r="BM15" s="2">
        <f>IFERROR(INDEX('Leave-One-Out - Data'!$B:$BA,MATCH($P15,'Leave-One-Out - Data'!$A:$A,0),MATCH(BM$1,'Leave-One-Out - Data'!$B$1:$BA$1,0)),0)</f>
        <v>0</v>
      </c>
      <c r="BN15" s="2">
        <f>IFERROR(INDEX('Leave-One-Out - Data'!$B:$BA,MATCH($P15,'Leave-One-Out - Data'!$A:$A,0),MATCH(BN$1,'Leave-One-Out - Data'!$B$1:$BA$1,0)),0)</f>
        <v>0</v>
      </c>
      <c r="BO15" s="2">
        <f>IFERROR(INDEX('Leave-One-Out - Data'!$B:$BA,MATCH($P15,'Leave-One-Out - Data'!$A:$A,0),MATCH(BO$1,'Leave-One-Out - Data'!$B$1:$BA$1,0)),0)</f>
        <v>0</v>
      </c>
      <c r="BP15" s="2">
        <f>IFERROR(INDEX('Leave-One-Out - Data'!$B:$BA,MATCH($P15,'Leave-One-Out - Data'!$A:$A,0),MATCH(BP$1,'Leave-One-Out - Data'!$B$1:$BA$1,0)),0)</f>
        <v>0</v>
      </c>
      <c r="BQ15" s="2"/>
    </row>
    <row r="16" spans="16:70" x14ac:dyDescent="0.25">
      <c r="P16">
        <f>'Leave-One-Out - Data'!A15</f>
        <v>1995</v>
      </c>
      <c r="Q16" s="2">
        <f>IFERROR(INDEX('Leave-One-Out - Data'!$B:$BA,MATCH($P16,'Leave-One-Out - Data'!$A:$A,0),MATCH(Q$1,'Leave-One-Out - Data'!$B$1:$BA$1,0)),0)</f>
        <v>0.35067436099052429</v>
      </c>
      <c r="R16" s="2">
        <f>IFERROR(INDEX('Leave-One-Out - Data'!$B:$BA,MATCH($P16,'Leave-One-Out - Data'!$A:$A,0),MATCH(R$1,'Leave-One-Out - Data'!$B$1:$BA$1,0)),0)</f>
        <v>0.33785485091805456</v>
      </c>
      <c r="S16" s="2">
        <f>IFERROR(INDEX('Leave-One-Out - Data'!$B:$BA,MATCH($P16,'Leave-One-Out - Data'!$A:$A,0),MATCH(S$1,'Leave-One-Out - Data'!$B$1:$BA$1,0)),0)</f>
        <v>0</v>
      </c>
      <c r="T16" s="2">
        <f>IFERROR(INDEX('Leave-One-Out - Data'!$B:$BA,MATCH($P16,'Leave-One-Out - Data'!$A:$A,0),MATCH(T$1,'Leave-One-Out - Data'!$B$1:$BA$1,0)),0)</f>
        <v>0</v>
      </c>
      <c r="U16" s="2">
        <f>IFERROR(INDEX('Leave-One-Out - Data'!$B:$BA,MATCH($P16,'Leave-One-Out - Data'!$A:$A,0),MATCH(U$1,'Leave-One-Out - Data'!$B$1:$BA$1,0)),0)</f>
        <v>0</v>
      </c>
      <c r="V16" s="2">
        <f>IFERROR(INDEX('Leave-One-Out - Data'!$B:$BA,MATCH($P16,'Leave-One-Out - Data'!$A:$A,0),MATCH(V$1,'Leave-One-Out - Data'!$B$1:$BA$1,0)),0)</f>
        <v>0</v>
      </c>
      <c r="W16" s="2">
        <f>IFERROR(INDEX('Leave-One-Out - Data'!$B:$BA,MATCH($P16,'Leave-One-Out - Data'!$A:$A,0),MATCH(W$1,'Leave-One-Out - Data'!$B$1:$BA$1,0)),0)</f>
        <v>0</v>
      </c>
      <c r="X16" s="2">
        <f>IFERROR(INDEX('Leave-One-Out - Data'!$B:$BA,MATCH($P16,'Leave-One-Out - Data'!$A:$A,0),MATCH(X$1,'Leave-One-Out - Data'!$B$1:$BA$1,0)),0)</f>
        <v>0.33479179424047473</v>
      </c>
      <c r="Y16" s="2">
        <f>IFERROR(INDEX('Leave-One-Out - Data'!$B:$BA,MATCH($P16,'Leave-One-Out - Data'!$A:$A,0),MATCH(Y$1,'Leave-One-Out - Data'!$B$1:$BA$1,0)),0)</f>
        <v>0</v>
      </c>
      <c r="Z16" s="2">
        <f>IFERROR(INDEX('Leave-One-Out - Data'!$B:$BA,MATCH($P16,'Leave-One-Out - Data'!$A:$A,0),MATCH(Z$1,'Leave-One-Out - Data'!$B$1:$BA$1,0)),0)</f>
        <v>0</v>
      </c>
      <c r="AA16" s="2">
        <f>IFERROR(INDEX('Leave-One-Out - Data'!$B:$BA,MATCH($P16,'Leave-One-Out - Data'!$A:$A,0),MATCH(AA$1,'Leave-One-Out - Data'!$B$1:$BA$1,0)),0)</f>
        <v>0</v>
      </c>
      <c r="AB16" s="2">
        <f>IFERROR(INDEX('Leave-One-Out - Data'!$B:$BA,MATCH($P16,'Leave-One-Out - Data'!$A:$A,0),MATCH(AB$1,'Leave-One-Out - Data'!$B$1:$BA$1,0)),0)</f>
        <v>0</v>
      </c>
      <c r="AC16" s="2">
        <f>IFERROR(INDEX('Leave-One-Out - Data'!$B:$BA,MATCH($P16,'Leave-One-Out - Data'!$A:$A,0),MATCH(AC$1,'Leave-One-Out - Data'!$B$1:$BA$1,0)),0)</f>
        <v>0</v>
      </c>
      <c r="AD16" s="2">
        <f>IFERROR(INDEX('Leave-One-Out - Data'!$B:$BA,MATCH($P16,'Leave-One-Out - Data'!$A:$A,0),MATCH(AD$1,'Leave-One-Out - Data'!$B$1:$BA$1,0)),0)</f>
        <v>0</v>
      </c>
      <c r="AE16" s="2">
        <f>IFERROR(INDEX('Leave-One-Out - Data'!$B:$BA,MATCH($P16,'Leave-One-Out - Data'!$A:$A,0),MATCH(AE$1,'Leave-One-Out - Data'!$B$1:$BA$1,0)),0)</f>
        <v>0</v>
      </c>
      <c r="AF16" s="2">
        <f>IFERROR(INDEX('Leave-One-Out - Data'!$B:$BA,MATCH($P16,'Leave-One-Out - Data'!$A:$A,0),MATCH(AF$1,'Leave-One-Out - Data'!$B$1:$BA$1,0)),0)</f>
        <v>0.33923768290877337</v>
      </c>
      <c r="AG16" s="2">
        <f>IFERROR(INDEX('Leave-One-Out - Data'!$B:$BA,MATCH($P16,'Leave-One-Out - Data'!$A:$A,0),MATCH(AG$1,'Leave-One-Out - Data'!$B$1:$BA$1,0)),0)</f>
        <v>0</v>
      </c>
      <c r="AH16" s="2">
        <f>IFERROR(INDEX('Leave-One-Out - Data'!$B:$BA,MATCH($P16,'Leave-One-Out - Data'!$A:$A,0),MATCH(AH$1,'Leave-One-Out - Data'!$B$1:$BA$1,0)),0)</f>
        <v>0</v>
      </c>
      <c r="AI16" s="2">
        <f>IFERROR(INDEX('Leave-One-Out - Data'!$B:$BA,MATCH($P16,'Leave-One-Out - Data'!$A:$A,0),MATCH(AI$1,'Leave-One-Out - Data'!$B$1:$BA$1,0)),0)</f>
        <v>0</v>
      </c>
      <c r="AJ16" s="2">
        <f>IFERROR(INDEX('Leave-One-Out - Data'!$B:$BA,MATCH($P16,'Leave-One-Out - Data'!$A:$A,0),MATCH(AJ$1,'Leave-One-Out - Data'!$B$1:$BA$1,0)),0)</f>
        <v>0</v>
      </c>
      <c r="AK16" s="2">
        <f>IFERROR(INDEX('Leave-One-Out - Data'!$B:$BA,MATCH($P16,'Leave-One-Out - Data'!$A:$A,0),MATCH(AK$1,'Leave-One-Out - Data'!$B$1:$BA$1,0)),0)</f>
        <v>0</v>
      </c>
      <c r="AL16" s="2">
        <f>IFERROR(INDEX('Leave-One-Out - Data'!$B:$BA,MATCH($P16,'Leave-One-Out - Data'!$A:$A,0),MATCH(AL$1,'Leave-One-Out - Data'!$B$1:$BA$1,0)),0)</f>
        <v>0</v>
      </c>
      <c r="AM16" s="2">
        <f>IFERROR(INDEX('Leave-One-Out - Data'!$B:$BA,MATCH($P16,'Leave-One-Out - Data'!$A:$A,0),MATCH(AM$1,'Leave-One-Out - Data'!$B$1:$BA$1,0)),0)</f>
        <v>0</v>
      </c>
      <c r="AN16" s="2">
        <f>IFERROR(INDEX('Leave-One-Out - Data'!$B:$BA,MATCH($P16,'Leave-One-Out - Data'!$A:$A,0),MATCH(AN$1,'Leave-One-Out - Data'!$B$1:$BA$1,0)),0)</f>
        <v>0</v>
      </c>
      <c r="AO16" s="2">
        <f>IFERROR(INDEX('Leave-One-Out - Data'!$B:$BA,MATCH($P16,'Leave-One-Out - Data'!$A:$A,0),MATCH(AO$1,'Leave-One-Out - Data'!$B$1:$BA$1,0)),0)</f>
        <v>0.33355462619662285</v>
      </c>
      <c r="AP16" s="2">
        <f>IFERROR(INDEX('Leave-One-Out - Data'!$B:$BA,MATCH($P16,'Leave-One-Out - Data'!$A:$A,0),MATCH(AP$1,'Leave-One-Out - Data'!$B$1:$BA$1,0)),0)</f>
        <v>0</v>
      </c>
      <c r="AQ16" s="2">
        <f>IFERROR(INDEX('Leave-One-Out - Data'!$B:$BA,MATCH($P16,'Leave-One-Out - Data'!$A:$A,0),MATCH(AQ$1,'Leave-One-Out - Data'!$B$1:$BA$1,0)),0)</f>
        <v>0.33693613569438452</v>
      </c>
      <c r="AR16" s="2">
        <f>IFERROR(INDEX('Leave-One-Out - Data'!$B:$BA,MATCH($P16,'Leave-One-Out - Data'!$A:$A,0),MATCH(AR$1,'Leave-One-Out - Data'!$B$1:$BA$1,0)),0)</f>
        <v>0</v>
      </c>
      <c r="AS16" s="2">
        <f>IFERROR(INDEX('Leave-One-Out - Data'!$B:$BA,MATCH($P16,'Leave-One-Out - Data'!$A:$A,0),MATCH(AS$1,'Leave-One-Out - Data'!$B$1:$BA$1,0)),0)</f>
        <v>0</v>
      </c>
      <c r="AT16" s="2">
        <f>IFERROR(INDEX('Leave-One-Out - Data'!$B:$BA,MATCH($P16,'Leave-One-Out - Data'!$A:$A,0),MATCH(AT$1,'Leave-One-Out - Data'!$B$1:$BA$1,0)),0)</f>
        <v>0</v>
      </c>
      <c r="AU16" s="2">
        <f>IFERROR(INDEX('Leave-One-Out - Data'!$B:$BA,MATCH($P16,'Leave-One-Out - Data'!$A:$A,0),MATCH(AU$1,'Leave-One-Out - Data'!$B$1:$BA$1,0)),0)</f>
        <v>0</v>
      </c>
      <c r="AV16" s="2">
        <f>IFERROR(INDEX('Leave-One-Out - Data'!$B:$BA,MATCH($P16,'Leave-One-Out - Data'!$A:$A,0),MATCH(AV$1,'Leave-One-Out - Data'!$B$1:$BA$1,0)),0)</f>
        <v>0</v>
      </c>
      <c r="AW16" s="2">
        <f>IFERROR(INDEX('Leave-One-Out - Data'!$B:$BA,MATCH($P16,'Leave-One-Out - Data'!$A:$A,0),MATCH(AW$1,'Leave-One-Out - Data'!$B$1:$BA$1,0)),0)</f>
        <v>0</v>
      </c>
      <c r="AX16" s="2">
        <f>IFERROR(INDEX('Leave-One-Out - Data'!$B:$BA,MATCH($P16,'Leave-One-Out - Data'!$A:$A,0),MATCH(AX$1,'Leave-One-Out - Data'!$B$1:$BA$1,0)),0)</f>
        <v>0</v>
      </c>
      <c r="AY16" s="2">
        <f>IFERROR(INDEX('Leave-One-Out - Data'!$B:$BA,MATCH($P16,'Leave-One-Out - Data'!$A:$A,0),MATCH(AY$1,'Leave-One-Out - Data'!$B$1:$BA$1,0)),0)</f>
        <v>0</v>
      </c>
      <c r="AZ16" s="2">
        <f>IFERROR(INDEX('Leave-One-Out - Data'!$B:$BA,MATCH($P16,'Leave-One-Out - Data'!$A:$A,0),MATCH(AZ$1,'Leave-One-Out - Data'!$B$1:$BA$1,0)),0)</f>
        <v>0</v>
      </c>
      <c r="BA16" s="2">
        <f>IFERROR(INDEX('Leave-One-Out - Data'!$B:$BA,MATCH($P16,'Leave-One-Out - Data'!$A:$A,0),MATCH(BA$1,'Leave-One-Out - Data'!$B$1:$BA$1,0)),0)</f>
        <v>0</v>
      </c>
      <c r="BB16" s="2">
        <f>IFERROR(INDEX('Leave-One-Out - Data'!$B:$BA,MATCH($P16,'Leave-One-Out - Data'!$A:$A,0),MATCH(BB$1,'Leave-One-Out - Data'!$B$1:$BA$1,0)),0)</f>
        <v>0</v>
      </c>
      <c r="BC16" s="2">
        <f>IFERROR(INDEX('Leave-One-Out - Data'!$B:$BA,MATCH($P16,'Leave-One-Out - Data'!$A:$A,0),MATCH(BC$1,'Leave-One-Out - Data'!$B$1:$BA$1,0)),0)</f>
        <v>0</v>
      </c>
      <c r="BD16" s="2">
        <f>IFERROR(INDEX('Leave-One-Out - Data'!$B:$BA,MATCH($P16,'Leave-One-Out - Data'!$A:$A,0),MATCH(BD$1,'Leave-One-Out - Data'!$B$1:$BA$1,0)),0)</f>
        <v>0</v>
      </c>
      <c r="BE16" s="2">
        <f>IFERROR(INDEX('Leave-One-Out - Data'!$B:$BA,MATCH($P16,'Leave-One-Out - Data'!$A:$A,0),MATCH(BE$1,'Leave-One-Out - Data'!$B$1:$BA$1,0)),0)</f>
        <v>0</v>
      </c>
      <c r="BF16" s="2">
        <f>IFERROR(INDEX('Leave-One-Out - Data'!$B:$BA,MATCH($P16,'Leave-One-Out - Data'!$A:$A,0),MATCH(BF$1,'Leave-One-Out - Data'!$B$1:$BA$1,0)),0)</f>
        <v>0.34356981389224528</v>
      </c>
      <c r="BG16" s="2">
        <f>IFERROR(INDEX('Leave-One-Out - Data'!$B:$BA,MATCH($P16,'Leave-One-Out - Data'!$A:$A,0),MATCH(BG$1,'Leave-One-Out - Data'!$B$1:$BA$1,0)),0)</f>
        <v>0</v>
      </c>
      <c r="BH16" s="2">
        <f>IFERROR(INDEX('Leave-One-Out - Data'!$B:$BA,MATCH($P16,'Leave-One-Out - Data'!$A:$A,0),MATCH(BH$1,'Leave-One-Out - Data'!$B$1:$BA$1,0)),0)</f>
        <v>0</v>
      </c>
      <c r="BI16" s="2">
        <f>IFERROR(INDEX('Leave-One-Out - Data'!$B:$BA,MATCH($P16,'Leave-One-Out - Data'!$A:$A,0),MATCH(BI$1,'Leave-One-Out - Data'!$B$1:$BA$1,0)),0)</f>
        <v>0.33497793935239323</v>
      </c>
      <c r="BJ16" s="2">
        <f>IFERROR(INDEX('Leave-One-Out - Data'!$B:$BA,MATCH($P16,'Leave-One-Out - Data'!$A:$A,0),MATCH(BJ$1,'Leave-One-Out - Data'!$B$1:$BA$1,0)),0)</f>
        <v>0</v>
      </c>
      <c r="BK16" s="2">
        <f>IFERROR(INDEX('Leave-One-Out - Data'!$B:$BA,MATCH($P16,'Leave-One-Out - Data'!$A:$A,0),MATCH(BK$1,'Leave-One-Out - Data'!$B$1:$BA$1,0)),0)</f>
        <v>0</v>
      </c>
      <c r="BL16" s="2">
        <f>IFERROR(INDEX('Leave-One-Out - Data'!$B:$BA,MATCH($P16,'Leave-One-Out - Data'!$A:$A,0),MATCH(BL$1,'Leave-One-Out - Data'!$B$1:$BA$1,0)),0)</f>
        <v>0</v>
      </c>
      <c r="BM16" s="2">
        <f>IFERROR(INDEX('Leave-One-Out - Data'!$B:$BA,MATCH($P16,'Leave-One-Out - Data'!$A:$A,0),MATCH(BM$1,'Leave-One-Out - Data'!$B$1:$BA$1,0)),0)</f>
        <v>0</v>
      </c>
      <c r="BN16" s="2">
        <f>IFERROR(INDEX('Leave-One-Out - Data'!$B:$BA,MATCH($P16,'Leave-One-Out - Data'!$A:$A,0),MATCH(BN$1,'Leave-One-Out - Data'!$B$1:$BA$1,0)),0)</f>
        <v>0</v>
      </c>
      <c r="BO16" s="2">
        <f>IFERROR(INDEX('Leave-One-Out - Data'!$B:$BA,MATCH($P16,'Leave-One-Out - Data'!$A:$A,0),MATCH(BO$1,'Leave-One-Out - Data'!$B$1:$BA$1,0)),0)</f>
        <v>0</v>
      </c>
      <c r="BP16" s="2">
        <f>IFERROR(INDEX('Leave-One-Out - Data'!$B:$BA,MATCH($P16,'Leave-One-Out - Data'!$A:$A,0),MATCH(BP$1,'Leave-One-Out - Data'!$B$1:$BA$1,0)),0)</f>
        <v>0</v>
      </c>
      <c r="BQ16" s="2"/>
    </row>
    <row r="17" spans="16:69" x14ac:dyDescent="0.25">
      <c r="P17">
        <f>'Leave-One-Out - Data'!A16</f>
        <v>1996</v>
      </c>
      <c r="Q17" s="2">
        <f>IFERROR(INDEX('Leave-One-Out - Data'!$B:$BA,MATCH($P17,'Leave-One-Out - Data'!$A:$A,0),MATCH(Q$1,'Leave-One-Out - Data'!$B$1:$BA$1,0)),0)</f>
        <v>0.30434781312942505</v>
      </c>
      <c r="R17" s="2">
        <f>IFERROR(INDEX('Leave-One-Out - Data'!$B:$BA,MATCH($P17,'Leave-One-Out - Data'!$A:$A,0),MATCH(R$1,'Leave-One-Out - Data'!$B$1:$BA$1,0)),0)</f>
        <v>0.32500013431906699</v>
      </c>
      <c r="S17" s="2">
        <f>IFERROR(INDEX('Leave-One-Out - Data'!$B:$BA,MATCH($P17,'Leave-One-Out - Data'!$A:$A,0),MATCH(S$1,'Leave-One-Out - Data'!$B$1:$BA$1,0)),0)</f>
        <v>0</v>
      </c>
      <c r="T17" s="2">
        <f>IFERROR(INDEX('Leave-One-Out - Data'!$B:$BA,MATCH($P17,'Leave-One-Out - Data'!$A:$A,0),MATCH(T$1,'Leave-One-Out - Data'!$B$1:$BA$1,0)),0)</f>
        <v>0</v>
      </c>
      <c r="U17" s="2">
        <f>IFERROR(INDEX('Leave-One-Out - Data'!$B:$BA,MATCH($P17,'Leave-One-Out - Data'!$A:$A,0),MATCH(U$1,'Leave-One-Out - Data'!$B$1:$BA$1,0)),0)</f>
        <v>0</v>
      </c>
      <c r="V17" s="2">
        <f>IFERROR(INDEX('Leave-One-Out - Data'!$B:$BA,MATCH($P17,'Leave-One-Out - Data'!$A:$A,0),MATCH(V$1,'Leave-One-Out - Data'!$B$1:$BA$1,0)),0)</f>
        <v>0</v>
      </c>
      <c r="W17" s="2">
        <f>IFERROR(INDEX('Leave-One-Out - Data'!$B:$BA,MATCH($P17,'Leave-One-Out - Data'!$A:$A,0),MATCH(W$1,'Leave-One-Out - Data'!$B$1:$BA$1,0)),0)</f>
        <v>0</v>
      </c>
      <c r="X17" s="2">
        <f>IFERROR(INDEX('Leave-One-Out - Data'!$B:$BA,MATCH($P17,'Leave-One-Out - Data'!$A:$A,0),MATCH(X$1,'Leave-One-Out - Data'!$B$1:$BA$1,0)),0)</f>
        <v>0.32122285473346712</v>
      </c>
      <c r="Y17" s="2">
        <f>IFERROR(INDEX('Leave-One-Out - Data'!$B:$BA,MATCH($P17,'Leave-One-Out - Data'!$A:$A,0),MATCH(Y$1,'Leave-One-Out - Data'!$B$1:$BA$1,0)),0)</f>
        <v>0</v>
      </c>
      <c r="Z17" s="2">
        <f>IFERROR(INDEX('Leave-One-Out - Data'!$B:$BA,MATCH($P17,'Leave-One-Out - Data'!$A:$A,0),MATCH(Z$1,'Leave-One-Out - Data'!$B$1:$BA$1,0)),0)</f>
        <v>0</v>
      </c>
      <c r="AA17" s="2">
        <f>IFERROR(INDEX('Leave-One-Out - Data'!$B:$BA,MATCH($P17,'Leave-One-Out - Data'!$A:$A,0),MATCH(AA$1,'Leave-One-Out - Data'!$B$1:$BA$1,0)),0)</f>
        <v>0</v>
      </c>
      <c r="AB17" s="2">
        <f>IFERROR(INDEX('Leave-One-Out - Data'!$B:$BA,MATCH($P17,'Leave-One-Out - Data'!$A:$A,0),MATCH(AB$1,'Leave-One-Out - Data'!$B$1:$BA$1,0)),0)</f>
        <v>0</v>
      </c>
      <c r="AC17" s="2">
        <f>IFERROR(INDEX('Leave-One-Out - Data'!$B:$BA,MATCH($P17,'Leave-One-Out - Data'!$A:$A,0),MATCH(AC$1,'Leave-One-Out - Data'!$B$1:$BA$1,0)),0)</f>
        <v>0</v>
      </c>
      <c r="AD17" s="2">
        <f>IFERROR(INDEX('Leave-One-Out - Data'!$B:$BA,MATCH($P17,'Leave-One-Out - Data'!$A:$A,0),MATCH(AD$1,'Leave-One-Out - Data'!$B$1:$BA$1,0)),0)</f>
        <v>0</v>
      </c>
      <c r="AE17" s="2">
        <f>IFERROR(INDEX('Leave-One-Out - Data'!$B:$BA,MATCH($P17,'Leave-One-Out - Data'!$A:$A,0),MATCH(AE$1,'Leave-One-Out - Data'!$B$1:$BA$1,0)),0)</f>
        <v>0</v>
      </c>
      <c r="AF17" s="2">
        <f>IFERROR(INDEX('Leave-One-Out - Data'!$B:$BA,MATCH($P17,'Leave-One-Out - Data'!$A:$A,0),MATCH(AF$1,'Leave-One-Out - Data'!$B$1:$BA$1,0)),0)</f>
        <v>0.31712684667110447</v>
      </c>
      <c r="AG17" s="2">
        <f>IFERROR(INDEX('Leave-One-Out - Data'!$B:$BA,MATCH($P17,'Leave-One-Out - Data'!$A:$A,0),MATCH(AG$1,'Leave-One-Out - Data'!$B$1:$BA$1,0)),0)</f>
        <v>0</v>
      </c>
      <c r="AH17" s="2">
        <f>IFERROR(INDEX('Leave-One-Out - Data'!$B:$BA,MATCH($P17,'Leave-One-Out - Data'!$A:$A,0),MATCH(AH$1,'Leave-One-Out - Data'!$B$1:$BA$1,0)),0)</f>
        <v>0</v>
      </c>
      <c r="AI17" s="2">
        <f>IFERROR(INDEX('Leave-One-Out - Data'!$B:$BA,MATCH($P17,'Leave-One-Out - Data'!$A:$A,0),MATCH(AI$1,'Leave-One-Out - Data'!$B$1:$BA$1,0)),0)</f>
        <v>0</v>
      </c>
      <c r="AJ17" s="2">
        <f>IFERROR(INDEX('Leave-One-Out - Data'!$B:$BA,MATCH($P17,'Leave-One-Out - Data'!$A:$A,0),MATCH(AJ$1,'Leave-One-Out - Data'!$B$1:$BA$1,0)),0)</f>
        <v>0</v>
      </c>
      <c r="AK17" s="2">
        <f>IFERROR(INDEX('Leave-One-Out - Data'!$B:$BA,MATCH($P17,'Leave-One-Out - Data'!$A:$A,0),MATCH(AK$1,'Leave-One-Out - Data'!$B$1:$BA$1,0)),0)</f>
        <v>0</v>
      </c>
      <c r="AL17" s="2">
        <f>IFERROR(INDEX('Leave-One-Out - Data'!$B:$BA,MATCH($P17,'Leave-One-Out - Data'!$A:$A,0),MATCH(AL$1,'Leave-One-Out - Data'!$B$1:$BA$1,0)),0)</f>
        <v>0</v>
      </c>
      <c r="AM17" s="2">
        <f>IFERROR(INDEX('Leave-One-Out - Data'!$B:$BA,MATCH($P17,'Leave-One-Out - Data'!$A:$A,0),MATCH(AM$1,'Leave-One-Out - Data'!$B$1:$BA$1,0)),0)</f>
        <v>0</v>
      </c>
      <c r="AN17" s="2">
        <f>IFERROR(INDEX('Leave-One-Out - Data'!$B:$BA,MATCH($P17,'Leave-One-Out - Data'!$A:$A,0),MATCH(AN$1,'Leave-One-Out - Data'!$B$1:$BA$1,0)),0)</f>
        <v>0</v>
      </c>
      <c r="AO17" s="2">
        <f>IFERROR(INDEX('Leave-One-Out - Data'!$B:$BA,MATCH($P17,'Leave-One-Out - Data'!$A:$A,0),MATCH(AO$1,'Leave-One-Out - Data'!$B$1:$BA$1,0)),0)</f>
        <v>0.31224699598550798</v>
      </c>
      <c r="AP17" s="2">
        <f>IFERROR(INDEX('Leave-One-Out - Data'!$B:$BA,MATCH($P17,'Leave-One-Out - Data'!$A:$A,0),MATCH(AP$1,'Leave-One-Out - Data'!$B$1:$BA$1,0)),0)</f>
        <v>0</v>
      </c>
      <c r="AQ17" s="2">
        <f>IFERROR(INDEX('Leave-One-Out - Data'!$B:$BA,MATCH($P17,'Leave-One-Out - Data'!$A:$A,0),MATCH(AQ$1,'Leave-One-Out - Data'!$B$1:$BA$1,0)),0)</f>
        <v>0.31546610240638256</v>
      </c>
      <c r="AR17" s="2">
        <f>IFERROR(INDEX('Leave-One-Out - Data'!$B:$BA,MATCH($P17,'Leave-One-Out - Data'!$A:$A,0),MATCH(AR$1,'Leave-One-Out - Data'!$B$1:$BA$1,0)),0)</f>
        <v>0</v>
      </c>
      <c r="AS17" s="2">
        <f>IFERROR(INDEX('Leave-One-Out - Data'!$B:$BA,MATCH($P17,'Leave-One-Out - Data'!$A:$A,0),MATCH(AS$1,'Leave-One-Out - Data'!$B$1:$BA$1,0)),0)</f>
        <v>0</v>
      </c>
      <c r="AT17" s="2">
        <f>IFERROR(INDEX('Leave-One-Out - Data'!$B:$BA,MATCH($P17,'Leave-One-Out - Data'!$A:$A,0),MATCH(AT$1,'Leave-One-Out - Data'!$B$1:$BA$1,0)),0)</f>
        <v>0</v>
      </c>
      <c r="AU17" s="2">
        <f>IFERROR(INDEX('Leave-One-Out - Data'!$B:$BA,MATCH($P17,'Leave-One-Out - Data'!$A:$A,0),MATCH(AU$1,'Leave-One-Out - Data'!$B$1:$BA$1,0)),0)</f>
        <v>0</v>
      </c>
      <c r="AV17" s="2">
        <f>IFERROR(INDEX('Leave-One-Out - Data'!$B:$BA,MATCH($P17,'Leave-One-Out - Data'!$A:$A,0),MATCH(AV$1,'Leave-One-Out - Data'!$B$1:$BA$1,0)),0)</f>
        <v>0</v>
      </c>
      <c r="AW17" s="2">
        <f>IFERROR(INDEX('Leave-One-Out - Data'!$B:$BA,MATCH($P17,'Leave-One-Out - Data'!$A:$A,0),MATCH(AW$1,'Leave-One-Out - Data'!$B$1:$BA$1,0)),0)</f>
        <v>0</v>
      </c>
      <c r="AX17" s="2">
        <f>IFERROR(INDEX('Leave-One-Out - Data'!$B:$BA,MATCH($P17,'Leave-One-Out - Data'!$A:$A,0),MATCH(AX$1,'Leave-One-Out - Data'!$B$1:$BA$1,0)),0)</f>
        <v>0</v>
      </c>
      <c r="AY17" s="2">
        <f>IFERROR(INDEX('Leave-One-Out - Data'!$B:$BA,MATCH($P17,'Leave-One-Out - Data'!$A:$A,0),MATCH(AY$1,'Leave-One-Out - Data'!$B$1:$BA$1,0)),0)</f>
        <v>0</v>
      </c>
      <c r="AZ17" s="2">
        <f>IFERROR(INDEX('Leave-One-Out - Data'!$B:$BA,MATCH($P17,'Leave-One-Out - Data'!$A:$A,0),MATCH(AZ$1,'Leave-One-Out - Data'!$B$1:$BA$1,0)),0)</f>
        <v>0</v>
      </c>
      <c r="BA17" s="2">
        <f>IFERROR(INDEX('Leave-One-Out - Data'!$B:$BA,MATCH($P17,'Leave-One-Out - Data'!$A:$A,0),MATCH(BA$1,'Leave-One-Out - Data'!$B$1:$BA$1,0)),0)</f>
        <v>0</v>
      </c>
      <c r="BB17" s="2">
        <f>IFERROR(INDEX('Leave-One-Out - Data'!$B:$BA,MATCH($P17,'Leave-One-Out - Data'!$A:$A,0),MATCH(BB$1,'Leave-One-Out - Data'!$B$1:$BA$1,0)),0)</f>
        <v>0</v>
      </c>
      <c r="BC17" s="2">
        <f>IFERROR(INDEX('Leave-One-Out - Data'!$B:$BA,MATCH($P17,'Leave-One-Out - Data'!$A:$A,0),MATCH(BC$1,'Leave-One-Out - Data'!$B$1:$BA$1,0)),0)</f>
        <v>0</v>
      </c>
      <c r="BD17" s="2">
        <f>IFERROR(INDEX('Leave-One-Out - Data'!$B:$BA,MATCH($P17,'Leave-One-Out - Data'!$A:$A,0),MATCH(BD$1,'Leave-One-Out - Data'!$B$1:$BA$1,0)),0)</f>
        <v>0</v>
      </c>
      <c r="BE17" s="2">
        <f>IFERROR(INDEX('Leave-One-Out - Data'!$B:$BA,MATCH($P17,'Leave-One-Out - Data'!$A:$A,0),MATCH(BE$1,'Leave-One-Out - Data'!$B$1:$BA$1,0)),0)</f>
        <v>0</v>
      </c>
      <c r="BF17" s="2">
        <f>IFERROR(INDEX('Leave-One-Out - Data'!$B:$BA,MATCH($P17,'Leave-One-Out - Data'!$A:$A,0),MATCH(BF$1,'Leave-One-Out - Data'!$B$1:$BA$1,0)),0)</f>
        <v>0.31362781824171543</v>
      </c>
      <c r="BG17" s="2">
        <f>IFERROR(INDEX('Leave-One-Out - Data'!$B:$BA,MATCH($P17,'Leave-One-Out - Data'!$A:$A,0),MATCH(BG$1,'Leave-One-Out - Data'!$B$1:$BA$1,0)),0)</f>
        <v>0</v>
      </c>
      <c r="BH17" s="2">
        <f>IFERROR(INDEX('Leave-One-Out - Data'!$B:$BA,MATCH($P17,'Leave-One-Out - Data'!$A:$A,0),MATCH(BH$1,'Leave-One-Out - Data'!$B$1:$BA$1,0)),0)</f>
        <v>0</v>
      </c>
      <c r="BI17" s="2">
        <f>IFERROR(INDEX('Leave-One-Out - Data'!$B:$BA,MATCH($P17,'Leave-One-Out - Data'!$A:$A,0),MATCH(BI$1,'Leave-One-Out - Data'!$B$1:$BA$1,0)),0)</f>
        <v>0.31131730805337432</v>
      </c>
      <c r="BJ17" s="2">
        <f>IFERROR(INDEX('Leave-One-Out - Data'!$B:$BA,MATCH($P17,'Leave-One-Out - Data'!$A:$A,0),MATCH(BJ$1,'Leave-One-Out - Data'!$B$1:$BA$1,0)),0)</f>
        <v>0</v>
      </c>
      <c r="BK17" s="2">
        <f>IFERROR(INDEX('Leave-One-Out - Data'!$B:$BA,MATCH($P17,'Leave-One-Out - Data'!$A:$A,0),MATCH(BK$1,'Leave-One-Out - Data'!$B$1:$BA$1,0)),0)</f>
        <v>0</v>
      </c>
      <c r="BL17" s="2">
        <f>IFERROR(INDEX('Leave-One-Out - Data'!$B:$BA,MATCH($P17,'Leave-One-Out - Data'!$A:$A,0),MATCH(BL$1,'Leave-One-Out - Data'!$B$1:$BA$1,0)),0)</f>
        <v>0</v>
      </c>
      <c r="BM17" s="2">
        <f>IFERROR(INDEX('Leave-One-Out - Data'!$B:$BA,MATCH($P17,'Leave-One-Out - Data'!$A:$A,0),MATCH(BM$1,'Leave-One-Out - Data'!$B$1:$BA$1,0)),0)</f>
        <v>0</v>
      </c>
      <c r="BN17" s="2">
        <f>IFERROR(INDEX('Leave-One-Out - Data'!$B:$BA,MATCH($P17,'Leave-One-Out - Data'!$A:$A,0),MATCH(BN$1,'Leave-One-Out - Data'!$B$1:$BA$1,0)),0)</f>
        <v>0</v>
      </c>
      <c r="BO17" s="2">
        <f>IFERROR(INDEX('Leave-One-Out - Data'!$B:$BA,MATCH($P17,'Leave-One-Out - Data'!$A:$A,0),MATCH(BO$1,'Leave-One-Out - Data'!$B$1:$BA$1,0)),0)</f>
        <v>0</v>
      </c>
      <c r="BP17" s="2">
        <f>IFERROR(INDEX('Leave-One-Out - Data'!$B:$BA,MATCH($P17,'Leave-One-Out - Data'!$A:$A,0),MATCH(BP$1,'Leave-One-Out - Data'!$B$1:$BA$1,0)),0)</f>
        <v>0</v>
      </c>
      <c r="BQ17" s="2"/>
    </row>
    <row r="18" spans="16:69" x14ac:dyDescent="0.25">
      <c r="P18">
        <f>'Leave-One-Out - Data'!A17</f>
        <v>1997</v>
      </c>
      <c r="Q18" s="2">
        <f>IFERROR(INDEX('Leave-One-Out - Data'!$B:$BA,MATCH($P18,'Leave-One-Out - Data'!$A:$A,0),MATCH(Q$1,'Leave-One-Out - Data'!$B$1:$BA$1,0)),0)</f>
        <v>0.26956522464752197</v>
      </c>
      <c r="R18" s="2">
        <f>IFERROR(INDEX('Leave-One-Out - Data'!$B:$BA,MATCH($P18,'Leave-One-Out - Data'!$A:$A,0),MATCH(R$1,'Leave-One-Out - Data'!$B$1:$BA$1,0)),0)</f>
        <v>0.28108831882476804</v>
      </c>
      <c r="S18" s="2">
        <f>IFERROR(INDEX('Leave-One-Out - Data'!$B:$BA,MATCH($P18,'Leave-One-Out - Data'!$A:$A,0),MATCH(S$1,'Leave-One-Out - Data'!$B$1:$BA$1,0)),0)</f>
        <v>0</v>
      </c>
      <c r="T18" s="2">
        <f>IFERROR(INDEX('Leave-One-Out - Data'!$B:$BA,MATCH($P18,'Leave-One-Out - Data'!$A:$A,0),MATCH(T$1,'Leave-One-Out - Data'!$B$1:$BA$1,0)),0)</f>
        <v>0</v>
      </c>
      <c r="U18" s="2">
        <f>IFERROR(INDEX('Leave-One-Out - Data'!$B:$BA,MATCH($P18,'Leave-One-Out - Data'!$A:$A,0),MATCH(U$1,'Leave-One-Out - Data'!$B$1:$BA$1,0)),0)</f>
        <v>0</v>
      </c>
      <c r="V18" s="2">
        <f>IFERROR(INDEX('Leave-One-Out - Data'!$B:$BA,MATCH($P18,'Leave-One-Out - Data'!$A:$A,0),MATCH(V$1,'Leave-One-Out - Data'!$B$1:$BA$1,0)),0)</f>
        <v>0</v>
      </c>
      <c r="W18" s="2">
        <f>IFERROR(INDEX('Leave-One-Out - Data'!$B:$BA,MATCH($P18,'Leave-One-Out - Data'!$A:$A,0),MATCH(W$1,'Leave-One-Out - Data'!$B$1:$BA$1,0)),0)</f>
        <v>0</v>
      </c>
      <c r="X18" s="2">
        <f>IFERROR(INDEX('Leave-One-Out - Data'!$B:$BA,MATCH($P18,'Leave-One-Out - Data'!$A:$A,0),MATCH(X$1,'Leave-One-Out - Data'!$B$1:$BA$1,0)),0)</f>
        <v>0.2876835643649101</v>
      </c>
      <c r="Y18" s="2">
        <f>IFERROR(INDEX('Leave-One-Out - Data'!$B:$BA,MATCH($P18,'Leave-One-Out - Data'!$A:$A,0),MATCH(Y$1,'Leave-One-Out - Data'!$B$1:$BA$1,0)),0)</f>
        <v>0</v>
      </c>
      <c r="Z18" s="2">
        <f>IFERROR(INDEX('Leave-One-Out - Data'!$B:$BA,MATCH($P18,'Leave-One-Out - Data'!$A:$A,0),MATCH(Z$1,'Leave-One-Out - Data'!$B$1:$BA$1,0)),0)</f>
        <v>0</v>
      </c>
      <c r="AA18" s="2">
        <f>IFERROR(INDEX('Leave-One-Out - Data'!$B:$BA,MATCH($P18,'Leave-One-Out - Data'!$A:$A,0),MATCH(AA$1,'Leave-One-Out - Data'!$B$1:$BA$1,0)),0)</f>
        <v>0</v>
      </c>
      <c r="AB18" s="2">
        <f>IFERROR(INDEX('Leave-One-Out - Data'!$B:$BA,MATCH($P18,'Leave-One-Out - Data'!$A:$A,0),MATCH(AB$1,'Leave-One-Out - Data'!$B$1:$BA$1,0)),0)</f>
        <v>0</v>
      </c>
      <c r="AC18" s="2">
        <f>IFERROR(INDEX('Leave-One-Out - Data'!$B:$BA,MATCH($P18,'Leave-One-Out - Data'!$A:$A,0),MATCH(AC$1,'Leave-One-Out - Data'!$B$1:$BA$1,0)),0)</f>
        <v>0</v>
      </c>
      <c r="AD18" s="2">
        <f>IFERROR(INDEX('Leave-One-Out - Data'!$B:$BA,MATCH($P18,'Leave-One-Out - Data'!$A:$A,0),MATCH(AD$1,'Leave-One-Out - Data'!$B$1:$BA$1,0)),0)</f>
        <v>0</v>
      </c>
      <c r="AE18" s="2">
        <f>IFERROR(INDEX('Leave-One-Out - Data'!$B:$BA,MATCH($P18,'Leave-One-Out - Data'!$A:$A,0),MATCH(AE$1,'Leave-One-Out - Data'!$B$1:$BA$1,0)),0)</f>
        <v>0</v>
      </c>
      <c r="AF18" s="2">
        <f>IFERROR(INDEX('Leave-One-Out - Data'!$B:$BA,MATCH($P18,'Leave-One-Out - Data'!$A:$A,0),MATCH(AF$1,'Leave-One-Out - Data'!$B$1:$BA$1,0)),0)</f>
        <v>0.27945078924298283</v>
      </c>
      <c r="AG18" s="2">
        <f>IFERROR(INDEX('Leave-One-Out - Data'!$B:$BA,MATCH($P18,'Leave-One-Out - Data'!$A:$A,0),MATCH(AG$1,'Leave-One-Out - Data'!$B$1:$BA$1,0)),0)</f>
        <v>0</v>
      </c>
      <c r="AH18" s="2">
        <f>IFERROR(INDEX('Leave-One-Out - Data'!$B:$BA,MATCH($P18,'Leave-One-Out - Data'!$A:$A,0),MATCH(AH$1,'Leave-One-Out - Data'!$B$1:$BA$1,0)),0)</f>
        <v>0</v>
      </c>
      <c r="AI18" s="2">
        <f>IFERROR(INDEX('Leave-One-Out - Data'!$B:$BA,MATCH($P18,'Leave-One-Out - Data'!$A:$A,0),MATCH(AI$1,'Leave-One-Out - Data'!$B$1:$BA$1,0)),0)</f>
        <v>0</v>
      </c>
      <c r="AJ18" s="2">
        <f>IFERROR(INDEX('Leave-One-Out - Data'!$B:$BA,MATCH($P18,'Leave-One-Out - Data'!$A:$A,0),MATCH(AJ$1,'Leave-One-Out - Data'!$B$1:$BA$1,0)),0)</f>
        <v>0</v>
      </c>
      <c r="AK18" s="2">
        <f>IFERROR(INDEX('Leave-One-Out - Data'!$B:$BA,MATCH($P18,'Leave-One-Out - Data'!$A:$A,0),MATCH(AK$1,'Leave-One-Out - Data'!$B$1:$BA$1,0)),0)</f>
        <v>0</v>
      </c>
      <c r="AL18" s="2">
        <f>IFERROR(INDEX('Leave-One-Out - Data'!$B:$BA,MATCH($P18,'Leave-One-Out - Data'!$A:$A,0),MATCH(AL$1,'Leave-One-Out - Data'!$B$1:$BA$1,0)),0)</f>
        <v>0</v>
      </c>
      <c r="AM18" s="2">
        <f>IFERROR(INDEX('Leave-One-Out - Data'!$B:$BA,MATCH($P18,'Leave-One-Out - Data'!$A:$A,0),MATCH(AM$1,'Leave-One-Out - Data'!$B$1:$BA$1,0)),0)</f>
        <v>0</v>
      </c>
      <c r="AN18" s="2">
        <f>IFERROR(INDEX('Leave-One-Out - Data'!$B:$BA,MATCH($P18,'Leave-One-Out - Data'!$A:$A,0),MATCH(AN$1,'Leave-One-Out - Data'!$B$1:$BA$1,0)),0)</f>
        <v>0</v>
      </c>
      <c r="AO18" s="2">
        <f>IFERROR(INDEX('Leave-One-Out - Data'!$B:$BA,MATCH($P18,'Leave-One-Out - Data'!$A:$A,0),MATCH(AO$1,'Leave-One-Out - Data'!$B$1:$BA$1,0)),0)</f>
        <v>0.29116942471265794</v>
      </c>
      <c r="AP18" s="2">
        <f>IFERROR(INDEX('Leave-One-Out - Data'!$B:$BA,MATCH($P18,'Leave-One-Out - Data'!$A:$A,0),MATCH(AP$1,'Leave-One-Out - Data'!$B$1:$BA$1,0)),0)</f>
        <v>0</v>
      </c>
      <c r="AQ18" s="2">
        <f>IFERROR(INDEX('Leave-One-Out - Data'!$B:$BA,MATCH($P18,'Leave-One-Out - Data'!$A:$A,0),MATCH(AQ$1,'Leave-One-Out - Data'!$B$1:$BA$1,0)),0)</f>
        <v>0.28473065581917767</v>
      </c>
      <c r="AR18" s="2">
        <f>IFERROR(INDEX('Leave-One-Out - Data'!$B:$BA,MATCH($P18,'Leave-One-Out - Data'!$A:$A,0),MATCH(AR$1,'Leave-One-Out - Data'!$B$1:$BA$1,0)),0)</f>
        <v>0</v>
      </c>
      <c r="AS18" s="2">
        <f>IFERROR(INDEX('Leave-One-Out - Data'!$B:$BA,MATCH($P18,'Leave-One-Out - Data'!$A:$A,0),MATCH(AS$1,'Leave-One-Out - Data'!$B$1:$BA$1,0)),0)</f>
        <v>0</v>
      </c>
      <c r="AT18" s="2">
        <f>IFERROR(INDEX('Leave-One-Out - Data'!$B:$BA,MATCH($P18,'Leave-One-Out - Data'!$A:$A,0),MATCH(AT$1,'Leave-One-Out - Data'!$B$1:$BA$1,0)),0)</f>
        <v>0</v>
      </c>
      <c r="AU18" s="2">
        <f>IFERROR(INDEX('Leave-One-Out - Data'!$B:$BA,MATCH($P18,'Leave-One-Out - Data'!$A:$A,0),MATCH(AU$1,'Leave-One-Out - Data'!$B$1:$BA$1,0)),0)</f>
        <v>0</v>
      </c>
      <c r="AV18" s="2">
        <f>IFERROR(INDEX('Leave-One-Out - Data'!$B:$BA,MATCH($P18,'Leave-One-Out - Data'!$A:$A,0),MATCH(AV$1,'Leave-One-Out - Data'!$B$1:$BA$1,0)),0)</f>
        <v>0</v>
      </c>
      <c r="AW18" s="2">
        <f>IFERROR(INDEX('Leave-One-Out - Data'!$B:$BA,MATCH($P18,'Leave-One-Out - Data'!$A:$A,0),MATCH(AW$1,'Leave-One-Out - Data'!$B$1:$BA$1,0)),0)</f>
        <v>0</v>
      </c>
      <c r="AX18" s="2">
        <f>IFERROR(INDEX('Leave-One-Out - Data'!$B:$BA,MATCH($P18,'Leave-One-Out - Data'!$A:$A,0),MATCH(AX$1,'Leave-One-Out - Data'!$B$1:$BA$1,0)),0)</f>
        <v>0</v>
      </c>
      <c r="AY18" s="2">
        <f>IFERROR(INDEX('Leave-One-Out - Data'!$B:$BA,MATCH($P18,'Leave-One-Out - Data'!$A:$A,0),MATCH(AY$1,'Leave-One-Out - Data'!$B$1:$BA$1,0)),0)</f>
        <v>0</v>
      </c>
      <c r="AZ18" s="2">
        <f>IFERROR(INDEX('Leave-One-Out - Data'!$B:$BA,MATCH($P18,'Leave-One-Out - Data'!$A:$A,0),MATCH(AZ$1,'Leave-One-Out - Data'!$B$1:$BA$1,0)),0)</f>
        <v>0</v>
      </c>
      <c r="BA18" s="2">
        <f>IFERROR(INDEX('Leave-One-Out - Data'!$B:$BA,MATCH($P18,'Leave-One-Out - Data'!$A:$A,0),MATCH(BA$1,'Leave-One-Out - Data'!$B$1:$BA$1,0)),0)</f>
        <v>0</v>
      </c>
      <c r="BB18" s="2">
        <f>IFERROR(INDEX('Leave-One-Out - Data'!$B:$BA,MATCH($P18,'Leave-One-Out - Data'!$A:$A,0),MATCH(BB$1,'Leave-One-Out - Data'!$B$1:$BA$1,0)),0)</f>
        <v>0</v>
      </c>
      <c r="BC18" s="2">
        <f>IFERROR(INDEX('Leave-One-Out - Data'!$B:$BA,MATCH($P18,'Leave-One-Out - Data'!$A:$A,0),MATCH(BC$1,'Leave-One-Out - Data'!$B$1:$BA$1,0)),0)</f>
        <v>0</v>
      </c>
      <c r="BD18" s="2">
        <f>IFERROR(INDEX('Leave-One-Out - Data'!$B:$BA,MATCH($P18,'Leave-One-Out - Data'!$A:$A,0),MATCH(BD$1,'Leave-One-Out - Data'!$B$1:$BA$1,0)),0)</f>
        <v>0</v>
      </c>
      <c r="BE18" s="2">
        <f>IFERROR(INDEX('Leave-One-Out - Data'!$B:$BA,MATCH($P18,'Leave-One-Out - Data'!$A:$A,0),MATCH(BE$1,'Leave-One-Out - Data'!$B$1:$BA$1,0)),0)</f>
        <v>0</v>
      </c>
      <c r="BF18" s="2">
        <f>IFERROR(INDEX('Leave-One-Out - Data'!$B:$BA,MATCH($P18,'Leave-One-Out - Data'!$A:$A,0),MATCH(BF$1,'Leave-One-Out - Data'!$B$1:$BA$1,0)),0)</f>
        <v>0.28227767507731916</v>
      </c>
      <c r="BG18" s="2">
        <f>IFERROR(INDEX('Leave-One-Out - Data'!$B:$BA,MATCH($P18,'Leave-One-Out - Data'!$A:$A,0),MATCH(BG$1,'Leave-One-Out - Data'!$B$1:$BA$1,0)),0)</f>
        <v>0</v>
      </c>
      <c r="BH18" s="2">
        <f>IFERROR(INDEX('Leave-One-Out - Data'!$B:$BA,MATCH($P18,'Leave-One-Out - Data'!$A:$A,0),MATCH(BH$1,'Leave-One-Out - Data'!$B$1:$BA$1,0)),0)</f>
        <v>0</v>
      </c>
      <c r="BI18" s="2">
        <f>IFERROR(INDEX('Leave-One-Out - Data'!$B:$BA,MATCH($P18,'Leave-One-Out - Data'!$A:$A,0),MATCH(BI$1,'Leave-One-Out - Data'!$B$1:$BA$1,0)),0)</f>
        <v>0.2848228020519018</v>
      </c>
      <c r="BJ18" s="2">
        <f>IFERROR(INDEX('Leave-One-Out - Data'!$B:$BA,MATCH($P18,'Leave-One-Out - Data'!$A:$A,0),MATCH(BJ$1,'Leave-One-Out - Data'!$B$1:$BA$1,0)),0)</f>
        <v>0</v>
      </c>
      <c r="BK18" s="2">
        <f>IFERROR(INDEX('Leave-One-Out - Data'!$B:$BA,MATCH($P18,'Leave-One-Out - Data'!$A:$A,0),MATCH(BK$1,'Leave-One-Out - Data'!$B$1:$BA$1,0)),0)</f>
        <v>0</v>
      </c>
      <c r="BL18" s="2">
        <f>IFERROR(INDEX('Leave-One-Out - Data'!$B:$BA,MATCH($P18,'Leave-One-Out - Data'!$A:$A,0),MATCH(BL$1,'Leave-One-Out - Data'!$B$1:$BA$1,0)),0)</f>
        <v>0</v>
      </c>
      <c r="BM18" s="2">
        <f>IFERROR(INDEX('Leave-One-Out - Data'!$B:$BA,MATCH($P18,'Leave-One-Out - Data'!$A:$A,0),MATCH(BM$1,'Leave-One-Out - Data'!$B$1:$BA$1,0)),0)</f>
        <v>0</v>
      </c>
      <c r="BN18" s="2">
        <f>IFERROR(INDEX('Leave-One-Out - Data'!$B:$BA,MATCH($P18,'Leave-One-Out - Data'!$A:$A,0),MATCH(BN$1,'Leave-One-Out - Data'!$B$1:$BA$1,0)),0)</f>
        <v>0</v>
      </c>
      <c r="BO18" s="2">
        <f>IFERROR(INDEX('Leave-One-Out - Data'!$B:$BA,MATCH($P18,'Leave-One-Out - Data'!$A:$A,0),MATCH(BO$1,'Leave-One-Out - Data'!$B$1:$BA$1,0)),0)</f>
        <v>0</v>
      </c>
      <c r="BP18" s="2">
        <f>IFERROR(INDEX('Leave-One-Out - Data'!$B:$BA,MATCH($P18,'Leave-One-Out - Data'!$A:$A,0),MATCH(BP$1,'Leave-One-Out - Data'!$B$1:$BA$1,0)),0)</f>
        <v>0</v>
      </c>
      <c r="BQ18" s="2"/>
    </row>
    <row r="19" spans="16:69" x14ac:dyDescent="0.25">
      <c r="P19">
        <f>'Leave-One-Out - Data'!A18</f>
        <v>1998</v>
      </c>
      <c r="Q19" s="2">
        <f>IFERROR(INDEX('Leave-One-Out - Data'!$B:$BA,MATCH($P19,'Leave-One-Out - Data'!$A:$A,0),MATCH(Q$1,'Leave-One-Out - Data'!$B$1:$BA$1,0)),0)</f>
        <v>0.3430493175983429</v>
      </c>
      <c r="R19" s="2">
        <f>IFERROR(INDEX('Leave-One-Out - Data'!$B:$BA,MATCH($P19,'Leave-One-Out - Data'!$A:$A,0),MATCH(R$1,'Leave-One-Out - Data'!$B$1:$BA$1,0)),0)</f>
        <v>0.29775865945219998</v>
      </c>
      <c r="S19" s="2">
        <f>IFERROR(INDEX('Leave-One-Out - Data'!$B:$BA,MATCH($P19,'Leave-One-Out - Data'!$A:$A,0),MATCH(S$1,'Leave-One-Out - Data'!$B$1:$BA$1,0)),0)</f>
        <v>0</v>
      </c>
      <c r="T19" s="2">
        <f>IFERROR(INDEX('Leave-One-Out - Data'!$B:$BA,MATCH($P19,'Leave-One-Out - Data'!$A:$A,0),MATCH(T$1,'Leave-One-Out - Data'!$B$1:$BA$1,0)),0)</f>
        <v>0</v>
      </c>
      <c r="U19" s="2">
        <f>IFERROR(INDEX('Leave-One-Out - Data'!$B:$BA,MATCH($P19,'Leave-One-Out - Data'!$A:$A,0),MATCH(U$1,'Leave-One-Out - Data'!$B$1:$BA$1,0)),0)</f>
        <v>0</v>
      </c>
      <c r="V19" s="2">
        <f>IFERROR(INDEX('Leave-One-Out - Data'!$B:$BA,MATCH($P19,'Leave-One-Out - Data'!$A:$A,0),MATCH(V$1,'Leave-One-Out - Data'!$B$1:$BA$1,0)),0)</f>
        <v>0</v>
      </c>
      <c r="W19" s="2">
        <f>IFERROR(INDEX('Leave-One-Out - Data'!$B:$BA,MATCH($P19,'Leave-One-Out - Data'!$A:$A,0),MATCH(W$1,'Leave-One-Out - Data'!$B$1:$BA$1,0)),0)</f>
        <v>0</v>
      </c>
      <c r="X19" s="2">
        <f>IFERROR(INDEX('Leave-One-Out - Data'!$B:$BA,MATCH($P19,'Leave-One-Out - Data'!$A:$A,0),MATCH(X$1,'Leave-One-Out - Data'!$B$1:$BA$1,0)),0)</f>
        <v>0.30607119326293469</v>
      </c>
      <c r="Y19" s="2">
        <f>IFERROR(INDEX('Leave-One-Out - Data'!$B:$BA,MATCH($P19,'Leave-One-Out - Data'!$A:$A,0),MATCH(Y$1,'Leave-One-Out - Data'!$B$1:$BA$1,0)),0)</f>
        <v>0</v>
      </c>
      <c r="Z19" s="2">
        <f>IFERROR(INDEX('Leave-One-Out - Data'!$B:$BA,MATCH($P19,'Leave-One-Out - Data'!$A:$A,0),MATCH(Z$1,'Leave-One-Out - Data'!$B$1:$BA$1,0)),0)</f>
        <v>0</v>
      </c>
      <c r="AA19" s="2">
        <f>IFERROR(INDEX('Leave-One-Out - Data'!$B:$BA,MATCH($P19,'Leave-One-Out - Data'!$A:$A,0),MATCH(AA$1,'Leave-One-Out - Data'!$B$1:$BA$1,0)),0)</f>
        <v>0</v>
      </c>
      <c r="AB19" s="2">
        <f>IFERROR(INDEX('Leave-One-Out - Data'!$B:$BA,MATCH($P19,'Leave-One-Out - Data'!$A:$A,0),MATCH(AB$1,'Leave-One-Out - Data'!$B$1:$BA$1,0)),0)</f>
        <v>0</v>
      </c>
      <c r="AC19" s="2">
        <f>IFERROR(INDEX('Leave-One-Out - Data'!$B:$BA,MATCH($P19,'Leave-One-Out - Data'!$A:$A,0),MATCH(AC$1,'Leave-One-Out - Data'!$B$1:$BA$1,0)),0)</f>
        <v>0</v>
      </c>
      <c r="AD19" s="2">
        <f>IFERROR(INDEX('Leave-One-Out - Data'!$B:$BA,MATCH($P19,'Leave-One-Out - Data'!$A:$A,0),MATCH(AD$1,'Leave-One-Out - Data'!$B$1:$BA$1,0)),0)</f>
        <v>0</v>
      </c>
      <c r="AE19" s="2">
        <f>IFERROR(INDEX('Leave-One-Out - Data'!$B:$BA,MATCH($P19,'Leave-One-Out - Data'!$A:$A,0),MATCH(AE$1,'Leave-One-Out - Data'!$B$1:$BA$1,0)),0)</f>
        <v>0</v>
      </c>
      <c r="AF19" s="2">
        <f>IFERROR(INDEX('Leave-One-Out - Data'!$B:$BA,MATCH($P19,'Leave-One-Out - Data'!$A:$A,0),MATCH(AF$1,'Leave-One-Out - Data'!$B$1:$BA$1,0)),0)</f>
        <v>0.29900434786081315</v>
      </c>
      <c r="AG19" s="2">
        <f>IFERROR(INDEX('Leave-One-Out - Data'!$B:$BA,MATCH($P19,'Leave-One-Out - Data'!$A:$A,0),MATCH(AG$1,'Leave-One-Out - Data'!$B$1:$BA$1,0)),0)</f>
        <v>0</v>
      </c>
      <c r="AH19" s="2">
        <f>IFERROR(INDEX('Leave-One-Out - Data'!$B:$BA,MATCH($P19,'Leave-One-Out - Data'!$A:$A,0),MATCH(AH$1,'Leave-One-Out - Data'!$B$1:$BA$1,0)),0)</f>
        <v>0</v>
      </c>
      <c r="AI19" s="2">
        <f>IFERROR(INDEX('Leave-One-Out - Data'!$B:$BA,MATCH($P19,'Leave-One-Out - Data'!$A:$A,0),MATCH(AI$1,'Leave-One-Out - Data'!$B$1:$BA$1,0)),0)</f>
        <v>0</v>
      </c>
      <c r="AJ19" s="2">
        <f>IFERROR(INDEX('Leave-One-Out - Data'!$B:$BA,MATCH($P19,'Leave-One-Out - Data'!$A:$A,0),MATCH(AJ$1,'Leave-One-Out - Data'!$B$1:$BA$1,0)),0)</f>
        <v>0</v>
      </c>
      <c r="AK19" s="2">
        <f>IFERROR(INDEX('Leave-One-Out - Data'!$B:$BA,MATCH($P19,'Leave-One-Out - Data'!$A:$A,0),MATCH(AK$1,'Leave-One-Out - Data'!$B$1:$BA$1,0)),0)</f>
        <v>0</v>
      </c>
      <c r="AL19" s="2">
        <f>IFERROR(INDEX('Leave-One-Out - Data'!$B:$BA,MATCH($P19,'Leave-One-Out - Data'!$A:$A,0),MATCH(AL$1,'Leave-One-Out - Data'!$B$1:$BA$1,0)),0)</f>
        <v>0</v>
      </c>
      <c r="AM19" s="2">
        <f>IFERROR(INDEX('Leave-One-Out - Data'!$B:$BA,MATCH($P19,'Leave-One-Out - Data'!$A:$A,0),MATCH(AM$1,'Leave-One-Out - Data'!$B$1:$BA$1,0)),0)</f>
        <v>0</v>
      </c>
      <c r="AN19" s="2">
        <f>IFERROR(INDEX('Leave-One-Out - Data'!$B:$BA,MATCH($P19,'Leave-One-Out - Data'!$A:$A,0),MATCH(AN$1,'Leave-One-Out - Data'!$B$1:$BA$1,0)),0)</f>
        <v>0</v>
      </c>
      <c r="AO19" s="2">
        <f>IFERROR(INDEX('Leave-One-Out - Data'!$B:$BA,MATCH($P19,'Leave-One-Out - Data'!$A:$A,0),MATCH(AO$1,'Leave-One-Out - Data'!$B$1:$BA$1,0)),0)</f>
        <v>0.29629190096259117</v>
      </c>
      <c r="AP19" s="2">
        <f>IFERROR(INDEX('Leave-One-Out - Data'!$B:$BA,MATCH($P19,'Leave-One-Out - Data'!$A:$A,0),MATCH(AP$1,'Leave-One-Out - Data'!$B$1:$BA$1,0)),0)</f>
        <v>0</v>
      </c>
      <c r="AQ19" s="2">
        <f>IFERROR(INDEX('Leave-One-Out - Data'!$B:$BA,MATCH($P19,'Leave-One-Out - Data'!$A:$A,0),MATCH(AQ$1,'Leave-One-Out - Data'!$B$1:$BA$1,0)),0)</f>
        <v>0.29925514426827426</v>
      </c>
      <c r="AR19" s="2">
        <f>IFERROR(INDEX('Leave-One-Out - Data'!$B:$BA,MATCH($P19,'Leave-One-Out - Data'!$A:$A,0),MATCH(AR$1,'Leave-One-Out - Data'!$B$1:$BA$1,0)),0)</f>
        <v>0</v>
      </c>
      <c r="AS19" s="2">
        <f>IFERROR(INDEX('Leave-One-Out - Data'!$B:$BA,MATCH($P19,'Leave-One-Out - Data'!$A:$A,0),MATCH(AS$1,'Leave-One-Out - Data'!$B$1:$BA$1,0)),0)</f>
        <v>0</v>
      </c>
      <c r="AT19" s="2">
        <f>IFERROR(INDEX('Leave-One-Out - Data'!$B:$BA,MATCH($P19,'Leave-One-Out - Data'!$A:$A,0),MATCH(AT$1,'Leave-One-Out - Data'!$B$1:$BA$1,0)),0)</f>
        <v>0</v>
      </c>
      <c r="AU19" s="2">
        <f>IFERROR(INDEX('Leave-One-Out - Data'!$B:$BA,MATCH($P19,'Leave-One-Out - Data'!$A:$A,0),MATCH(AU$1,'Leave-One-Out - Data'!$B$1:$BA$1,0)),0)</f>
        <v>0</v>
      </c>
      <c r="AV19" s="2">
        <f>IFERROR(INDEX('Leave-One-Out - Data'!$B:$BA,MATCH($P19,'Leave-One-Out - Data'!$A:$A,0),MATCH(AV$1,'Leave-One-Out - Data'!$B$1:$BA$1,0)),0)</f>
        <v>0</v>
      </c>
      <c r="AW19" s="2">
        <f>IFERROR(INDEX('Leave-One-Out - Data'!$B:$BA,MATCH($P19,'Leave-One-Out - Data'!$A:$A,0),MATCH(AW$1,'Leave-One-Out - Data'!$B$1:$BA$1,0)),0)</f>
        <v>0</v>
      </c>
      <c r="AX19" s="2">
        <f>IFERROR(INDEX('Leave-One-Out - Data'!$B:$BA,MATCH($P19,'Leave-One-Out - Data'!$A:$A,0),MATCH(AX$1,'Leave-One-Out - Data'!$B$1:$BA$1,0)),0)</f>
        <v>0</v>
      </c>
      <c r="AY19" s="2">
        <f>IFERROR(INDEX('Leave-One-Out - Data'!$B:$BA,MATCH($P19,'Leave-One-Out - Data'!$A:$A,0),MATCH(AY$1,'Leave-One-Out - Data'!$B$1:$BA$1,0)),0)</f>
        <v>0</v>
      </c>
      <c r="AZ19" s="2">
        <f>IFERROR(INDEX('Leave-One-Out - Data'!$B:$BA,MATCH($P19,'Leave-One-Out - Data'!$A:$A,0),MATCH(AZ$1,'Leave-One-Out - Data'!$B$1:$BA$1,0)),0)</f>
        <v>0</v>
      </c>
      <c r="BA19" s="2">
        <f>IFERROR(INDEX('Leave-One-Out - Data'!$B:$BA,MATCH($P19,'Leave-One-Out - Data'!$A:$A,0),MATCH(BA$1,'Leave-One-Out - Data'!$B$1:$BA$1,0)),0)</f>
        <v>0</v>
      </c>
      <c r="BB19" s="2">
        <f>IFERROR(INDEX('Leave-One-Out - Data'!$B:$BA,MATCH($P19,'Leave-One-Out - Data'!$A:$A,0),MATCH(BB$1,'Leave-One-Out - Data'!$B$1:$BA$1,0)),0)</f>
        <v>0</v>
      </c>
      <c r="BC19" s="2">
        <f>IFERROR(INDEX('Leave-One-Out - Data'!$B:$BA,MATCH($P19,'Leave-One-Out - Data'!$A:$A,0),MATCH(BC$1,'Leave-One-Out - Data'!$B$1:$BA$1,0)),0)</f>
        <v>0</v>
      </c>
      <c r="BD19" s="2">
        <f>IFERROR(INDEX('Leave-One-Out - Data'!$B:$BA,MATCH($P19,'Leave-One-Out - Data'!$A:$A,0),MATCH(BD$1,'Leave-One-Out - Data'!$B$1:$BA$1,0)),0)</f>
        <v>0</v>
      </c>
      <c r="BE19" s="2">
        <f>IFERROR(INDEX('Leave-One-Out - Data'!$B:$BA,MATCH($P19,'Leave-One-Out - Data'!$A:$A,0),MATCH(BE$1,'Leave-One-Out - Data'!$B$1:$BA$1,0)),0)</f>
        <v>0</v>
      </c>
      <c r="BF19" s="2">
        <f>IFERROR(INDEX('Leave-One-Out - Data'!$B:$BA,MATCH($P19,'Leave-One-Out - Data'!$A:$A,0),MATCH(BF$1,'Leave-One-Out - Data'!$B$1:$BA$1,0)),0)</f>
        <v>0.30070915071666238</v>
      </c>
      <c r="BG19" s="2">
        <f>IFERROR(INDEX('Leave-One-Out - Data'!$B:$BA,MATCH($P19,'Leave-One-Out - Data'!$A:$A,0),MATCH(BG$1,'Leave-One-Out - Data'!$B$1:$BA$1,0)),0)</f>
        <v>0</v>
      </c>
      <c r="BH19" s="2">
        <f>IFERROR(INDEX('Leave-One-Out - Data'!$B:$BA,MATCH($P19,'Leave-One-Out - Data'!$A:$A,0),MATCH(BH$1,'Leave-One-Out - Data'!$B$1:$BA$1,0)),0)</f>
        <v>0</v>
      </c>
      <c r="BI19" s="2">
        <f>IFERROR(INDEX('Leave-One-Out - Data'!$B:$BA,MATCH($P19,'Leave-One-Out - Data'!$A:$A,0),MATCH(BI$1,'Leave-One-Out - Data'!$B$1:$BA$1,0)),0)</f>
        <v>0.29927549658715724</v>
      </c>
      <c r="BJ19" s="2">
        <f>IFERROR(INDEX('Leave-One-Out - Data'!$B:$BA,MATCH($P19,'Leave-One-Out - Data'!$A:$A,0),MATCH(BJ$1,'Leave-One-Out - Data'!$B$1:$BA$1,0)),0)</f>
        <v>0</v>
      </c>
      <c r="BK19" s="2">
        <f>IFERROR(INDEX('Leave-One-Out - Data'!$B:$BA,MATCH($P19,'Leave-One-Out - Data'!$A:$A,0),MATCH(BK$1,'Leave-One-Out - Data'!$B$1:$BA$1,0)),0)</f>
        <v>0</v>
      </c>
      <c r="BL19" s="2">
        <f>IFERROR(INDEX('Leave-One-Out - Data'!$B:$BA,MATCH($P19,'Leave-One-Out - Data'!$A:$A,0),MATCH(BL$1,'Leave-One-Out - Data'!$B$1:$BA$1,0)),0)</f>
        <v>0</v>
      </c>
      <c r="BM19" s="2">
        <f>IFERROR(INDEX('Leave-One-Out - Data'!$B:$BA,MATCH($P19,'Leave-One-Out - Data'!$A:$A,0),MATCH(BM$1,'Leave-One-Out - Data'!$B$1:$BA$1,0)),0)</f>
        <v>0</v>
      </c>
      <c r="BN19" s="2">
        <f>IFERROR(INDEX('Leave-One-Out - Data'!$B:$BA,MATCH($P19,'Leave-One-Out - Data'!$A:$A,0),MATCH(BN$1,'Leave-One-Out - Data'!$B$1:$BA$1,0)),0)</f>
        <v>0</v>
      </c>
      <c r="BO19" s="2">
        <f>IFERROR(INDEX('Leave-One-Out - Data'!$B:$BA,MATCH($P19,'Leave-One-Out - Data'!$A:$A,0),MATCH(BO$1,'Leave-One-Out - Data'!$B$1:$BA$1,0)),0)</f>
        <v>0</v>
      </c>
      <c r="BP19" s="2">
        <f>IFERROR(INDEX('Leave-One-Out - Data'!$B:$BA,MATCH($P19,'Leave-One-Out - Data'!$A:$A,0),MATCH(BP$1,'Leave-One-Out - Data'!$B$1:$BA$1,0)),0)</f>
        <v>0</v>
      </c>
      <c r="BQ19" s="2"/>
    </row>
    <row r="20" spans="16:69" x14ac:dyDescent="0.25">
      <c r="P20">
        <f>'Leave-One-Out - Data'!A19</f>
        <v>1999</v>
      </c>
      <c r="Q20" s="2">
        <f>IFERROR(INDEX('Leave-One-Out - Data'!$B:$BA,MATCH($P20,'Leave-One-Out - Data'!$A:$A,0),MATCH(Q$1,'Leave-One-Out - Data'!$B$1:$BA$1,0)),0)</f>
        <v>0.25872689485549927</v>
      </c>
      <c r="R20" s="2">
        <f>IFERROR(INDEX('Leave-One-Out - Data'!$B:$BA,MATCH($P20,'Leave-One-Out - Data'!$A:$A,0),MATCH(R$1,'Leave-One-Out - Data'!$B$1:$BA$1,0)),0)</f>
        <v>0.27370506316423421</v>
      </c>
      <c r="S20" s="2">
        <f>IFERROR(INDEX('Leave-One-Out - Data'!$B:$BA,MATCH($P20,'Leave-One-Out - Data'!$A:$A,0),MATCH(S$1,'Leave-One-Out - Data'!$B$1:$BA$1,0)),0)</f>
        <v>0</v>
      </c>
      <c r="T20" s="2">
        <f>IFERROR(INDEX('Leave-One-Out - Data'!$B:$BA,MATCH($P20,'Leave-One-Out - Data'!$A:$A,0),MATCH(T$1,'Leave-One-Out - Data'!$B$1:$BA$1,0)),0)</f>
        <v>0</v>
      </c>
      <c r="U20" s="2">
        <f>IFERROR(INDEX('Leave-One-Out - Data'!$B:$BA,MATCH($P20,'Leave-One-Out - Data'!$A:$A,0),MATCH(U$1,'Leave-One-Out - Data'!$B$1:$BA$1,0)),0)</f>
        <v>0</v>
      </c>
      <c r="V20" s="2">
        <f>IFERROR(INDEX('Leave-One-Out - Data'!$B:$BA,MATCH($P20,'Leave-One-Out - Data'!$A:$A,0),MATCH(V$1,'Leave-One-Out - Data'!$B$1:$BA$1,0)),0)</f>
        <v>0</v>
      </c>
      <c r="W20" s="2">
        <f>IFERROR(INDEX('Leave-One-Out - Data'!$B:$BA,MATCH($P20,'Leave-One-Out - Data'!$A:$A,0),MATCH(W$1,'Leave-One-Out - Data'!$B$1:$BA$1,0)),0)</f>
        <v>0</v>
      </c>
      <c r="X20" s="2">
        <f>IFERROR(INDEX('Leave-One-Out - Data'!$B:$BA,MATCH($P20,'Leave-One-Out - Data'!$A:$A,0),MATCH(X$1,'Leave-One-Out - Data'!$B$1:$BA$1,0)),0)</f>
        <v>0.2802541352510452</v>
      </c>
      <c r="Y20" s="2">
        <f>IFERROR(INDEX('Leave-One-Out - Data'!$B:$BA,MATCH($P20,'Leave-One-Out - Data'!$A:$A,0),MATCH(Y$1,'Leave-One-Out - Data'!$B$1:$BA$1,0)),0)</f>
        <v>0</v>
      </c>
      <c r="Z20" s="2">
        <f>IFERROR(INDEX('Leave-One-Out - Data'!$B:$BA,MATCH($P20,'Leave-One-Out - Data'!$A:$A,0),MATCH(Z$1,'Leave-One-Out - Data'!$B$1:$BA$1,0)),0)</f>
        <v>0</v>
      </c>
      <c r="AA20" s="2">
        <f>IFERROR(INDEX('Leave-One-Out - Data'!$B:$BA,MATCH($P20,'Leave-One-Out - Data'!$A:$A,0),MATCH(AA$1,'Leave-One-Out - Data'!$B$1:$BA$1,0)),0)</f>
        <v>0</v>
      </c>
      <c r="AB20" s="2">
        <f>IFERROR(INDEX('Leave-One-Out - Data'!$B:$BA,MATCH($P20,'Leave-One-Out - Data'!$A:$A,0),MATCH(AB$1,'Leave-One-Out - Data'!$B$1:$BA$1,0)),0)</f>
        <v>0</v>
      </c>
      <c r="AC20" s="2">
        <f>IFERROR(INDEX('Leave-One-Out - Data'!$B:$BA,MATCH($P20,'Leave-One-Out - Data'!$A:$A,0),MATCH(AC$1,'Leave-One-Out - Data'!$B$1:$BA$1,0)),0)</f>
        <v>0</v>
      </c>
      <c r="AD20" s="2">
        <f>IFERROR(INDEX('Leave-One-Out - Data'!$B:$BA,MATCH($P20,'Leave-One-Out - Data'!$A:$A,0),MATCH(AD$1,'Leave-One-Out - Data'!$B$1:$BA$1,0)),0)</f>
        <v>0</v>
      </c>
      <c r="AE20" s="2">
        <f>IFERROR(INDEX('Leave-One-Out - Data'!$B:$BA,MATCH($P20,'Leave-One-Out - Data'!$A:$A,0),MATCH(AE$1,'Leave-One-Out - Data'!$B$1:$BA$1,0)),0)</f>
        <v>0</v>
      </c>
      <c r="AF20" s="2">
        <f>IFERROR(INDEX('Leave-One-Out - Data'!$B:$BA,MATCH($P20,'Leave-One-Out - Data'!$A:$A,0),MATCH(AF$1,'Leave-One-Out - Data'!$B$1:$BA$1,0)),0)</f>
        <v>0.27799628889560701</v>
      </c>
      <c r="AG20" s="2">
        <f>IFERROR(INDEX('Leave-One-Out - Data'!$B:$BA,MATCH($P20,'Leave-One-Out - Data'!$A:$A,0),MATCH(AG$1,'Leave-One-Out - Data'!$B$1:$BA$1,0)),0)</f>
        <v>0</v>
      </c>
      <c r="AH20" s="2">
        <f>IFERROR(INDEX('Leave-One-Out - Data'!$B:$BA,MATCH($P20,'Leave-One-Out - Data'!$A:$A,0),MATCH(AH$1,'Leave-One-Out - Data'!$B$1:$BA$1,0)),0)</f>
        <v>0</v>
      </c>
      <c r="AI20" s="2">
        <f>IFERROR(INDEX('Leave-One-Out - Data'!$B:$BA,MATCH($P20,'Leave-One-Out - Data'!$A:$A,0),MATCH(AI$1,'Leave-One-Out - Data'!$B$1:$BA$1,0)),0)</f>
        <v>0</v>
      </c>
      <c r="AJ20" s="2">
        <f>IFERROR(INDEX('Leave-One-Out - Data'!$B:$BA,MATCH($P20,'Leave-One-Out - Data'!$A:$A,0),MATCH(AJ$1,'Leave-One-Out - Data'!$B$1:$BA$1,0)),0)</f>
        <v>0</v>
      </c>
      <c r="AK20" s="2">
        <f>IFERROR(INDEX('Leave-One-Out - Data'!$B:$BA,MATCH($P20,'Leave-One-Out - Data'!$A:$A,0),MATCH(AK$1,'Leave-One-Out - Data'!$B$1:$BA$1,0)),0)</f>
        <v>0</v>
      </c>
      <c r="AL20" s="2">
        <f>IFERROR(INDEX('Leave-One-Out - Data'!$B:$BA,MATCH($P20,'Leave-One-Out - Data'!$A:$A,0),MATCH(AL$1,'Leave-One-Out - Data'!$B$1:$BA$1,0)),0)</f>
        <v>0</v>
      </c>
      <c r="AM20" s="2">
        <f>IFERROR(INDEX('Leave-One-Out - Data'!$B:$BA,MATCH($P20,'Leave-One-Out - Data'!$A:$A,0),MATCH(AM$1,'Leave-One-Out - Data'!$B$1:$BA$1,0)),0)</f>
        <v>0</v>
      </c>
      <c r="AN20" s="2">
        <f>IFERROR(INDEX('Leave-One-Out - Data'!$B:$BA,MATCH($P20,'Leave-One-Out - Data'!$A:$A,0),MATCH(AN$1,'Leave-One-Out - Data'!$B$1:$BA$1,0)),0)</f>
        <v>0</v>
      </c>
      <c r="AO20" s="2">
        <f>IFERROR(INDEX('Leave-One-Out - Data'!$B:$BA,MATCH($P20,'Leave-One-Out - Data'!$A:$A,0),MATCH(AO$1,'Leave-One-Out - Data'!$B$1:$BA$1,0)),0)</f>
        <v>0.28369764798879626</v>
      </c>
      <c r="AP20" s="2">
        <f>IFERROR(INDEX('Leave-One-Out - Data'!$B:$BA,MATCH($P20,'Leave-One-Out - Data'!$A:$A,0),MATCH(AP$1,'Leave-One-Out - Data'!$B$1:$BA$1,0)),0)</f>
        <v>0</v>
      </c>
      <c r="AQ20" s="2">
        <f>IFERROR(INDEX('Leave-One-Out - Data'!$B:$BA,MATCH($P20,'Leave-One-Out - Data'!$A:$A,0),MATCH(AQ$1,'Leave-One-Out - Data'!$B$1:$BA$1,0)),0)</f>
        <v>0.2865998372733593</v>
      </c>
      <c r="AR20" s="2">
        <f>IFERROR(INDEX('Leave-One-Out - Data'!$B:$BA,MATCH($P20,'Leave-One-Out - Data'!$A:$A,0),MATCH(AR$1,'Leave-One-Out - Data'!$B$1:$BA$1,0)),0)</f>
        <v>0</v>
      </c>
      <c r="AS20" s="2">
        <f>IFERROR(INDEX('Leave-One-Out - Data'!$B:$BA,MATCH($P20,'Leave-One-Out - Data'!$A:$A,0),MATCH(AS$1,'Leave-One-Out - Data'!$B$1:$BA$1,0)),0)</f>
        <v>0</v>
      </c>
      <c r="AT20" s="2">
        <f>IFERROR(INDEX('Leave-One-Out - Data'!$B:$BA,MATCH($P20,'Leave-One-Out - Data'!$A:$A,0),MATCH(AT$1,'Leave-One-Out - Data'!$B$1:$BA$1,0)),0)</f>
        <v>0</v>
      </c>
      <c r="AU20" s="2">
        <f>IFERROR(INDEX('Leave-One-Out - Data'!$B:$BA,MATCH($P20,'Leave-One-Out - Data'!$A:$A,0),MATCH(AU$1,'Leave-One-Out - Data'!$B$1:$BA$1,0)),0)</f>
        <v>0</v>
      </c>
      <c r="AV20" s="2">
        <f>IFERROR(INDEX('Leave-One-Out - Data'!$B:$BA,MATCH($P20,'Leave-One-Out - Data'!$A:$A,0),MATCH(AV$1,'Leave-One-Out - Data'!$B$1:$BA$1,0)),0)</f>
        <v>0</v>
      </c>
      <c r="AW20" s="2">
        <f>IFERROR(INDEX('Leave-One-Out - Data'!$B:$BA,MATCH($P20,'Leave-One-Out - Data'!$A:$A,0),MATCH(AW$1,'Leave-One-Out - Data'!$B$1:$BA$1,0)),0)</f>
        <v>0</v>
      </c>
      <c r="AX20" s="2">
        <f>IFERROR(INDEX('Leave-One-Out - Data'!$B:$BA,MATCH($P20,'Leave-One-Out - Data'!$A:$A,0),MATCH(AX$1,'Leave-One-Out - Data'!$B$1:$BA$1,0)),0)</f>
        <v>0</v>
      </c>
      <c r="AY20" s="2">
        <f>IFERROR(INDEX('Leave-One-Out - Data'!$B:$BA,MATCH($P20,'Leave-One-Out - Data'!$A:$A,0),MATCH(AY$1,'Leave-One-Out - Data'!$B$1:$BA$1,0)),0)</f>
        <v>0</v>
      </c>
      <c r="AZ20" s="2">
        <f>IFERROR(INDEX('Leave-One-Out - Data'!$B:$BA,MATCH($P20,'Leave-One-Out - Data'!$A:$A,0),MATCH(AZ$1,'Leave-One-Out - Data'!$B$1:$BA$1,0)),0)</f>
        <v>0</v>
      </c>
      <c r="BA20" s="2">
        <f>IFERROR(INDEX('Leave-One-Out - Data'!$B:$BA,MATCH($P20,'Leave-One-Out - Data'!$A:$A,0),MATCH(BA$1,'Leave-One-Out - Data'!$B$1:$BA$1,0)),0)</f>
        <v>0</v>
      </c>
      <c r="BB20" s="2">
        <f>IFERROR(INDEX('Leave-One-Out - Data'!$B:$BA,MATCH($P20,'Leave-One-Out - Data'!$A:$A,0),MATCH(BB$1,'Leave-One-Out - Data'!$B$1:$BA$1,0)),0)</f>
        <v>0</v>
      </c>
      <c r="BC20" s="2">
        <f>IFERROR(INDEX('Leave-One-Out - Data'!$B:$BA,MATCH($P20,'Leave-One-Out - Data'!$A:$A,0),MATCH(BC$1,'Leave-One-Out - Data'!$B$1:$BA$1,0)),0)</f>
        <v>0</v>
      </c>
      <c r="BD20" s="2">
        <f>IFERROR(INDEX('Leave-One-Out - Data'!$B:$BA,MATCH($P20,'Leave-One-Out - Data'!$A:$A,0),MATCH(BD$1,'Leave-One-Out - Data'!$B$1:$BA$1,0)),0)</f>
        <v>0</v>
      </c>
      <c r="BE20" s="2">
        <f>IFERROR(INDEX('Leave-One-Out - Data'!$B:$BA,MATCH($P20,'Leave-One-Out - Data'!$A:$A,0),MATCH(BE$1,'Leave-One-Out - Data'!$B$1:$BA$1,0)),0)</f>
        <v>0</v>
      </c>
      <c r="BF20" s="2">
        <f>IFERROR(INDEX('Leave-One-Out - Data'!$B:$BA,MATCH($P20,'Leave-One-Out - Data'!$A:$A,0),MATCH(BF$1,'Leave-One-Out - Data'!$B$1:$BA$1,0)),0)</f>
        <v>0.28208413261175153</v>
      </c>
      <c r="BG20" s="2">
        <f>IFERROR(INDEX('Leave-One-Out - Data'!$B:$BA,MATCH($P20,'Leave-One-Out - Data'!$A:$A,0),MATCH(BG$1,'Leave-One-Out - Data'!$B$1:$BA$1,0)),0)</f>
        <v>0</v>
      </c>
      <c r="BH20" s="2">
        <f>IFERROR(INDEX('Leave-One-Out - Data'!$B:$BA,MATCH($P20,'Leave-One-Out - Data'!$A:$A,0),MATCH(BH$1,'Leave-One-Out - Data'!$B$1:$BA$1,0)),0)</f>
        <v>0</v>
      </c>
      <c r="BI20" s="2">
        <f>IFERROR(INDEX('Leave-One-Out - Data'!$B:$BA,MATCH($P20,'Leave-One-Out - Data'!$A:$A,0),MATCH(BI$1,'Leave-One-Out - Data'!$B$1:$BA$1,0)),0)</f>
        <v>0.27514072740077972</v>
      </c>
      <c r="BJ20" s="2">
        <f>IFERROR(INDEX('Leave-One-Out - Data'!$B:$BA,MATCH($P20,'Leave-One-Out - Data'!$A:$A,0),MATCH(BJ$1,'Leave-One-Out - Data'!$B$1:$BA$1,0)),0)</f>
        <v>0</v>
      </c>
      <c r="BK20" s="2">
        <f>IFERROR(INDEX('Leave-One-Out - Data'!$B:$BA,MATCH($P20,'Leave-One-Out - Data'!$A:$A,0),MATCH(BK$1,'Leave-One-Out - Data'!$B$1:$BA$1,0)),0)</f>
        <v>0</v>
      </c>
      <c r="BL20" s="2">
        <f>IFERROR(INDEX('Leave-One-Out - Data'!$B:$BA,MATCH($P20,'Leave-One-Out - Data'!$A:$A,0),MATCH(BL$1,'Leave-One-Out - Data'!$B$1:$BA$1,0)),0)</f>
        <v>0</v>
      </c>
      <c r="BM20" s="2">
        <f>IFERROR(INDEX('Leave-One-Out - Data'!$B:$BA,MATCH($P20,'Leave-One-Out - Data'!$A:$A,0),MATCH(BM$1,'Leave-One-Out - Data'!$B$1:$BA$1,0)),0)</f>
        <v>0</v>
      </c>
      <c r="BN20" s="2">
        <f>IFERROR(INDEX('Leave-One-Out - Data'!$B:$BA,MATCH($P20,'Leave-One-Out - Data'!$A:$A,0),MATCH(BN$1,'Leave-One-Out - Data'!$B$1:$BA$1,0)),0)</f>
        <v>0</v>
      </c>
      <c r="BO20" s="2">
        <f>IFERROR(INDEX('Leave-One-Out - Data'!$B:$BA,MATCH($P20,'Leave-One-Out - Data'!$A:$A,0),MATCH(BO$1,'Leave-One-Out - Data'!$B$1:$BA$1,0)),0)</f>
        <v>0</v>
      </c>
      <c r="BP20" s="2">
        <f>IFERROR(INDEX('Leave-One-Out - Data'!$B:$BA,MATCH($P20,'Leave-One-Out - Data'!$A:$A,0),MATCH(BP$1,'Leave-One-Out - Data'!$B$1:$BA$1,0)),0)</f>
        <v>0</v>
      </c>
      <c r="BQ20" s="2"/>
    </row>
    <row r="21" spans="16:69" x14ac:dyDescent="0.25">
      <c r="P21">
        <f>'Leave-One-Out - Data'!A20</f>
        <v>2000</v>
      </c>
      <c r="Q21" s="2">
        <f>IFERROR(INDEX('Leave-One-Out - Data'!$B:$BA,MATCH($P21,'Leave-One-Out - Data'!$A:$A,0),MATCH(Q$1,'Leave-One-Out - Data'!$B$1:$BA$1,0)),0)</f>
        <v>0.30885529518127441</v>
      </c>
      <c r="R21" s="2">
        <f>IFERROR(INDEX('Leave-One-Out - Data'!$B:$BA,MATCH($P21,'Leave-One-Out - Data'!$A:$A,0),MATCH(R$1,'Leave-One-Out - Data'!$B$1:$BA$1,0)),0)</f>
        <v>0.30797936686873439</v>
      </c>
      <c r="S21" s="2">
        <f>IFERROR(INDEX('Leave-One-Out - Data'!$B:$BA,MATCH($P21,'Leave-One-Out - Data'!$A:$A,0),MATCH(S$1,'Leave-One-Out - Data'!$B$1:$BA$1,0)),0)</f>
        <v>0</v>
      </c>
      <c r="T21" s="2">
        <f>IFERROR(INDEX('Leave-One-Out - Data'!$B:$BA,MATCH($P21,'Leave-One-Out - Data'!$A:$A,0),MATCH(T$1,'Leave-One-Out - Data'!$B$1:$BA$1,0)),0)</f>
        <v>0</v>
      </c>
      <c r="U21" s="2">
        <f>IFERROR(INDEX('Leave-One-Out - Data'!$B:$BA,MATCH($P21,'Leave-One-Out - Data'!$A:$A,0),MATCH(U$1,'Leave-One-Out - Data'!$B$1:$BA$1,0)),0)</f>
        <v>0</v>
      </c>
      <c r="V21" s="2">
        <f>IFERROR(INDEX('Leave-One-Out - Data'!$B:$BA,MATCH($P21,'Leave-One-Out - Data'!$A:$A,0),MATCH(V$1,'Leave-One-Out - Data'!$B$1:$BA$1,0)),0)</f>
        <v>0</v>
      </c>
      <c r="W21" s="2">
        <f>IFERROR(INDEX('Leave-One-Out - Data'!$B:$BA,MATCH($P21,'Leave-One-Out - Data'!$A:$A,0),MATCH(W$1,'Leave-One-Out - Data'!$B$1:$BA$1,0)),0)</f>
        <v>0</v>
      </c>
      <c r="X21" s="2">
        <f>IFERROR(INDEX('Leave-One-Out - Data'!$B:$BA,MATCH($P21,'Leave-One-Out - Data'!$A:$A,0),MATCH(X$1,'Leave-One-Out - Data'!$B$1:$BA$1,0)),0)</f>
        <v>0.32105361548066141</v>
      </c>
      <c r="Y21" s="2">
        <f>IFERROR(INDEX('Leave-One-Out - Data'!$B:$BA,MATCH($P21,'Leave-One-Out - Data'!$A:$A,0),MATCH(Y$1,'Leave-One-Out - Data'!$B$1:$BA$1,0)),0)</f>
        <v>0</v>
      </c>
      <c r="Z21" s="2">
        <f>IFERROR(INDEX('Leave-One-Out - Data'!$B:$BA,MATCH($P21,'Leave-One-Out - Data'!$A:$A,0),MATCH(Z$1,'Leave-One-Out - Data'!$B$1:$BA$1,0)),0)</f>
        <v>0</v>
      </c>
      <c r="AA21" s="2">
        <f>IFERROR(INDEX('Leave-One-Out - Data'!$B:$BA,MATCH($P21,'Leave-One-Out - Data'!$A:$A,0),MATCH(AA$1,'Leave-One-Out - Data'!$B$1:$BA$1,0)),0)</f>
        <v>0</v>
      </c>
      <c r="AB21" s="2">
        <f>IFERROR(INDEX('Leave-One-Out - Data'!$B:$BA,MATCH($P21,'Leave-One-Out - Data'!$A:$A,0),MATCH(AB$1,'Leave-One-Out - Data'!$B$1:$BA$1,0)),0)</f>
        <v>0</v>
      </c>
      <c r="AC21" s="2">
        <f>IFERROR(INDEX('Leave-One-Out - Data'!$B:$BA,MATCH($P21,'Leave-One-Out - Data'!$A:$A,0),MATCH(AC$1,'Leave-One-Out - Data'!$B$1:$BA$1,0)),0)</f>
        <v>0</v>
      </c>
      <c r="AD21" s="2">
        <f>IFERROR(INDEX('Leave-One-Out - Data'!$B:$BA,MATCH($P21,'Leave-One-Out - Data'!$A:$A,0),MATCH(AD$1,'Leave-One-Out - Data'!$B$1:$BA$1,0)),0)</f>
        <v>0</v>
      </c>
      <c r="AE21" s="2">
        <f>IFERROR(INDEX('Leave-One-Out - Data'!$B:$BA,MATCH($P21,'Leave-One-Out - Data'!$A:$A,0),MATCH(AE$1,'Leave-One-Out - Data'!$B$1:$BA$1,0)),0)</f>
        <v>0</v>
      </c>
      <c r="AF21" s="2">
        <f>IFERROR(INDEX('Leave-One-Out - Data'!$B:$BA,MATCH($P21,'Leave-One-Out - Data'!$A:$A,0),MATCH(AF$1,'Leave-One-Out - Data'!$B$1:$BA$1,0)),0)</f>
        <v>0.30961769622564317</v>
      </c>
      <c r="AG21" s="2">
        <f>IFERROR(INDEX('Leave-One-Out - Data'!$B:$BA,MATCH($P21,'Leave-One-Out - Data'!$A:$A,0),MATCH(AG$1,'Leave-One-Out - Data'!$B$1:$BA$1,0)),0)</f>
        <v>0</v>
      </c>
      <c r="AH21" s="2">
        <f>IFERROR(INDEX('Leave-One-Out - Data'!$B:$BA,MATCH($P21,'Leave-One-Out - Data'!$A:$A,0),MATCH(AH$1,'Leave-One-Out - Data'!$B$1:$BA$1,0)),0)</f>
        <v>0</v>
      </c>
      <c r="AI21" s="2">
        <f>IFERROR(INDEX('Leave-One-Out - Data'!$B:$BA,MATCH($P21,'Leave-One-Out - Data'!$A:$A,0),MATCH(AI$1,'Leave-One-Out - Data'!$B$1:$BA$1,0)),0)</f>
        <v>0</v>
      </c>
      <c r="AJ21" s="2">
        <f>IFERROR(INDEX('Leave-One-Out - Data'!$B:$BA,MATCH($P21,'Leave-One-Out - Data'!$A:$A,0),MATCH(AJ$1,'Leave-One-Out - Data'!$B$1:$BA$1,0)),0)</f>
        <v>0</v>
      </c>
      <c r="AK21" s="2">
        <f>IFERROR(INDEX('Leave-One-Out - Data'!$B:$BA,MATCH($P21,'Leave-One-Out - Data'!$A:$A,0),MATCH(AK$1,'Leave-One-Out - Data'!$B$1:$BA$1,0)),0)</f>
        <v>0</v>
      </c>
      <c r="AL21" s="2">
        <f>IFERROR(INDEX('Leave-One-Out - Data'!$B:$BA,MATCH($P21,'Leave-One-Out - Data'!$A:$A,0),MATCH(AL$1,'Leave-One-Out - Data'!$B$1:$BA$1,0)),0)</f>
        <v>0</v>
      </c>
      <c r="AM21" s="2">
        <f>IFERROR(INDEX('Leave-One-Out - Data'!$B:$BA,MATCH($P21,'Leave-One-Out - Data'!$A:$A,0),MATCH(AM$1,'Leave-One-Out - Data'!$B$1:$BA$1,0)),0)</f>
        <v>0</v>
      </c>
      <c r="AN21" s="2">
        <f>IFERROR(INDEX('Leave-One-Out - Data'!$B:$BA,MATCH($P21,'Leave-One-Out - Data'!$A:$A,0),MATCH(AN$1,'Leave-One-Out - Data'!$B$1:$BA$1,0)),0)</f>
        <v>0</v>
      </c>
      <c r="AO21" s="2">
        <f>IFERROR(INDEX('Leave-One-Out - Data'!$B:$BA,MATCH($P21,'Leave-One-Out - Data'!$A:$A,0),MATCH(AO$1,'Leave-One-Out - Data'!$B$1:$BA$1,0)),0)</f>
        <v>0.29437973544001583</v>
      </c>
      <c r="AP21" s="2">
        <f>IFERROR(INDEX('Leave-One-Out - Data'!$B:$BA,MATCH($P21,'Leave-One-Out - Data'!$A:$A,0),MATCH(AP$1,'Leave-One-Out - Data'!$B$1:$BA$1,0)),0)</f>
        <v>0</v>
      </c>
      <c r="AQ21" s="2">
        <f>IFERROR(INDEX('Leave-One-Out - Data'!$B:$BA,MATCH($P21,'Leave-One-Out - Data'!$A:$A,0),MATCH(AQ$1,'Leave-One-Out - Data'!$B$1:$BA$1,0)),0)</f>
        <v>0.31096398410201076</v>
      </c>
      <c r="AR21" s="2">
        <f>IFERROR(INDEX('Leave-One-Out - Data'!$B:$BA,MATCH($P21,'Leave-One-Out - Data'!$A:$A,0),MATCH(AR$1,'Leave-One-Out - Data'!$B$1:$BA$1,0)),0)</f>
        <v>0</v>
      </c>
      <c r="AS21" s="2">
        <f>IFERROR(INDEX('Leave-One-Out - Data'!$B:$BA,MATCH($P21,'Leave-One-Out - Data'!$A:$A,0),MATCH(AS$1,'Leave-One-Out - Data'!$B$1:$BA$1,0)),0)</f>
        <v>0</v>
      </c>
      <c r="AT21" s="2">
        <f>IFERROR(INDEX('Leave-One-Out - Data'!$B:$BA,MATCH($P21,'Leave-One-Out - Data'!$A:$A,0),MATCH(AT$1,'Leave-One-Out - Data'!$B$1:$BA$1,0)),0)</f>
        <v>0</v>
      </c>
      <c r="AU21" s="2">
        <f>IFERROR(INDEX('Leave-One-Out - Data'!$B:$BA,MATCH($P21,'Leave-One-Out - Data'!$A:$A,0),MATCH(AU$1,'Leave-One-Out - Data'!$B$1:$BA$1,0)),0)</f>
        <v>0</v>
      </c>
      <c r="AV21" s="2">
        <f>IFERROR(INDEX('Leave-One-Out - Data'!$B:$BA,MATCH($P21,'Leave-One-Out - Data'!$A:$A,0),MATCH(AV$1,'Leave-One-Out - Data'!$B$1:$BA$1,0)),0)</f>
        <v>0</v>
      </c>
      <c r="AW21" s="2">
        <f>IFERROR(INDEX('Leave-One-Out - Data'!$B:$BA,MATCH($P21,'Leave-One-Out - Data'!$A:$A,0),MATCH(AW$1,'Leave-One-Out - Data'!$B$1:$BA$1,0)),0)</f>
        <v>0</v>
      </c>
      <c r="AX21" s="2">
        <f>IFERROR(INDEX('Leave-One-Out - Data'!$B:$BA,MATCH($P21,'Leave-One-Out - Data'!$A:$A,0),MATCH(AX$1,'Leave-One-Out - Data'!$B$1:$BA$1,0)),0)</f>
        <v>0</v>
      </c>
      <c r="AY21" s="2">
        <f>IFERROR(INDEX('Leave-One-Out - Data'!$B:$BA,MATCH($P21,'Leave-One-Out - Data'!$A:$A,0),MATCH(AY$1,'Leave-One-Out - Data'!$B$1:$BA$1,0)),0)</f>
        <v>0</v>
      </c>
      <c r="AZ21" s="2">
        <f>IFERROR(INDEX('Leave-One-Out - Data'!$B:$BA,MATCH($P21,'Leave-One-Out - Data'!$A:$A,0),MATCH(AZ$1,'Leave-One-Out - Data'!$B$1:$BA$1,0)),0)</f>
        <v>0</v>
      </c>
      <c r="BA21" s="2">
        <f>IFERROR(INDEX('Leave-One-Out - Data'!$B:$BA,MATCH($P21,'Leave-One-Out - Data'!$A:$A,0),MATCH(BA$1,'Leave-One-Out - Data'!$B$1:$BA$1,0)),0)</f>
        <v>0</v>
      </c>
      <c r="BB21" s="2">
        <f>IFERROR(INDEX('Leave-One-Out - Data'!$B:$BA,MATCH($P21,'Leave-One-Out - Data'!$A:$A,0),MATCH(BB$1,'Leave-One-Out - Data'!$B$1:$BA$1,0)),0)</f>
        <v>0</v>
      </c>
      <c r="BC21" s="2">
        <f>IFERROR(INDEX('Leave-One-Out - Data'!$B:$BA,MATCH($P21,'Leave-One-Out - Data'!$A:$A,0),MATCH(BC$1,'Leave-One-Out - Data'!$B$1:$BA$1,0)),0)</f>
        <v>0</v>
      </c>
      <c r="BD21" s="2">
        <f>IFERROR(INDEX('Leave-One-Out - Data'!$B:$BA,MATCH($P21,'Leave-One-Out - Data'!$A:$A,0),MATCH(BD$1,'Leave-One-Out - Data'!$B$1:$BA$1,0)),0)</f>
        <v>0</v>
      </c>
      <c r="BE21" s="2">
        <f>IFERROR(INDEX('Leave-One-Out - Data'!$B:$BA,MATCH($P21,'Leave-One-Out - Data'!$A:$A,0),MATCH(BE$1,'Leave-One-Out - Data'!$B$1:$BA$1,0)),0)</f>
        <v>0</v>
      </c>
      <c r="BF21" s="2">
        <f>IFERROR(INDEX('Leave-One-Out - Data'!$B:$BA,MATCH($P21,'Leave-One-Out - Data'!$A:$A,0),MATCH(BF$1,'Leave-One-Out - Data'!$B$1:$BA$1,0)),0)</f>
        <v>0.30497380180656908</v>
      </c>
      <c r="BG21" s="2">
        <f>IFERROR(INDEX('Leave-One-Out - Data'!$B:$BA,MATCH($P21,'Leave-One-Out - Data'!$A:$A,0),MATCH(BG$1,'Leave-One-Out - Data'!$B$1:$BA$1,0)),0)</f>
        <v>0</v>
      </c>
      <c r="BH21" s="2">
        <f>IFERROR(INDEX('Leave-One-Out - Data'!$B:$BA,MATCH($P21,'Leave-One-Out - Data'!$A:$A,0),MATCH(BH$1,'Leave-One-Out - Data'!$B$1:$BA$1,0)),0)</f>
        <v>0</v>
      </c>
      <c r="BI21" s="2">
        <f>IFERROR(INDEX('Leave-One-Out - Data'!$B:$BA,MATCH($P21,'Leave-One-Out - Data'!$A:$A,0),MATCH(BI$1,'Leave-One-Out - Data'!$B$1:$BA$1,0)),0)</f>
        <v>0.30669901992380622</v>
      </c>
      <c r="BJ21" s="2">
        <f>IFERROR(INDEX('Leave-One-Out - Data'!$B:$BA,MATCH($P21,'Leave-One-Out - Data'!$A:$A,0),MATCH(BJ$1,'Leave-One-Out - Data'!$B$1:$BA$1,0)),0)</f>
        <v>0</v>
      </c>
      <c r="BK21" s="2">
        <f>IFERROR(INDEX('Leave-One-Out - Data'!$B:$BA,MATCH($P21,'Leave-One-Out - Data'!$A:$A,0),MATCH(BK$1,'Leave-One-Out - Data'!$B$1:$BA$1,0)),0)</f>
        <v>0</v>
      </c>
      <c r="BL21" s="2">
        <f>IFERROR(INDEX('Leave-One-Out - Data'!$B:$BA,MATCH($P21,'Leave-One-Out - Data'!$A:$A,0),MATCH(BL$1,'Leave-One-Out - Data'!$B$1:$BA$1,0)),0)</f>
        <v>0</v>
      </c>
      <c r="BM21" s="2">
        <f>IFERROR(INDEX('Leave-One-Out - Data'!$B:$BA,MATCH($P21,'Leave-One-Out - Data'!$A:$A,0),MATCH(BM$1,'Leave-One-Out - Data'!$B$1:$BA$1,0)),0)</f>
        <v>0</v>
      </c>
      <c r="BN21" s="2">
        <f>IFERROR(INDEX('Leave-One-Out - Data'!$B:$BA,MATCH($P21,'Leave-One-Out - Data'!$A:$A,0),MATCH(BN$1,'Leave-One-Out - Data'!$B$1:$BA$1,0)),0)</f>
        <v>0</v>
      </c>
      <c r="BO21" s="2">
        <f>IFERROR(INDEX('Leave-One-Out - Data'!$B:$BA,MATCH($P21,'Leave-One-Out - Data'!$A:$A,0),MATCH(BO$1,'Leave-One-Out - Data'!$B$1:$BA$1,0)),0)</f>
        <v>0</v>
      </c>
      <c r="BP21" s="2">
        <f>IFERROR(INDEX('Leave-One-Out - Data'!$B:$BA,MATCH($P21,'Leave-One-Out - Data'!$A:$A,0),MATCH(BP$1,'Leave-One-Out - Data'!$B$1:$BA$1,0)),0)</f>
        <v>0</v>
      </c>
      <c r="BQ21" s="2"/>
    </row>
    <row r="22" spans="16:69" x14ac:dyDescent="0.25">
      <c r="P22">
        <f>'Leave-One-Out - Data'!A21</f>
        <v>2001</v>
      </c>
      <c r="Q22" s="2">
        <f>IFERROR(INDEX('Leave-One-Out - Data'!$B:$BA,MATCH($P22,'Leave-One-Out - Data'!$A:$A,0),MATCH(Q$1,'Leave-One-Out - Data'!$B$1:$BA$1,0)),0)</f>
        <v>0.2932790219783783</v>
      </c>
      <c r="R22" s="2">
        <f>IFERROR(INDEX('Leave-One-Out - Data'!$B:$BA,MATCH($P22,'Leave-One-Out - Data'!$A:$A,0),MATCH(R$1,'Leave-One-Out - Data'!$B$1:$BA$1,0)),0)</f>
        <v>0.32499383518099789</v>
      </c>
      <c r="S22" s="2">
        <f>IFERROR(INDEX('Leave-One-Out - Data'!$B:$BA,MATCH($P22,'Leave-One-Out - Data'!$A:$A,0),MATCH(S$1,'Leave-One-Out - Data'!$B$1:$BA$1,0)),0)</f>
        <v>0</v>
      </c>
      <c r="T22" s="2">
        <f>IFERROR(INDEX('Leave-One-Out - Data'!$B:$BA,MATCH($P22,'Leave-One-Out - Data'!$A:$A,0),MATCH(T$1,'Leave-One-Out - Data'!$B$1:$BA$1,0)),0)</f>
        <v>0</v>
      </c>
      <c r="U22" s="2">
        <f>IFERROR(INDEX('Leave-One-Out - Data'!$B:$BA,MATCH($P22,'Leave-One-Out - Data'!$A:$A,0),MATCH(U$1,'Leave-One-Out - Data'!$B$1:$BA$1,0)),0)</f>
        <v>0</v>
      </c>
      <c r="V22" s="2">
        <f>IFERROR(INDEX('Leave-One-Out - Data'!$B:$BA,MATCH($P22,'Leave-One-Out - Data'!$A:$A,0),MATCH(V$1,'Leave-One-Out - Data'!$B$1:$BA$1,0)),0)</f>
        <v>0</v>
      </c>
      <c r="W22" s="2">
        <f>IFERROR(INDEX('Leave-One-Out - Data'!$B:$BA,MATCH($P22,'Leave-One-Out - Data'!$A:$A,0),MATCH(W$1,'Leave-One-Out - Data'!$B$1:$BA$1,0)),0)</f>
        <v>0</v>
      </c>
      <c r="X22" s="2">
        <f>IFERROR(INDEX('Leave-One-Out - Data'!$B:$BA,MATCH($P22,'Leave-One-Out - Data'!$A:$A,0),MATCH(X$1,'Leave-One-Out - Data'!$B$1:$BA$1,0)),0)</f>
        <v>0.32458189433813089</v>
      </c>
      <c r="Y22" s="2">
        <f>IFERROR(INDEX('Leave-One-Out - Data'!$B:$BA,MATCH($P22,'Leave-One-Out - Data'!$A:$A,0),MATCH(Y$1,'Leave-One-Out - Data'!$B$1:$BA$1,0)),0)</f>
        <v>0</v>
      </c>
      <c r="Z22" s="2">
        <f>IFERROR(INDEX('Leave-One-Out - Data'!$B:$BA,MATCH($P22,'Leave-One-Out - Data'!$A:$A,0),MATCH(Z$1,'Leave-One-Out - Data'!$B$1:$BA$1,0)),0)</f>
        <v>0</v>
      </c>
      <c r="AA22" s="2">
        <f>IFERROR(INDEX('Leave-One-Out - Data'!$B:$BA,MATCH($P22,'Leave-One-Out - Data'!$A:$A,0),MATCH(AA$1,'Leave-One-Out - Data'!$B$1:$BA$1,0)),0)</f>
        <v>0</v>
      </c>
      <c r="AB22" s="2">
        <f>IFERROR(INDEX('Leave-One-Out - Data'!$B:$BA,MATCH($P22,'Leave-One-Out - Data'!$A:$A,0),MATCH(AB$1,'Leave-One-Out - Data'!$B$1:$BA$1,0)),0)</f>
        <v>0</v>
      </c>
      <c r="AC22" s="2">
        <f>IFERROR(INDEX('Leave-One-Out - Data'!$B:$BA,MATCH($P22,'Leave-One-Out - Data'!$A:$A,0),MATCH(AC$1,'Leave-One-Out - Data'!$B$1:$BA$1,0)),0)</f>
        <v>0</v>
      </c>
      <c r="AD22" s="2">
        <f>IFERROR(INDEX('Leave-One-Out - Data'!$B:$BA,MATCH($P22,'Leave-One-Out - Data'!$A:$A,0),MATCH(AD$1,'Leave-One-Out - Data'!$B$1:$BA$1,0)),0)</f>
        <v>0</v>
      </c>
      <c r="AE22" s="2">
        <f>IFERROR(INDEX('Leave-One-Out - Data'!$B:$BA,MATCH($P22,'Leave-One-Out - Data'!$A:$A,0),MATCH(AE$1,'Leave-One-Out - Data'!$B$1:$BA$1,0)),0)</f>
        <v>0</v>
      </c>
      <c r="AF22" s="2">
        <f>IFERROR(INDEX('Leave-One-Out - Data'!$B:$BA,MATCH($P22,'Leave-One-Out - Data'!$A:$A,0),MATCH(AF$1,'Leave-One-Out - Data'!$B$1:$BA$1,0)),0)</f>
        <v>0.31851276993751521</v>
      </c>
      <c r="AG22" s="2">
        <f>IFERROR(INDEX('Leave-One-Out - Data'!$B:$BA,MATCH($P22,'Leave-One-Out - Data'!$A:$A,0),MATCH(AG$1,'Leave-One-Out - Data'!$B$1:$BA$1,0)),0)</f>
        <v>0</v>
      </c>
      <c r="AH22" s="2">
        <f>IFERROR(INDEX('Leave-One-Out - Data'!$B:$BA,MATCH($P22,'Leave-One-Out - Data'!$A:$A,0),MATCH(AH$1,'Leave-One-Out - Data'!$B$1:$BA$1,0)),0)</f>
        <v>0</v>
      </c>
      <c r="AI22" s="2">
        <f>IFERROR(INDEX('Leave-One-Out - Data'!$B:$BA,MATCH($P22,'Leave-One-Out - Data'!$A:$A,0),MATCH(AI$1,'Leave-One-Out - Data'!$B$1:$BA$1,0)),0)</f>
        <v>0</v>
      </c>
      <c r="AJ22" s="2">
        <f>IFERROR(INDEX('Leave-One-Out - Data'!$B:$BA,MATCH($P22,'Leave-One-Out - Data'!$A:$A,0),MATCH(AJ$1,'Leave-One-Out - Data'!$B$1:$BA$1,0)),0)</f>
        <v>0</v>
      </c>
      <c r="AK22" s="2">
        <f>IFERROR(INDEX('Leave-One-Out - Data'!$B:$BA,MATCH($P22,'Leave-One-Out - Data'!$A:$A,0),MATCH(AK$1,'Leave-One-Out - Data'!$B$1:$BA$1,0)),0)</f>
        <v>0</v>
      </c>
      <c r="AL22" s="2">
        <f>IFERROR(INDEX('Leave-One-Out - Data'!$B:$BA,MATCH($P22,'Leave-One-Out - Data'!$A:$A,0),MATCH(AL$1,'Leave-One-Out - Data'!$B$1:$BA$1,0)),0)</f>
        <v>0</v>
      </c>
      <c r="AM22" s="2">
        <f>IFERROR(INDEX('Leave-One-Out - Data'!$B:$BA,MATCH($P22,'Leave-One-Out - Data'!$A:$A,0),MATCH(AM$1,'Leave-One-Out - Data'!$B$1:$BA$1,0)),0)</f>
        <v>0</v>
      </c>
      <c r="AN22" s="2">
        <f>IFERROR(INDEX('Leave-One-Out - Data'!$B:$BA,MATCH($P22,'Leave-One-Out - Data'!$A:$A,0),MATCH(AN$1,'Leave-One-Out - Data'!$B$1:$BA$1,0)),0)</f>
        <v>0</v>
      </c>
      <c r="AO22" s="2">
        <f>IFERROR(INDEX('Leave-One-Out - Data'!$B:$BA,MATCH($P22,'Leave-One-Out - Data'!$A:$A,0),MATCH(AO$1,'Leave-One-Out - Data'!$B$1:$BA$1,0)),0)</f>
        <v>0.30613541108369829</v>
      </c>
      <c r="AP22" s="2">
        <f>IFERROR(INDEX('Leave-One-Out - Data'!$B:$BA,MATCH($P22,'Leave-One-Out - Data'!$A:$A,0),MATCH(AP$1,'Leave-One-Out - Data'!$B$1:$BA$1,0)),0)</f>
        <v>0</v>
      </c>
      <c r="AQ22" s="2">
        <f>IFERROR(INDEX('Leave-One-Out - Data'!$B:$BA,MATCH($P22,'Leave-One-Out - Data'!$A:$A,0),MATCH(AQ$1,'Leave-One-Out - Data'!$B$1:$BA$1,0)),0)</f>
        <v>0.32477352027595041</v>
      </c>
      <c r="AR22" s="2">
        <f>IFERROR(INDEX('Leave-One-Out - Data'!$B:$BA,MATCH($P22,'Leave-One-Out - Data'!$A:$A,0),MATCH(AR$1,'Leave-One-Out - Data'!$B$1:$BA$1,0)),0)</f>
        <v>0</v>
      </c>
      <c r="AS22" s="2">
        <f>IFERROR(INDEX('Leave-One-Out - Data'!$B:$BA,MATCH($P22,'Leave-One-Out - Data'!$A:$A,0),MATCH(AS$1,'Leave-One-Out - Data'!$B$1:$BA$1,0)),0)</f>
        <v>0</v>
      </c>
      <c r="AT22" s="2">
        <f>IFERROR(INDEX('Leave-One-Out - Data'!$B:$BA,MATCH($P22,'Leave-One-Out - Data'!$A:$A,0),MATCH(AT$1,'Leave-One-Out - Data'!$B$1:$BA$1,0)),0)</f>
        <v>0</v>
      </c>
      <c r="AU22" s="2">
        <f>IFERROR(INDEX('Leave-One-Out - Data'!$B:$BA,MATCH($P22,'Leave-One-Out - Data'!$A:$A,0),MATCH(AU$1,'Leave-One-Out - Data'!$B$1:$BA$1,0)),0)</f>
        <v>0</v>
      </c>
      <c r="AV22" s="2">
        <f>IFERROR(INDEX('Leave-One-Out - Data'!$B:$BA,MATCH($P22,'Leave-One-Out - Data'!$A:$A,0),MATCH(AV$1,'Leave-One-Out - Data'!$B$1:$BA$1,0)),0)</f>
        <v>0</v>
      </c>
      <c r="AW22" s="2">
        <f>IFERROR(INDEX('Leave-One-Out - Data'!$B:$BA,MATCH($P22,'Leave-One-Out - Data'!$A:$A,0),MATCH(AW$1,'Leave-One-Out - Data'!$B$1:$BA$1,0)),0)</f>
        <v>0</v>
      </c>
      <c r="AX22" s="2">
        <f>IFERROR(INDEX('Leave-One-Out - Data'!$B:$BA,MATCH($P22,'Leave-One-Out - Data'!$A:$A,0),MATCH(AX$1,'Leave-One-Out - Data'!$B$1:$BA$1,0)),0)</f>
        <v>0</v>
      </c>
      <c r="AY22" s="2">
        <f>IFERROR(INDEX('Leave-One-Out - Data'!$B:$BA,MATCH($P22,'Leave-One-Out - Data'!$A:$A,0),MATCH(AY$1,'Leave-One-Out - Data'!$B$1:$BA$1,0)),0)</f>
        <v>0</v>
      </c>
      <c r="AZ22" s="2">
        <f>IFERROR(INDEX('Leave-One-Out - Data'!$B:$BA,MATCH($P22,'Leave-One-Out - Data'!$A:$A,0),MATCH(AZ$1,'Leave-One-Out - Data'!$B$1:$BA$1,0)),0)</f>
        <v>0</v>
      </c>
      <c r="BA22" s="2">
        <f>IFERROR(INDEX('Leave-One-Out - Data'!$B:$BA,MATCH($P22,'Leave-One-Out - Data'!$A:$A,0),MATCH(BA$1,'Leave-One-Out - Data'!$B$1:$BA$1,0)),0)</f>
        <v>0</v>
      </c>
      <c r="BB22" s="2">
        <f>IFERROR(INDEX('Leave-One-Out - Data'!$B:$BA,MATCH($P22,'Leave-One-Out - Data'!$A:$A,0),MATCH(BB$1,'Leave-One-Out - Data'!$B$1:$BA$1,0)),0)</f>
        <v>0</v>
      </c>
      <c r="BC22" s="2">
        <f>IFERROR(INDEX('Leave-One-Out - Data'!$B:$BA,MATCH($P22,'Leave-One-Out - Data'!$A:$A,0),MATCH(BC$1,'Leave-One-Out - Data'!$B$1:$BA$1,0)),0)</f>
        <v>0</v>
      </c>
      <c r="BD22" s="2">
        <f>IFERROR(INDEX('Leave-One-Out - Data'!$B:$BA,MATCH($P22,'Leave-One-Out - Data'!$A:$A,0),MATCH(BD$1,'Leave-One-Out - Data'!$B$1:$BA$1,0)),0)</f>
        <v>0</v>
      </c>
      <c r="BE22" s="2">
        <f>IFERROR(INDEX('Leave-One-Out - Data'!$B:$BA,MATCH($P22,'Leave-One-Out - Data'!$A:$A,0),MATCH(BE$1,'Leave-One-Out - Data'!$B$1:$BA$1,0)),0)</f>
        <v>0</v>
      </c>
      <c r="BF22" s="2">
        <f>IFERROR(INDEX('Leave-One-Out - Data'!$B:$BA,MATCH($P22,'Leave-One-Out - Data'!$A:$A,0),MATCH(BF$1,'Leave-One-Out - Data'!$B$1:$BA$1,0)),0)</f>
        <v>0.31128014665842058</v>
      </c>
      <c r="BG22" s="2">
        <f>IFERROR(INDEX('Leave-One-Out - Data'!$B:$BA,MATCH($P22,'Leave-One-Out - Data'!$A:$A,0),MATCH(BG$1,'Leave-One-Out - Data'!$B$1:$BA$1,0)),0)</f>
        <v>0</v>
      </c>
      <c r="BH22" s="2">
        <f>IFERROR(INDEX('Leave-One-Out - Data'!$B:$BA,MATCH($P22,'Leave-One-Out - Data'!$A:$A,0),MATCH(BH$1,'Leave-One-Out - Data'!$B$1:$BA$1,0)),0)</f>
        <v>0</v>
      </c>
      <c r="BI22" s="2">
        <f>IFERROR(INDEX('Leave-One-Out - Data'!$B:$BA,MATCH($P22,'Leave-One-Out - Data'!$A:$A,0),MATCH(BI$1,'Leave-One-Out - Data'!$B$1:$BA$1,0)),0)</f>
        <v>0.30678678101301193</v>
      </c>
      <c r="BJ22" s="2">
        <f>IFERROR(INDEX('Leave-One-Out - Data'!$B:$BA,MATCH($P22,'Leave-One-Out - Data'!$A:$A,0),MATCH(BJ$1,'Leave-One-Out - Data'!$B$1:$BA$1,0)),0)</f>
        <v>0</v>
      </c>
      <c r="BK22" s="2">
        <f>IFERROR(INDEX('Leave-One-Out - Data'!$B:$BA,MATCH($P22,'Leave-One-Out - Data'!$A:$A,0),MATCH(BK$1,'Leave-One-Out - Data'!$B$1:$BA$1,0)),0)</f>
        <v>0</v>
      </c>
      <c r="BL22" s="2">
        <f>IFERROR(INDEX('Leave-One-Out - Data'!$B:$BA,MATCH($P22,'Leave-One-Out - Data'!$A:$A,0),MATCH(BL$1,'Leave-One-Out - Data'!$B$1:$BA$1,0)),0)</f>
        <v>0</v>
      </c>
      <c r="BM22" s="2">
        <f>IFERROR(INDEX('Leave-One-Out - Data'!$B:$BA,MATCH($P22,'Leave-One-Out - Data'!$A:$A,0),MATCH(BM$1,'Leave-One-Out - Data'!$B$1:$BA$1,0)),0)</f>
        <v>0</v>
      </c>
      <c r="BN22" s="2">
        <f>IFERROR(INDEX('Leave-One-Out - Data'!$B:$BA,MATCH($P22,'Leave-One-Out - Data'!$A:$A,0),MATCH(BN$1,'Leave-One-Out - Data'!$B$1:$BA$1,0)),0)</f>
        <v>0</v>
      </c>
      <c r="BO22" s="2">
        <f>IFERROR(INDEX('Leave-One-Out - Data'!$B:$BA,MATCH($P22,'Leave-One-Out - Data'!$A:$A,0),MATCH(BO$1,'Leave-One-Out - Data'!$B$1:$BA$1,0)),0)</f>
        <v>0</v>
      </c>
      <c r="BP22" s="2">
        <f>IFERROR(INDEX('Leave-One-Out - Data'!$B:$BA,MATCH($P22,'Leave-One-Out - Data'!$A:$A,0),MATCH(BP$1,'Leave-One-Out - Data'!$B$1:$BA$1,0)),0)</f>
        <v>0</v>
      </c>
      <c r="BQ22" s="2"/>
    </row>
    <row r="23" spans="16:69" x14ac:dyDescent="0.25">
      <c r="P23">
        <f>'Leave-One-Out - Data'!A22</f>
        <v>2002</v>
      </c>
      <c r="Q23" s="2">
        <f>IFERROR(INDEX('Leave-One-Out - Data'!$B:$BA,MATCH($P23,'Leave-One-Out - Data'!$A:$A,0),MATCH(Q$1,'Leave-One-Out - Data'!$B$1:$BA$1,0)),0)</f>
        <v>0.33266532421112061</v>
      </c>
      <c r="R23" s="2">
        <f>IFERROR(INDEX('Leave-One-Out - Data'!$B:$BA,MATCH($P23,'Leave-One-Out - Data'!$A:$A,0),MATCH(R$1,'Leave-One-Out - Data'!$B$1:$BA$1,0)),0)</f>
        <v>0.31700367736816409</v>
      </c>
      <c r="S23" s="2">
        <f>IFERROR(INDEX('Leave-One-Out - Data'!$B:$BA,MATCH($P23,'Leave-One-Out - Data'!$A:$A,0),MATCH(S$1,'Leave-One-Out - Data'!$B$1:$BA$1,0)),0)</f>
        <v>0</v>
      </c>
      <c r="T23" s="2">
        <f>IFERROR(INDEX('Leave-One-Out - Data'!$B:$BA,MATCH($P23,'Leave-One-Out - Data'!$A:$A,0),MATCH(T$1,'Leave-One-Out - Data'!$B$1:$BA$1,0)),0)</f>
        <v>0</v>
      </c>
      <c r="U23" s="2">
        <f>IFERROR(INDEX('Leave-One-Out - Data'!$B:$BA,MATCH($P23,'Leave-One-Out - Data'!$A:$A,0),MATCH(U$1,'Leave-One-Out - Data'!$B$1:$BA$1,0)),0)</f>
        <v>0</v>
      </c>
      <c r="V23" s="2">
        <f>IFERROR(INDEX('Leave-One-Out - Data'!$B:$BA,MATCH($P23,'Leave-One-Out - Data'!$A:$A,0),MATCH(V$1,'Leave-One-Out - Data'!$B$1:$BA$1,0)),0)</f>
        <v>0</v>
      </c>
      <c r="W23" s="2">
        <f>IFERROR(INDEX('Leave-One-Out - Data'!$B:$BA,MATCH($P23,'Leave-One-Out - Data'!$A:$A,0),MATCH(W$1,'Leave-One-Out - Data'!$B$1:$BA$1,0)),0)</f>
        <v>0</v>
      </c>
      <c r="X23" s="2">
        <f>IFERROR(INDEX('Leave-One-Out - Data'!$B:$BA,MATCH($P23,'Leave-One-Out - Data'!$A:$A,0),MATCH(X$1,'Leave-One-Out - Data'!$B$1:$BA$1,0)),0)</f>
        <v>0.31825653500854967</v>
      </c>
      <c r="Y23" s="2">
        <f>IFERROR(INDEX('Leave-One-Out - Data'!$B:$BA,MATCH($P23,'Leave-One-Out - Data'!$A:$A,0),MATCH(Y$1,'Leave-One-Out - Data'!$B$1:$BA$1,0)),0)</f>
        <v>0</v>
      </c>
      <c r="Z23" s="2">
        <f>IFERROR(INDEX('Leave-One-Out - Data'!$B:$BA,MATCH($P23,'Leave-One-Out - Data'!$A:$A,0),MATCH(Z$1,'Leave-One-Out - Data'!$B$1:$BA$1,0)),0)</f>
        <v>0</v>
      </c>
      <c r="AA23" s="2">
        <f>IFERROR(INDEX('Leave-One-Out - Data'!$B:$BA,MATCH($P23,'Leave-One-Out - Data'!$A:$A,0),MATCH(AA$1,'Leave-One-Out - Data'!$B$1:$BA$1,0)),0)</f>
        <v>0</v>
      </c>
      <c r="AB23" s="2">
        <f>IFERROR(INDEX('Leave-One-Out - Data'!$B:$BA,MATCH($P23,'Leave-One-Out - Data'!$A:$A,0),MATCH(AB$1,'Leave-One-Out - Data'!$B$1:$BA$1,0)),0)</f>
        <v>0</v>
      </c>
      <c r="AC23" s="2">
        <f>IFERROR(INDEX('Leave-One-Out - Data'!$B:$BA,MATCH($P23,'Leave-One-Out - Data'!$A:$A,0),MATCH(AC$1,'Leave-One-Out - Data'!$B$1:$BA$1,0)),0)</f>
        <v>0</v>
      </c>
      <c r="AD23" s="2">
        <f>IFERROR(INDEX('Leave-One-Out - Data'!$B:$BA,MATCH($P23,'Leave-One-Out - Data'!$A:$A,0),MATCH(AD$1,'Leave-One-Out - Data'!$B$1:$BA$1,0)),0)</f>
        <v>0</v>
      </c>
      <c r="AE23" s="2">
        <f>IFERROR(INDEX('Leave-One-Out - Data'!$B:$BA,MATCH($P23,'Leave-One-Out - Data'!$A:$A,0),MATCH(AE$1,'Leave-One-Out - Data'!$B$1:$BA$1,0)),0)</f>
        <v>0</v>
      </c>
      <c r="AF23" s="2">
        <f>IFERROR(INDEX('Leave-One-Out - Data'!$B:$BA,MATCH($P23,'Leave-One-Out - Data'!$A:$A,0),MATCH(AF$1,'Leave-One-Out - Data'!$B$1:$BA$1,0)),0)</f>
        <v>0.31458295921981339</v>
      </c>
      <c r="AG23" s="2">
        <f>IFERROR(INDEX('Leave-One-Out - Data'!$B:$BA,MATCH($P23,'Leave-One-Out - Data'!$A:$A,0),MATCH(AG$1,'Leave-One-Out - Data'!$B$1:$BA$1,0)),0)</f>
        <v>0</v>
      </c>
      <c r="AH23" s="2">
        <f>IFERROR(INDEX('Leave-One-Out - Data'!$B:$BA,MATCH($P23,'Leave-One-Out - Data'!$A:$A,0),MATCH(AH$1,'Leave-One-Out - Data'!$B$1:$BA$1,0)),0)</f>
        <v>0</v>
      </c>
      <c r="AI23" s="2">
        <f>IFERROR(INDEX('Leave-One-Out - Data'!$B:$BA,MATCH($P23,'Leave-One-Out - Data'!$A:$A,0),MATCH(AI$1,'Leave-One-Out - Data'!$B$1:$BA$1,0)),0)</f>
        <v>0</v>
      </c>
      <c r="AJ23" s="2">
        <f>IFERROR(INDEX('Leave-One-Out - Data'!$B:$BA,MATCH($P23,'Leave-One-Out - Data'!$A:$A,0),MATCH(AJ$1,'Leave-One-Out - Data'!$B$1:$BA$1,0)),0)</f>
        <v>0</v>
      </c>
      <c r="AK23" s="2">
        <f>IFERROR(INDEX('Leave-One-Out - Data'!$B:$BA,MATCH($P23,'Leave-One-Out - Data'!$A:$A,0),MATCH(AK$1,'Leave-One-Out - Data'!$B$1:$BA$1,0)),0)</f>
        <v>0</v>
      </c>
      <c r="AL23" s="2">
        <f>IFERROR(INDEX('Leave-One-Out - Data'!$B:$BA,MATCH($P23,'Leave-One-Out - Data'!$A:$A,0),MATCH(AL$1,'Leave-One-Out - Data'!$B$1:$BA$1,0)),0)</f>
        <v>0</v>
      </c>
      <c r="AM23" s="2">
        <f>IFERROR(INDEX('Leave-One-Out - Data'!$B:$BA,MATCH($P23,'Leave-One-Out - Data'!$A:$A,0),MATCH(AM$1,'Leave-One-Out - Data'!$B$1:$BA$1,0)),0)</f>
        <v>0</v>
      </c>
      <c r="AN23" s="2">
        <f>IFERROR(INDEX('Leave-One-Out - Data'!$B:$BA,MATCH($P23,'Leave-One-Out - Data'!$A:$A,0),MATCH(AN$1,'Leave-One-Out - Data'!$B$1:$BA$1,0)),0)</f>
        <v>0</v>
      </c>
      <c r="AO23" s="2">
        <f>IFERROR(INDEX('Leave-One-Out - Data'!$B:$BA,MATCH($P23,'Leave-One-Out - Data'!$A:$A,0),MATCH(AO$1,'Leave-One-Out - Data'!$B$1:$BA$1,0)),0)</f>
        <v>0.29771813049912454</v>
      </c>
      <c r="AP23" s="2">
        <f>IFERROR(INDEX('Leave-One-Out - Data'!$B:$BA,MATCH($P23,'Leave-One-Out - Data'!$A:$A,0),MATCH(AP$1,'Leave-One-Out - Data'!$B$1:$BA$1,0)),0)</f>
        <v>0</v>
      </c>
      <c r="AQ23" s="2">
        <f>IFERROR(INDEX('Leave-One-Out - Data'!$B:$BA,MATCH($P23,'Leave-One-Out - Data'!$A:$A,0),MATCH(AQ$1,'Leave-One-Out - Data'!$B$1:$BA$1,0)),0)</f>
        <v>0.32933718888461594</v>
      </c>
      <c r="AR23" s="2">
        <f>IFERROR(INDEX('Leave-One-Out - Data'!$B:$BA,MATCH($P23,'Leave-One-Out - Data'!$A:$A,0),MATCH(AR$1,'Leave-One-Out - Data'!$B$1:$BA$1,0)),0)</f>
        <v>0</v>
      </c>
      <c r="AS23" s="2">
        <f>IFERROR(INDEX('Leave-One-Out - Data'!$B:$BA,MATCH($P23,'Leave-One-Out - Data'!$A:$A,0),MATCH(AS$1,'Leave-One-Out - Data'!$B$1:$BA$1,0)),0)</f>
        <v>0</v>
      </c>
      <c r="AT23" s="2">
        <f>IFERROR(INDEX('Leave-One-Out - Data'!$B:$BA,MATCH($P23,'Leave-One-Out - Data'!$A:$A,0),MATCH(AT$1,'Leave-One-Out - Data'!$B$1:$BA$1,0)),0)</f>
        <v>0</v>
      </c>
      <c r="AU23" s="2">
        <f>IFERROR(INDEX('Leave-One-Out - Data'!$B:$BA,MATCH($P23,'Leave-One-Out - Data'!$A:$A,0),MATCH(AU$1,'Leave-One-Out - Data'!$B$1:$BA$1,0)),0)</f>
        <v>0</v>
      </c>
      <c r="AV23" s="2">
        <f>IFERROR(INDEX('Leave-One-Out - Data'!$B:$BA,MATCH($P23,'Leave-One-Out - Data'!$A:$A,0),MATCH(AV$1,'Leave-One-Out - Data'!$B$1:$BA$1,0)),0)</f>
        <v>0</v>
      </c>
      <c r="AW23" s="2">
        <f>IFERROR(INDEX('Leave-One-Out - Data'!$B:$BA,MATCH($P23,'Leave-One-Out - Data'!$A:$A,0),MATCH(AW$1,'Leave-One-Out - Data'!$B$1:$BA$1,0)),0)</f>
        <v>0</v>
      </c>
      <c r="AX23" s="2">
        <f>IFERROR(INDEX('Leave-One-Out - Data'!$B:$BA,MATCH($P23,'Leave-One-Out - Data'!$A:$A,0),MATCH(AX$1,'Leave-One-Out - Data'!$B$1:$BA$1,0)),0)</f>
        <v>0</v>
      </c>
      <c r="AY23" s="2">
        <f>IFERROR(INDEX('Leave-One-Out - Data'!$B:$BA,MATCH($P23,'Leave-One-Out - Data'!$A:$A,0),MATCH(AY$1,'Leave-One-Out - Data'!$B$1:$BA$1,0)),0)</f>
        <v>0</v>
      </c>
      <c r="AZ23" s="2">
        <f>IFERROR(INDEX('Leave-One-Out - Data'!$B:$BA,MATCH($P23,'Leave-One-Out - Data'!$A:$A,0),MATCH(AZ$1,'Leave-One-Out - Data'!$B$1:$BA$1,0)),0)</f>
        <v>0</v>
      </c>
      <c r="BA23" s="2">
        <f>IFERROR(INDEX('Leave-One-Out - Data'!$B:$BA,MATCH($P23,'Leave-One-Out - Data'!$A:$A,0),MATCH(BA$1,'Leave-One-Out - Data'!$B$1:$BA$1,0)),0)</f>
        <v>0</v>
      </c>
      <c r="BB23" s="2">
        <f>IFERROR(INDEX('Leave-One-Out - Data'!$B:$BA,MATCH($P23,'Leave-One-Out - Data'!$A:$A,0),MATCH(BB$1,'Leave-One-Out - Data'!$B$1:$BA$1,0)),0)</f>
        <v>0</v>
      </c>
      <c r="BC23" s="2">
        <f>IFERROR(INDEX('Leave-One-Out - Data'!$B:$BA,MATCH($P23,'Leave-One-Out - Data'!$A:$A,0),MATCH(BC$1,'Leave-One-Out - Data'!$B$1:$BA$1,0)),0)</f>
        <v>0</v>
      </c>
      <c r="BD23" s="2">
        <f>IFERROR(INDEX('Leave-One-Out - Data'!$B:$BA,MATCH($P23,'Leave-One-Out - Data'!$A:$A,0),MATCH(BD$1,'Leave-One-Out - Data'!$B$1:$BA$1,0)),0)</f>
        <v>0</v>
      </c>
      <c r="BE23" s="2">
        <f>IFERROR(INDEX('Leave-One-Out - Data'!$B:$BA,MATCH($P23,'Leave-One-Out - Data'!$A:$A,0),MATCH(BE$1,'Leave-One-Out - Data'!$B$1:$BA$1,0)),0)</f>
        <v>0</v>
      </c>
      <c r="BF23" s="2">
        <f>IFERROR(INDEX('Leave-One-Out - Data'!$B:$BA,MATCH($P23,'Leave-One-Out - Data'!$A:$A,0),MATCH(BF$1,'Leave-One-Out - Data'!$B$1:$BA$1,0)),0)</f>
        <v>0.31393328292667866</v>
      </c>
      <c r="BG23" s="2">
        <f>IFERROR(INDEX('Leave-One-Out - Data'!$B:$BA,MATCH($P23,'Leave-One-Out - Data'!$A:$A,0),MATCH(BG$1,'Leave-One-Out - Data'!$B$1:$BA$1,0)),0)</f>
        <v>0</v>
      </c>
      <c r="BH23" s="2">
        <f>IFERROR(INDEX('Leave-One-Out - Data'!$B:$BA,MATCH($P23,'Leave-One-Out - Data'!$A:$A,0),MATCH(BH$1,'Leave-One-Out - Data'!$B$1:$BA$1,0)),0)</f>
        <v>0</v>
      </c>
      <c r="BI23" s="2">
        <f>IFERROR(INDEX('Leave-One-Out - Data'!$B:$BA,MATCH($P23,'Leave-One-Out - Data'!$A:$A,0),MATCH(BI$1,'Leave-One-Out - Data'!$B$1:$BA$1,0)),0)</f>
        <v>0.29651250208914282</v>
      </c>
      <c r="BJ23" s="2">
        <f>IFERROR(INDEX('Leave-One-Out - Data'!$B:$BA,MATCH($P23,'Leave-One-Out - Data'!$A:$A,0),MATCH(BJ$1,'Leave-One-Out - Data'!$B$1:$BA$1,0)),0)</f>
        <v>0</v>
      </c>
      <c r="BK23" s="2">
        <f>IFERROR(INDEX('Leave-One-Out - Data'!$B:$BA,MATCH($P23,'Leave-One-Out - Data'!$A:$A,0),MATCH(BK$1,'Leave-One-Out - Data'!$B$1:$BA$1,0)),0)</f>
        <v>0</v>
      </c>
      <c r="BL23" s="2">
        <f>IFERROR(INDEX('Leave-One-Out - Data'!$B:$BA,MATCH($P23,'Leave-One-Out - Data'!$A:$A,0),MATCH(BL$1,'Leave-One-Out - Data'!$B$1:$BA$1,0)),0)</f>
        <v>0</v>
      </c>
      <c r="BM23" s="2">
        <f>IFERROR(INDEX('Leave-One-Out - Data'!$B:$BA,MATCH($P23,'Leave-One-Out - Data'!$A:$A,0),MATCH(BM$1,'Leave-One-Out - Data'!$B$1:$BA$1,0)),0)</f>
        <v>0</v>
      </c>
      <c r="BN23" s="2">
        <f>IFERROR(INDEX('Leave-One-Out - Data'!$B:$BA,MATCH($P23,'Leave-One-Out - Data'!$A:$A,0),MATCH(BN$1,'Leave-One-Out - Data'!$B$1:$BA$1,0)),0)</f>
        <v>0</v>
      </c>
      <c r="BO23" s="2">
        <f>IFERROR(INDEX('Leave-One-Out - Data'!$B:$BA,MATCH($P23,'Leave-One-Out - Data'!$A:$A,0),MATCH(BO$1,'Leave-One-Out - Data'!$B$1:$BA$1,0)),0)</f>
        <v>0</v>
      </c>
      <c r="BP23" s="2">
        <f>IFERROR(INDEX('Leave-One-Out - Data'!$B:$BA,MATCH($P23,'Leave-One-Out - Data'!$A:$A,0),MATCH(BP$1,'Leave-One-Out - Data'!$B$1:$BA$1,0)),0)</f>
        <v>0</v>
      </c>
      <c r="BQ23" s="2"/>
    </row>
    <row r="24" spans="16:69" x14ac:dyDescent="0.25">
      <c r="P24">
        <f>'Leave-One-Out - Data'!A23</f>
        <v>2003</v>
      </c>
      <c r="Q24" s="2">
        <f>IFERROR(INDEX('Leave-One-Out - Data'!$B:$BA,MATCH($P24,'Leave-One-Out - Data'!$A:$A,0),MATCH(Q$1,'Leave-One-Out - Data'!$B$1:$BA$1,0)),0)</f>
        <v>0.29126214981079102</v>
      </c>
      <c r="R24" s="2">
        <f>IFERROR(INDEX('Leave-One-Out - Data'!$B:$BA,MATCH($P24,'Leave-One-Out - Data'!$A:$A,0),MATCH(R$1,'Leave-One-Out - Data'!$B$1:$BA$1,0)),0)</f>
        <v>0.30900892323255541</v>
      </c>
      <c r="S24" s="2">
        <f>IFERROR(INDEX('Leave-One-Out - Data'!$B:$BA,MATCH($P24,'Leave-One-Out - Data'!$A:$A,0),MATCH(S$1,'Leave-One-Out - Data'!$B$1:$BA$1,0)),0)</f>
        <v>0</v>
      </c>
      <c r="T24" s="2">
        <f>IFERROR(INDEX('Leave-One-Out - Data'!$B:$BA,MATCH($P24,'Leave-One-Out - Data'!$A:$A,0),MATCH(T$1,'Leave-One-Out - Data'!$B$1:$BA$1,0)),0)</f>
        <v>0</v>
      </c>
      <c r="U24" s="2">
        <f>IFERROR(INDEX('Leave-One-Out - Data'!$B:$BA,MATCH($P24,'Leave-One-Out - Data'!$A:$A,0),MATCH(U$1,'Leave-One-Out - Data'!$B$1:$BA$1,0)),0)</f>
        <v>0</v>
      </c>
      <c r="V24" s="2">
        <f>IFERROR(INDEX('Leave-One-Out - Data'!$B:$BA,MATCH($P24,'Leave-One-Out - Data'!$A:$A,0),MATCH(V$1,'Leave-One-Out - Data'!$B$1:$BA$1,0)),0)</f>
        <v>0</v>
      </c>
      <c r="W24" s="2">
        <f>IFERROR(INDEX('Leave-One-Out - Data'!$B:$BA,MATCH($P24,'Leave-One-Out - Data'!$A:$A,0),MATCH(W$1,'Leave-One-Out - Data'!$B$1:$BA$1,0)),0)</f>
        <v>0</v>
      </c>
      <c r="X24" s="2">
        <f>IFERROR(INDEX('Leave-One-Out - Data'!$B:$BA,MATCH($P24,'Leave-One-Out - Data'!$A:$A,0),MATCH(X$1,'Leave-One-Out - Data'!$B$1:$BA$1,0)),0)</f>
        <v>0.31031120413541796</v>
      </c>
      <c r="Y24" s="2">
        <f>IFERROR(INDEX('Leave-One-Out - Data'!$B:$BA,MATCH($P24,'Leave-One-Out - Data'!$A:$A,0),MATCH(Y$1,'Leave-One-Out - Data'!$B$1:$BA$1,0)),0)</f>
        <v>0</v>
      </c>
      <c r="Z24" s="2">
        <f>IFERROR(INDEX('Leave-One-Out - Data'!$B:$BA,MATCH($P24,'Leave-One-Out - Data'!$A:$A,0),MATCH(Z$1,'Leave-One-Out - Data'!$B$1:$BA$1,0)),0)</f>
        <v>0</v>
      </c>
      <c r="AA24" s="2">
        <f>IFERROR(INDEX('Leave-One-Out - Data'!$B:$BA,MATCH($P24,'Leave-One-Out - Data'!$A:$A,0),MATCH(AA$1,'Leave-One-Out - Data'!$B$1:$BA$1,0)),0)</f>
        <v>0</v>
      </c>
      <c r="AB24" s="2">
        <f>IFERROR(INDEX('Leave-One-Out - Data'!$B:$BA,MATCH($P24,'Leave-One-Out - Data'!$A:$A,0),MATCH(AB$1,'Leave-One-Out - Data'!$B$1:$BA$1,0)),0)</f>
        <v>0</v>
      </c>
      <c r="AC24" s="2">
        <f>IFERROR(INDEX('Leave-One-Out - Data'!$B:$BA,MATCH($P24,'Leave-One-Out - Data'!$A:$A,0),MATCH(AC$1,'Leave-One-Out - Data'!$B$1:$BA$1,0)),0)</f>
        <v>0</v>
      </c>
      <c r="AD24" s="2">
        <f>IFERROR(INDEX('Leave-One-Out - Data'!$B:$BA,MATCH($P24,'Leave-One-Out - Data'!$A:$A,0),MATCH(AD$1,'Leave-One-Out - Data'!$B$1:$BA$1,0)),0)</f>
        <v>0</v>
      </c>
      <c r="AE24" s="2">
        <f>IFERROR(INDEX('Leave-One-Out - Data'!$B:$BA,MATCH($P24,'Leave-One-Out - Data'!$A:$A,0),MATCH(AE$1,'Leave-One-Out - Data'!$B$1:$BA$1,0)),0)</f>
        <v>0</v>
      </c>
      <c r="AF24" s="2">
        <f>IFERROR(INDEX('Leave-One-Out - Data'!$B:$BA,MATCH($P24,'Leave-One-Out - Data'!$A:$A,0),MATCH(AF$1,'Leave-One-Out - Data'!$B$1:$BA$1,0)),0)</f>
        <v>0.31270004567503923</v>
      </c>
      <c r="AG24" s="2">
        <f>IFERROR(INDEX('Leave-One-Out - Data'!$B:$BA,MATCH($P24,'Leave-One-Out - Data'!$A:$A,0),MATCH(AG$1,'Leave-One-Out - Data'!$B$1:$BA$1,0)),0)</f>
        <v>0</v>
      </c>
      <c r="AH24" s="2">
        <f>IFERROR(INDEX('Leave-One-Out - Data'!$B:$BA,MATCH($P24,'Leave-One-Out - Data'!$A:$A,0),MATCH(AH$1,'Leave-One-Out - Data'!$B$1:$BA$1,0)),0)</f>
        <v>0</v>
      </c>
      <c r="AI24" s="2">
        <f>IFERROR(INDEX('Leave-One-Out - Data'!$B:$BA,MATCH($P24,'Leave-One-Out - Data'!$A:$A,0),MATCH(AI$1,'Leave-One-Out - Data'!$B$1:$BA$1,0)),0)</f>
        <v>0</v>
      </c>
      <c r="AJ24" s="2">
        <f>IFERROR(INDEX('Leave-One-Out - Data'!$B:$BA,MATCH($P24,'Leave-One-Out - Data'!$A:$A,0),MATCH(AJ$1,'Leave-One-Out - Data'!$B$1:$BA$1,0)),0)</f>
        <v>0</v>
      </c>
      <c r="AK24" s="2">
        <f>IFERROR(INDEX('Leave-One-Out - Data'!$B:$BA,MATCH($P24,'Leave-One-Out - Data'!$A:$A,0),MATCH(AK$1,'Leave-One-Out - Data'!$B$1:$BA$1,0)),0)</f>
        <v>0</v>
      </c>
      <c r="AL24" s="2">
        <f>IFERROR(INDEX('Leave-One-Out - Data'!$B:$BA,MATCH($P24,'Leave-One-Out - Data'!$A:$A,0),MATCH(AL$1,'Leave-One-Out - Data'!$B$1:$BA$1,0)),0)</f>
        <v>0</v>
      </c>
      <c r="AM24" s="2">
        <f>IFERROR(INDEX('Leave-One-Out - Data'!$B:$BA,MATCH($P24,'Leave-One-Out - Data'!$A:$A,0),MATCH(AM$1,'Leave-One-Out - Data'!$B$1:$BA$1,0)),0)</f>
        <v>0</v>
      </c>
      <c r="AN24" s="2">
        <f>IFERROR(INDEX('Leave-One-Out - Data'!$B:$BA,MATCH($P24,'Leave-One-Out - Data'!$A:$A,0),MATCH(AN$1,'Leave-One-Out - Data'!$B$1:$BA$1,0)),0)</f>
        <v>0</v>
      </c>
      <c r="AO24" s="2">
        <f>IFERROR(INDEX('Leave-One-Out - Data'!$B:$BA,MATCH($P24,'Leave-One-Out - Data'!$A:$A,0),MATCH(AO$1,'Leave-One-Out - Data'!$B$1:$BA$1,0)),0)</f>
        <v>0.29058617368340495</v>
      </c>
      <c r="AP24" s="2">
        <f>IFERROR(INDEX('Leave-One-Out - Data'!$B:$BA,MATCH($P24,'Leave-One-Out - Data'!$A:$A,0),MATCH(AP$1,'Leave-One-Out - Data'!$B$1:$BA$1,0)),0)</f>
        <v>0</v>
      </c>
      <c r="AQ24" s="2">
        <f>IFERROR(INDEX('Leave-One-Out - Data'!$B:$BA,MATCH($P24,'Leave-One-Out - Data'!$A:$A,0),MATCH(AQ$1,'Leave-One-Out - Data'!$B$1:$BA$1,0)),0)</f>
        <v>0.32160128855705261</v>
      </c>
      <c r="AR24" s="2">
        <f>IFERROR(INDEX('Leave-One-Out - Data'!$B:$BA,MATCH($P24,'Leave-One-Out - Data'!$A:$A,0),MATCH(AR$1,'Leave-One-Out - Data'!$B$1:$BA$1,0)),0)</f>
        <v>0</v>
      </c>
      <c r="AS24" s="2">
        <f>IFERROR(INDEX('Leave-One-Out - Data'!$B:$BA,MATCH($P24,'Leave-One-Out - Data'!$A:$A,0),MATCH(AS$1,'Leave-One-Out - Data'!$B$1:$BA$1,0)),0)</f>
        <v>0</v>
      </c>
      <c r="AT24" s="2">
        <f>IFERROR(INDEX('Leave-One-Out - Data'!$B:$BA,MATCH($P24,'Leave-One-Out - Data'!$A:$A,0),MATCH(AT$1,'Leave-One-Out - Data'!$B$1:$BA$1,0)),0)</f>
        <v>0</v>
      </c>
      <c r="AU24" s="2">
        <f>IFERROR(INDEX('Leave-One-Out - Data'!$B:$BA,MATCH($P24,'Leave-One-Out - Data'!$A:$A,0),MATCH(AU$1,'Leave-One-Out - Data'!$B$1:$BA$1,0)),0)</f>
        <v>0</v>
      </c>
      <c r="AV24" s="2">
        <f>IFERROR(INDEX('Leave-One-Out - Data'!$B:$BA,MATCH($P24,'Leave-One-Out - Data'!$A:$A,0),MATCH(AV$1,'Leave-One-Out - Data'!$B$1:$BA$1,0)),0)</f>
        <v>0</v>
      </c>
      <c r="AW24" s="2">
        <f>IFERROR(INDEX('Leave-One-Out - Data'!$B:$BA,MATCH($P24,'Leave-One-Out - Data'!$A:$A,0),MATCH(AW$1,'Leave-One-Out - Data'!$B$1:$BA$1,0)),0)</f>
        <v>0</v>
      </c>
      <c r="AX24" s="2">
        <f>IFERROR(INDEX('Leave-One-Out - Data'!$B:$BA,MATCH($P24,'Leave-One-Out - Data'!$A:$A,0),MATCH(AX$1,'Leave-One-Out - Data'!$B$1:$BA$1,0)),0)</f>
        <v>0</v>
      </c>
      <c r="AY24" s="2">
        <f>IFERROR(INDEX('Leave-One-Out - Data'!$B:$BA,MATCH($P24,'Leave-One-Out - Data'!$A:$A,0),MATCH(AY$1,'Leave-One-Out - Data'!$B$1:$BA$1,0)),0)</f>
        <v>0</v>
      </c>
      <c r="AZ24" s="2">
        <f>IFERROR(INDEX('Leave-One-Out - Data'!$B:$BA,MATCH($P24,'Leave-One-Out - Data'!$A:$A,0),MATCH(AZ$1,'Leave-One-Out - Data'!$B$1:$BA$1,0)),0)</f>
        <v>0</v>
      </c>
      <c r="BA24" s="2">
        <f>IFERROR(INDEX('Leave-One-Out - Data'!$B:$BA,MATCH($P24,'Leave-One-Out - Data'!$A:$A,0),MATCH(BA$1,'Leave-One-Out - Data'!$B$1:$BA$1,0)),0)</f>
        <v>0</v>
      </c>
      <c r="BB24" s="2">
        <f>IFERROR(INDEX('Leave-One-Out - Data'!$B:$BA,MATCH($P24,'Leave-One-Out - Data'!$A:$A,0),MATCH(BB$1,'Leave-One-Out - Data'!$B$1:$BA$1,0)),0)</f>
        <v>0</v>
      </c>
      <c r="BC24" s="2">
        <f>IFERROR(INDEX('Leave-One-Out - Data'!$B:$BA,MATCH($P24,'Leave-One-Out - Data'!$A:$A,0),MATCH(BC$1,'Leave-One-Out - Data'!$B$1:$BA$1,0)),0)</f>
        <v>0</v>
      </c>
      <c r="BD24" s="2">
        <f>IFERROR(INDEX('Leave-One-Out - Data'!$B:$BA,MATCH($P24,'Leave-One-Out - Data'!$A:$A,0),MATCH(BD$1,'Leave-One-Out - Data'!$B$1:$BA$1,0)),0)</f>
        <v>0</v>
      </c>
      <c r="BE24" s="2">
        <f>IFERROR(INDEX('Leave-One-Out - Data'!$B:$BA,MATCH($P24,'Leave-One-Out - Data'!$A:$A,0),MATCH(BE$1,'Leave-One-Out - Data'!$B$1:$BA$1,0)),0)</f>
        <v>0</v>
      </c>
      <c r="BF24" s="2">
        <f>IFERROR(INDEX('Leave-One-Out - Data'!$B:$BA,MATCH($P24,'Leave-One-Out - Data'!$A:$A,0),MATCH(BF$1,'Leave-One-Out - Data'!$B$1:$BA$1,0)),0)</f>
        <v>0.30769294263422486</v>
      </c>
      <c r="BG24" s="2">
        <f>IFERROR(INDEX('Leave-One-Out - Data'!$B:$BA,MATCH($P24,'Leave-One-Out - Data'!$A:$A,0),MATCH(BG$1,'Leave-One-Out - Data'!$B$1:$BA$1,0)),0)</f>
        <v>0</v>
      </c>
      <c r="BH24" s="2">
        <f>IFERROR(INDEX('Leave-One-Out - Data'!$B:$BA,MATCH($P24,'Leave-One-Out - Data'!$A:$A,0),MATCH(BH$1,'Leave-One-Out - Data'!$B$1:$BA$1,0)),0)</f>
        <v>0</v>
      </c>
      <c r="BI24" s="2">
        <f>IFERROR(INDEX('Leave-One-Out - Data'!$B:$BA,MATCH($P24,'Leave-One-Out - Data'!$A:$A,0),MATCH(BI$1,'Leave-One-Out - Data'!$B$1:$BA$1,0)),0)</f>
        <v>0.3004860394746065</v>
      </c>
      <c r="BJ24" s="2">
        <f>IFERROR(INDEX('Leave-One-Out - Data'!$B:$BA,MATCH($P24,'Leave-One-Out - Data'!$A:$A,0),MATCH(BJ$1,'Leave-One-Out - Data'!$B$1:$BA$1,0)),0)</f>
        <v>0</v>
      </c>
      <c r="BK24" s="2">
        <f>IFERROR(INDEX('Leave-One-Out - Data'!$B:$BA,MATCH($P24,'Leave-One-Out - Data'!$A:$A,0),MATCH(BK$1,'Leave-One-Out - Data'!$B$1:$BA$1,0)),0)</f>
        <v>0</v>
      </c>
      <c r="BL24" s="2">
        <f>IFERROR(INDEX('Leave-One-Out - Data'!$B:$BA,MATCH($P24,'Leave-One-Out - Data'!$A:$A,0),MATCH(BL$1,'Leave-One-Out - Data'!$B$1:$BA$1,0)),0)</f>
        <v>0</v>
      </c>
      <c r="BM24" s="2">
        <f>IFERROR(INDEX('Leave-One-Out - Data'!$B:$BA,MATCH($P24,'Leave-One-Out - Data'!$A:$A,0),MATCH(BM$1,'Leave-One-Out - Data'!$B$1:$BA$1,0)),0)</f>
        <v>0</v>
      </c>
      <c r="BN24" s="2">
        <f>IFERROR(INDEX('Leave-One-Out - Data'!$B:$BA,MATCH($P24,'Leave-One-Out - Data'!$A:$A,0),MATCH(BN$1,'Leave-One-Out - Data'!$B$1:$BA$1,0)),0)</f>
        <v>0</v>
      </c>
      <c r="BO24" s="2">
        <f>IFERROR(INDEX('Leave-One-Out - Data'!$B:$BA,MATCH($P24,'Leave-One-Out - Data'!$A:$A,0),MATCH(BO$1,'Leave-One-Out - Data'!$B$1:$BA$1,0)),0)</f>
        <v>0</v>
      </c>
      <c r="BP24" s="2">
        <f>IFERROR(INDEX('Leave-One-Out - Data'!$B:$BA,MATCH($P24,'Leave-One-Out - Data'!$A:$A,0),MATCH(BP$1,'Leave-One-Out - Data'!$B$1:$BA$1,0)),0)</f>
        <v>0</v>
      </c>
      <c r="BQ24" s="2"/>
    </row>
    <row r="25" spans="16:69" x14ac:dyDescent="0.25">
      <c r="P25">
        <f>'Leave-One-Out - Data'!A24</f>
        <v>2004</v>
      </c>
      <c r="Q25" s="2">
        <f>IFERROR(INDEX('Leave-One-Out - Data'!$B:$BA,MATCH($P25,'Leave-One-Out - Data'!$A:$A,0),MATCH(Q$1,'Leave-One-Out - Data'!$B$1:$BA$1,0)),0)</f>
        <v>0.30158731341362</v>
      </c>
      <c r="R25" s="2">
        <f>IFERROR(INDEX('Leave-One-Out - Data'!$B:$BA,MATCH($P25,'Leave-One-Out - Data'!$A:$A,0),MATCH(R$1,'Leave-One-Out - Data'!$B$1:$BA$1,0)),0)</f>
        <v>0.28644622364640232</v>
      </c>
      <c r="S25" s="2">
        <f>IFERROR(INDEX('Leave-One-Out - Data'!$B:$BA,MATCH($P25,'Leave-One-Out - Data'!$A:$A,0),MATCH(S$1,'Leave-One-Out - Data'!$B$1:$BA$1,0)),0)</f>
        <v>0</v>
      </c>
      <c r="T25" s="2">
        <f>IFERROR(INDEX('Leave-One-Out - Data'!$B:$BA,MATCH($P25,'Leave-One-Out - Data'!$A:$A,0),MATCH(T$1,'Leave-One-Out - Data'!$B$1:$BA$1,0)),0)</f>
        <v>0</v>
      </c>
      <c r="U25" s="2">
        <f>IFERROR(INDEX('Leave-One-Out - Data'!$B:$BA,MATCH($P25,'Leave-One-Out - Data'!$A:$A,0),MATCH(U$1,'Leave-One-Out - Data'!$B$1:$BA$1,0)),0)</f>
        <v>0</v>
      </c>
      <c r="V25" s="2">
        <f>IFERROR(INDEX('Leave-One-Out - Data'!$B:$BA,MATCH($P25,'Leave-One-Out - Data'!$A:$A,0),MATCH(V$1,'Leave-One-Out - Data'!$B$1:$BA$1,0)),0)</f>
        <v>0</v>
      </c>
      <c r="W25" s="2">
        <f>IFERROR(INDEX('Leave-One-Out - Data'!$B:$BA,MATCH($P25,'Leave-One-Out - Data'!$A:$A,0),MATCH(W$1,'Leave-One-Out - Data'!$B$1:$BA$1,0)),0)</f>
        <v>0</v>
      </c>
      <c r="X25" s="2">
        <f>IFERROR(INDEX('Leave-One-Out - Data'!$B:$BA,MATCH($P25,'Leave-One-Out - Data'!$A:$A,0),MATCH(X$1,'Leave-One-Out - Data'!$B$1:$BA$1,0)),0)</f>
        <v>0.28947620350122449</v>
      </c>
      <c r="Y25" s="2">
        <f>IFERROR(INDEX('Leave-One-Out - Data'!$B:$BA,MATCH($P25,'Leave-One-Out - Data'!$A:$A,0),MATCH(Y$1,'Leave-One-Out - Data'!$B$1:$BA$1,0)),0)</f>
        <v>0</v>
      </c>
      <c r="Z25" s="2">
        <f>IFERROR(INDEX('Leave-One-Out - Data'!$B:$BA,MATCH($P25,'Leave-One-Out - Data'!$A:$A,0),MATCH(Z$1,'Leave-One-Out - Data'!$B$1:$BA$1,0)),0)</f>
        <v>0</v>
      </c>
      <c r="AA25" s="2">
        <f>IFERROR(INDEX('Leave-One-Out - Data'!$B:$BA,MATCH($P25,'Leave-One-Out - Data'!$A:$A,0),MATCH(AA$1,'Leave-One-Out - Data'!$B$1:$BA$1,0)),0)</f>
        <v>0</v>
      </c>
      <c r="AB25" s="2">
        <f>IFERROR(INDEX('Leave-One-Out - Data'!$B:$BA,MATCH($P25,'Leave-One-Out - Data'!$A:$A,0),MATCH(AB$1,'Leave-One-Out - Data'!$B$1:$BA$1,0)),0)</f>
        <v>0</v>
      </c>
      <c r="AC25" s="2">
        <f>IFERROR(INDEX('Leave-One-Out - Data'!$B:$BA,MATCH($P25,'Leave-One-Out - Data'!$A:$A,0),MATCH(AC$1,'Leave-One-Out - Data'!$B$1:$BA$1,0)),0)</f>
        <v>0</v>
      </c>
      <c r="AD25" s="2">
        <f>IFERROR(INDEX('Leave-One-Out - Data'!$B:$BA,MATCH($P25,'Leave-One-Out - Data'!$A:$A,0),MATCH(AD$1,'Leave-One-Out - Data'!$B$1:$BA$1,0)),0)</f>
        <v>0</v>
      </c>
      <c r="AE25" s="2">
        <f>IFERROR(INDEX('Leave-One-Out - Data'!$B:$BA,MATCH($P25,'Leave-One-Out - Data'!$A:$A,0),MATCH(AE$1,'Leave-One-Out - Data'!$B$1:$BA$1,0)),0)</f>
        <v>0</v>
      </c>
      <c r="AF25" s="2">
        <f>IFERROR(INDEX('Leave-One-Out - Data'!$B:$BA,MATCH($P25,'Leave-One-Out - Data'!$A:$A,0),MATCH(AF$1,'Leave-One-Out - Data'!$B$1:$BA$1,0)),0)</f>
        <v>0.28293981933593748</v>
      </c>
      <c r="AG25" s="2">
        <f>IFERROR(INDEX('Leave-One-Out - Data'!$B:$BA,MATCH($P25,'Leave-One-Out - Data'!$A:$A,0),MATCH(AG$1,'Leave-One-Out - Data'!$B$1:$BA$1,0)),0)</f>
        <v>0</v>
      </c>
      <c r="AH25" s="2">
        <f>IFERROR(INDEX('Leave-One-Out - Data'!$B:$BA,MATCH($P25,'Leave-One-Out - Data'!$A:$A,0),MATCH(AH$1,'Leave-One-Out - Data'!$B$1:$BA$1,0)),0)</f>
        <v>0</v>
      </c>
      <c r="AI25" s="2">
        <f>IFERROR(INDEX('Leave-One-Out - Data'!$B:$BA,MATCH($P25,'Leave-One-Out - Data'!$A:$A,0),MATCH(AI$1,'Leave-One-Out - Data'!$B$1:$BA$1,0)),0)</f>
        <v>0</v>
      </c>
      <c r="AJ25" s="2">
        <f>IFERROR(INDEX('Leave-One-Out - Data'!$B:$BA,MATCH($P25,'Leave-One-Out - Data'!$A:$A,0),MATCH(AJ$1,'Leave-One-Out - Data'!$B$1:$BA$1,0)),0)</f>
        <v>0</v>
      </c>
      <c r="AK25" s="2">
        <f>IFERROR(INDEX('Leave-One-Out - Data'!$B:$BA,MATCH($P25,'Leave-One-Out - Data'!$A:$A,0),MATCH(AK$1,'Leave-One-Out - Data'!$B$1:$BA$1,0)),0)</f>
        <v>0</v>
      </c>
      <c r="AL25" s="2">
        <f>IFERROR(INDEX('Leave-One-Out - Data'!$B:$BA,MATCH($P25,'Leave-One-Out - Data'!$A:$A,0),MATCH(AL$1,'Leave-One-Out - Data'!$B$1:$BA$1,0)),0)</f>
        <v>0</v>
      </c>
      <c r="AM25" s="2">
        <f>IFERROR(INDEX('Leave-One-Out - Data'!$B:$BA,MATCH($P25,'Leave-One-Out - Data'!$A:$A,0),MATCH(AM$1,'Leave-One-Out - Data'!$B$1:$BA$1,0)),0)</f>
        <v>0</v>
      </c>
      <c r="AN25" s="2">
        <f>IFERROR(INDEX('Leave-One-Out - Data'!$B:$BA,MATCH($P25,'Leave-One-Out - Data'!$A:$A,0),MATCH(AN$1,'Leave-One-Out - Data'!$B$1:$BA$1,0)),0)</f>
        <v>0</v>
      </c>
      <c r="AO25" s="2">
        <f>IFERROR(INDEX('Leave-One-Out - Data'!$B:$BA,MATCH($P25,'Leave-One-Out - Data'!$A:$A,0),MATCH(AO$1,'Leave-One-Out - Data'!$B$1:$BA$1,0)),0)</f>
        <v>0.283927128970623</v>
      </c>
      <c r="AP25" s="2">
        <f>IFERROR(INDEX('Leave-One-Out - Data'!$B:$BA,MATCH($P25,'Leave-One-Out - Data'!$A:$A,0),MATCH(AP$1,'Leave-One-Out - Data'!$B$1:$BA$1,0)),0)</f>
        <v>0</v>
      </c>
      <c r="AQ25" s="2">
        <f>IFERROR(INDEX('Leave-One-Out - Data'!$B:$BA,MATCH($P25,'Leave-One-Out - Data'!$A:$A,0),MATCH(AQ$1,'Leave-One-Out - Data'!$B$1:$BA$1,0)),0)</f>
        <v>0.28624327975511554</v>
      </c>
      <c r="AR25" s="2">
        <f>IFERROR(INDEX('Leave-One-Out - Data'!$B:$BA,MATCH($P25,'Leave-One-Out - Data'!$A:$A,0),MATCH(AR$1,'Leave-One-Out - Data'!$B$1:$BA$1,0)),0)</f>
        <v>0</v>
      </c>
      <c r="AS25" s="2">
        <f>IFERROR(INDEX('Leave-One-Out - Data'!$B:$BA,MATCH($P25,'Leave-One-Out - Data'!$A:$A,0),MATCH(AS$1,'Leave-One-Out - Data'!$B$1:$BA$1,0)),0)</f>
        <v>0</v>
      </c>
      <c r="AT25" s="2">
        <f>IFERROR(INDEX('Leave-One-Out - Data'!$B:$BA,MATCH($P25,'Leave-One-Out - Data'!$A:$A,0),MATCH(AT$1,'Leave-One-Out - Data'!$B$1:$BA$1,0)),0)</f>
        <v>0</v>
      </c>
      <c r="AU25" s="2">
        <f>IFERROR(INDEX('Leave-One-Out - Data'!$B:$BA,MATCH($P25,'Leave-One-Out - Data'!$A:$A,0),MATCH(AU$1,'Leave-One-Out - Data'!$B$1:$BA$1,0)),0)</f>
        <v>0</v>
      </c>
      <c r="AV25" s="2">
        <f>IFERROR(INDEX('Leave-One-Out - Data'!$B:$BA,MATCH($P25,'Leave-One-Out - Data'!$A:$A,0),MATCH(AV$1,'Leave-One-Out - Data'!$B$1:$BA$1,0)),0)</f>
        <v>0</v>
      </c>
      <c r="AW25" s="2">
        <f>IFERROR(INDEX('Leave-One-Out - Data'!$B:$BA,MATCH($P25,'Leave-One-Out - Data'!$A:$A,0),MATCH(AW$1,'Leave-One-Out - Data'!$B$1:$BA$1,0)),0)</f>
        <v>0</v>
      </c>
      <c r="AX25" s="2">
        <f>IFERROR(INDEX('Leave-One-Out - Data'!$B:$BA,MATCH($P25,'Leave-One-Out - Data'!$A:$A,0),MATCH(AX$1,'Leave-One-Out - Data'!$B$1:$BA$1,0)),0)</f>
        <v>0</v>
      </c>
      <c r="AY25" s="2">
        <f>IFERROR(INDEX('Leave-One-Out - Data'!$B:$BA,MATCH($P25,'Leave-One-Out - Data'!$A:$A,0),MATCH(AY$1,'Leave-One-Out - Data'!$B$1:$BA$1,0)),0)</f>
        <v>0</v>
      </c>
      <c r="AZ25" s="2">
        <f>IFERROR(INDEX('Leave-One-Out - Data'!$B:$BA,MATCH($P25,'Leave-One-Out - Data'!$A:$A,0),MATCH(AZ$1,'Leave-One-Out - Data'!$B$1:$BA$1,0)),0)</f>
        <v>0</v>
      </c>
      <c r="BA25" s="2">
        <f>IFERROR(INDEX('Leave-One-Out - Data'!$B:$BA,MATCH($P25,'Leave-One-Out - Data'!$A:$A,0),MATCH(BA$1,'Leave-One-Out - Data'!$B$1:$BA$1,0)),0)</f>
        <v>0</v>
      </c>
      <c r="BB25" s="2">
        <f>IFERROR(INDEX('Leave-One-Out - Data'!$B:$BA,MATCH($P25,'Leave-One-Out - Data'!$A:$A,0),MATCH(BB$1,'Leave-One-Out - Data'!$B$1:$BA$1,0)),0)</f>
        <v>0</v>
      </c>
      <c r="BC25" s="2">
        <f>IFERROR(INDEX('Leave-One-Out - Data'!$B:$BA,MATCH($P25,'Leave-One-Out - Data'!$A:$A,0),MATCH(BC$1,'Leave-One-Out - Data'!$B$1:$BA$1,0)),0)</f>
        <v>0</v>
      </c>
      <c r="BD25" s="2">
        <f>IFERROR(INDEX('Leave-One-Out - Data'!$B:$BA,MATCH($P25,'Leave-One-Out - Data'!$A:$A,0),MATCH(BD$1,'Leave-One-Out - Data'!$B$1:$BA$1,0)),0)</f>
        <v>0</v>
      </c>
      <c r="BE25" s="2">
        <f>IFERROR(INDEX('Leave-One-Out - Data'!$B:$BA,MATCH($P25,'Leave-One-Out - Data'!$A:$A,0),MATCH(BE$1,'Leave-One-Out - Data'!$B$1:$BA$1,0)),0)</f>
        <v>0</v>
      </c>
      <c r="BF25" s="2">
        <f>IFERROR(INDEX('Leave-One-Out - Data'!$B:$BA,MATCH($P25,'Leave-One-Out - Data'!$A:$A,0),MATCH(BF$1,'Leave-One-Out - Data'!$B$1:$BA$1,0)),0)</f>
        <v>0.27381988215446473</v>
      </c>
      <c r="BG25" s="2">
        <f>IFERROR(INDEX('Leave-One-Out - Data'!$B:$BA,MATCH($P25,'Leave-One-Out - Data'!$A:$A,0),MATCH(BG$1,'Leave-One-Out - Data'!$B$1:$BA$1,0)),0)</f>
        <v>0</v>
      </c>
      <c r="BH25" s="2">
        <f>IFERROR(INDEX('Leave-One-Out - Data'!$B:$BA,MATCH($P25,'Leave-One-Out - Data'!$A:$A,0),MATCH(BH$1,'Leave-One-Out - Data'!$B$1:$BA$1,0)),0)</f>
        <v>0</v>
      </c>
      <c r="BI25" s="2">
        <f>IFERROR(INDEX('Leave-One-Out - Data'!$B:$BA,MATCH($P25,'Leave-One-Out - Data'!$A:$A,0),MATCH(BI$1,'Leave-One-Out - Data'!$B$1:$BA$1,0)),0)</f>
        <v>0.27830605107545858</v>
      </c>
      <c r="BJ25" s="2">
        <f>IFERROR(INDEX('Leave-One-Out - Data'!$B:$BA,MATCH($P25,'Leave-One-Out - Data'!$A:$A,0),MATCH(BJ$1,'Leave-One-Out - Data'!$B$1:$BA$1,0)),0)</f>
        <v>0</v>
      </c>
      <c r="BK25" s="2">
        <f>IFERROR(INDEX('Leave-One-Out - Data'!$B:$BA,MATCH($P25,'Leave-One-Out - Data'!$A:$A,0),MATCH(BK$1,'Leave-One-Out - Data'!$B$1:$BA$1,0)),0)</f>
        <v>0</v>
      </c>
      <c r="BL25" s="2">
        <f>IFERROR(INDEX('Leave-One-Out - Data'!$B:$BA,MATCH($P25,'Leave-One-Out - Data'!$A:$A,0),MATCH(BL$1,'Leave-One-Out - Data'!$B$1:$BA$1,0)),0)</f>
        <v>0</v>
      </c>
      <c r="BM25" s="2">
        <f>IFERROR(INDEX('Leave-One-Out - Data'!$B:$BA,MATCH($P25,'Leave-One-Out - Data'!$A:$A,0),MATCH(BM$1,'Leave-One-Out - Data'!$B$1:$BA$1,0)),0)</f>
        <v>0</v>
      </c>
      <c r="BN25" s="2">
        <f>IFERROR(INDEX('Leave-One-Out - Data'!$B:$BA,MATCH($P25,'Leave-One-Out - Data'!$A:$A,0),MATCH(BN$1,'Leave-One-Out - Data'!$B$1:$BA$1,0)),0)</f>
        <v>0</v>
      </c>
      <c r="BO25" s="2">
        <f>IFERROR(INDEX('Leave-One-Out - Data'!$B:$BA,MATCH($P25,'Leave-One-Out - Data'!$A:$A,0),MATCH(BO$1,'Leave-One-Out - Data'!$B$1:$BA$1,0)),0)</f>
        <v>0</v>
      </c>
      <c r="BP25" s="2">
        <f>IFERROR(INDEX('Leave-One-Out - Data'!$B:$BA,MATCH($P25,'Leave-One-Out - Data'!$A:$A,0),MATCH(BP$1,'Leave-One-Out - Data'!$B$1:$BA$1,0)),0)</f>
        <v>0</v>
      </c>
      <c r="BQ25" s="2"/>
    </row>
    <row r="26" spans="16:69" x14ac:dyDescent="0.25">
      <c r="P26">
        <f>'Leave-One-Out - Data'!A25</f>
        <v>2005</v>
      </c>
      <c r="Q26" s="2">
        <f>IFERROR(INDEX('Leave-One-Out - Data'!$B:$BA,MATCH($P26,'Leave-One-Out - Data'!$A:$A,0),MATCH(Q$1,'Leave-One-Out - Data'!$B$1:$BA$1,0)),0)</f>
        <v>0.29263156652450562</v>
      </c>
      <c r="R26" s="2">
        <f>IFERROR(INDEX('Leave-One-Out - Data'!$B:$BA,MATCH($P26,'Leave-One-Out - Data'!$A:$A,0),MATCH(R$1,'Leave-One-Out - Data'!$B$1:$BA$1,0)),0)</f>
        <v>0.31166779051721094</v>
      </c>
      <c r="S26" s="2">
        <f>IFERROR(INDEX('Leave-One-Out - Data'!$B:$BA,MATCH($P26,'Leave-One-Out - Data'!$A:$A,0),MATCH(S$1,'Leave-One-Out - Data'!$B$1:$BA$1,0)),0)</f>
        <v>0</v>
      </c>
      <c r="T26" s="2">
        <f>IFERROR(INDEX('Leave-One-Out - Data'!$B:$BA,MATCH($P26,'Leave-One-Out - Data'!$A:$A,0),MATCH(T$1,'Leave-One-Out - Data'!$B$1:$BA$1,0)),0)</f>
        <v>0</v>
      </c>
      <c r="U26" s="2">
        <f>IFERROR(INDEX('Leave-One-Out - Data'!$B:$BA,MATCH($P26,'Leave-One-Out - Data'!$A:$A,0),MATCH(U$1,'Leave-One-Out - Data'!$B$1:$BA$1,0)),0)</f>
        <v>0</v>
      </c>
      <c r="V26" s="2">
        <f>IFERROR(INDEX('Leave-One-Out - Data'!$B:$BA,MATCH($P26,'Leave-One-Out - Data'!$A:$A,0),MATCH(V$1,'Leave-One-Out - Data'!$B$1:$BA$1,0)),0)</f>
        <v>0</v>
      </c>
      <c r="W26" s="2">
        <f>IFERROR(INDEX('Leave-One-Out - Data'!$B:$BA,MATCH($P26,'Leave-One-Out - Data'!$A:$A,0),MATCH(W$1,'Leave-One-Out - Data'!$B$1:$BA$1,0)),0)</f>
        <v>0</v>
      </c>
      <c r="X26" s="2">
        <f>IFERROR(INDEX('Leave-One-Out - Data'!$B:$BA,MATCH($P26,'Leave-One-Out - Data'!$A:$A,0),MATCH(X$1,'Leave-One-Out - Data'!$B$1:$BA$1,0)),0)</f>
        <v>0.30545347727835181</v>
      </c>
      <c r="Y26" s="2">
        <f>IFERROR(INDEX('Leave-One-Out - Data'!$B:$BA,MATCH($P26,'Leave-One-Out - Data'!$A:$A,0),MATCH(Y$1,'Leave-One-Out - Data'!$B$1:$BA$1,0)),0)</f>
        <v>0</v>
      </c>
      <c r="Z26" s="2">
        <f>IFERROR(INDEX('Leave-One-Out - Data'!$B:$BA,MATCH($P26,'Leave-One-Out - Data'!$A:$A,0),MATCH(Z$1,'Leave-One-Out - Data'!$B$1:$BA$1,0)),0)</f>
        <v>0</v>
      </c>
      <c r="AA26" s="2">
        <f>IFERROR(INDEX('Leave-One-Out - Data'!$B:$BA,MATCH($P26,'Leave-One-Out - Data'!$A:$A,0),MATCH(AA$1,'Leave-One-Out - Data'!$B$1:$BA$1,0)),0)</f>
        <v>0</v>
      </c>
      <c r="AB26" s="2">
        <f>IFERROR(INDEX('Leave-One-Out - Data'!$B:$BA,MATCH($P26,'Leave-One-Out - Data'!$A:$A,0),MATCH(AB$1,'Leave-One-Out - Data'!$B$1:$BA$1,0)),0)</f>
        <v>0</v>
      </c>
      <c r="AC26" s="2">
        <f>IFERROR(INDEX('Leave-One-Out - Data'!$B:$BA,MATCH($P26,'Leave-One-Out - Data'!$A:$A,0),MATCH(AC$1,'Leave-One-Out - Data'!$B$1:$BA$1,0)),0)</f>
        <v>0</v>
      </c>
      <c r="AD26" s="2">
        <f>IFERROR(INDEX('Leave-One-Out - Data'!$B:$BA,MATCH($P26,'Leave-One-Out - Data'!$A:$A,0),MATCH(AD$1,'Leave-One-Out - Data'!$B$1:$BA$1,0)),0)</f>
        <v>0</v>
      </c>
      <c r="AE26" s="2">
        <f>IFERROR(INDEX('Leave-One-Out - Data'!$B:$BA,MATCH($P26,'Leave-One-Out - Data'!$A:$A,0),MATCH(AE$1,'Leave-One-Out - Data'!$B$1:$BA$1,0)),0)</f>
        <v>0</v>
      </c>
      <c r="AF26" s="2">
        <f>IFERROR(INDEX('Leave-One-Out - Data'!$B:$BA,MATCH($P26,'Leave-One-Out - Data'!$A:$A,0),MATCH(AF$1,'Leave-One-Out - Data'!$B$1:$BA$1,0)),0)</f>
        <v>0.30377521243691447</v>
      </c>
      <c r="AG26" s="2">
        <f>IFERROR(INDEX('Leave-One-Out - Data'!$B:$BA,MATCH($P26,'Leave-One-Out - Data'!$A:$A,0),MATCH(AG$1,'Leave-One-Out - Data'!$B$1:$BA$1,0)),0)</f>
        <v>0</v>
      </c>
      <c r="AH26" s="2">
        <f>IFERROR(INDEX('Leave-One-Out - Data'!$B:$BA,MATCH($P26,'Leave-One-Out - Data'!$A:$A,0),MATCH(AH$1,'Leave-One-Out - Data'!$B$1:$BA$1,0)),0)</f>
        <v>0</v>
      </c>
      <c r="AI26" s="2">
        <f>IFERROR(INDEX('Leave-One-Out - Data'!$B:$BA,MATCH($P26,'Leave-One-Out - Data'!$A:$A,0),MATCH(AI$1,'Leave-One-Out - Data'!$B$1:$BA$1,0)),0)</f>
        <v>0</v>
      </c>
      <c r="AJ26" s="2">
        <f>IFERROR(INDEX('Leave-One-Out - Data'!$B:$BA,MATCH($P26,'Leave-One-Out - Data'!$A:$A,0),MATCH(AJ$1,'Leave-One-Out - Data'!$B$1:$BA$1,0)),0)</f>
        <v>0</v>
      </c>
      <c r="AK26" s="2">
        <f>IFERROR(INDEX('Leave-One-Out - Data'!$B:$BA,MATCH($P26,'Leave-One-Out - Data'!$A:$A,0),MATCH(AK$1,'Leave-One-Out - Data'!$B$1:$BA$1,0)),0)</f>
        <v>0</v>
      </c>
      <c r="AL26" s="2">
        <f>IFERROR(INDEX('Leave-One-Out - Data'!$B:$BA,MATCH($P26,'Leave-One-Out - Data'!$A:$A,0),MATCH(AL$1,'Leave-One-Out - Data'!$B$1:$BA$1,0)),0)</f>
        <v>0</v>
      </c>
      <c r="AM26" s="2">
        <f>IFERROR(INDEX('Leave-One-Out - Data'!$B:$BA,MATCH($P26,'Leave-One-Out - Data'!$A:$A,0),MATCH(AM$1,'Leave-One-Out - Data'!$B$1:$BA$1,0)),0)</f>
        <v>0</v>
      </c>
      <c r="AN26" s="2">
        <f>IFERROR(INDEX('Leave-One-Out - Data'!$B:$BA,MATCH($P26,'Leave-One-Out - Data'!$A:$A,0),MATCH(AN$1,'Leave-One-Out - Data'!$B$1:$BA$1,0)),0)</f>
        <v>0</v>
      </c>
      <c r="AO26" s="2">
        <f>IFERROR(INDEX('Leave-One-Out - Data'!$B:$BA,MATCH($P26,'Leave-One-Out - Data'!$A:$A,0),MATCH(AO$1,'Leave-One-Out - Data'!$B$1:$BA$1,0)),0)</f>
        <v>0.29668227988481521</v>
      </c>
      <c r="AP26" s="2">
        <f>IFERROR(INDEX('Leave-One-Out - Data'!$B:$BA,MATCH($P26,'Leave-One-Out - Data'!$A:$A,0),MATCH(AP$1,'Leave-One-Out - Data'!$B$1:$BA$1,0)),0)</f>
        <v>0</v>
      </c>
      <c r="AQ26" s="2">
        <f>IFERROR(INDEX('Leave-One-Out - Data'!$B:$BA,MATCH($P26,'Leave-One-Out - Data'!$A:$A,0),MATCH(AQ$1,'Leave-One-Out - Data'!$B$1:$BA$1,0)),0)</f>
        <v>0.31204970607161531</v>
      </c>
      <c r="AR26" s="2">
        <f>IFERROR(INDEX('Leave-One-Out - Data'!$B:$BA,MATCH($P26,'Leave-One-Out - Data'!$A:$A,0),MATCH(AR$1,'Leave-One-Out - Data'!$B$1:$BA$1,0)),0)</f>
        <v>0</v>
      </c>
      <c r="AS26" s="2">
        <f>IFERROR(INDEX('Leave-One-Out - Data'!$B:$BA,MATCH($P26,'Leave-One-Out - Data'!$A:$A,0),MATCH(AS$1,'Leave-One-Out - Data'!$B$1:$BA$1,0)),0)</f>
        <v>0</v>
      </c>
      <c r="AT26" s="2">
        <f>IFERROR(INDEX('Leave-One-Out - Data'!$B:$BA,MATCH($P26,'Leave-One-Out - Data'!$A:$A,0),MATCH(AT$1,'Leave-One-Out - Data'!$B$1:$BA$1,0)),0)</f>
        <v>0</v>
      </c>
      <c r="AU26" s="2">
        <f>IFERROR(INDEX('Leave-One-Out - Data'!$B:$BA,MATCH($P26,'Leave-One-Out - Data'!$A:$A,0),MATCH(AU$1,'Leave-One-Out - Data'!$B$1:$BA$1,0)),0)</f>
        <v>0</v>
      </c>
      <c r="AV26" s="2">
        <f>IFERROR(INDEX('Leave-One-Out - Data'!$B:$BA,MATCH($P26,'Leave-One-Out - Data'!$A:$A,0),MATCH(AV$1,'Leave-One-Out - Data'!$B$1:$BA$1,0)),0)</f>
        <v>0</v>
      </c>
      <c r="AW26" s="2">
        <f>IFERROR(INDEX('Leave-One-Out - Data'!$B:$BA,MATCH($P26,'Leave-One-Out - Data'!$A:$A,0),MATCH(AW$1,'Leave-One-Out - Data'!$B$1:$BA$1,0)),0)</f>
        <v>0</v>
      </c>
      <c r="AX26" s="2">
        <f>IFERROR(INDEX('Leave-One-Out - Data'!$B:$BA,MATCH($P26,'Leave-One-Out - Data'!$A:$A,0),MATCH(AX$1,'Leave-One-Out - Data'!$B$1:$BA$1,0)),0)</f>
        <v>0</v>
      </c>
      <c r="AY26" s="2">
        <f>IFERROR(INDEX('Leave-One-Out - Data'!$B:$BA,MATCH($P26,'Leave-One-Out - Data'!$A:$A,0),MATCH(AY$1,'Leave-One-Out - Data'!$B$1:$BA$1,0)),0)</f>
        <v>0</v>
      </c>
      <c r="AZ26" s="2">
        <f>IFERROR(INDEX('Leave-One-Out - Data'!$B:$BA,MATCH($P26,'Leave-One-Out - Data'!$A:$A,0),MATCH(AZ$1,'Leave-One-Out - Data'!$B$1:$BA$1,0)),0)</f>
        <v>0</v>
      </c>
      <c r="BA26" s="2">
        <f>IFERROR(INDEX('Leave-One-Out - Data'!$B:$BA,MATCH($P26,'Leave-One-Out - Data'!$A:$A,0),MATCH(BA$1,'Leave-One-Out - Data'!$B$1:$BA$1,0)),0)</f>
        <v>0</v>
      </c>
      <c r="BB26" s="2">
        <f>IFERROR(INDEX('Leave-One-Out - Data'!$B:$BA,MATCH($P26,'Leave-One-Out - Data'!$A:$A,0),MATCH(BB$1,'Leave-One-Out - Data'!$B$1:$BA$1,0)),0)</f>
        <v>0</v>
      </c>
      <c r="BC26" s="2">
        <f>IFERROR(INDEX('Leave-One-Out - Data'!$B:$BA,MATCH($P26,'Leave-One-Out - Data'!$A:$A,0),MATCH(BC$1,'Leave-One-Out - Data'!$B$1:$BA$1,0)),0)</f>
        <v>0</v>
      </c>
      <c r="BD26" s="2">
        <f>IFERROR(INDEX('Leave-One-Out - Data'!$B:$BA,MATCH($P26,'Leave-One-Out - Data'!$A:$A,0),MATCH(BD$1,'Leave-One-Out - Data'!$B$1:$BA$1,0)),0)</f>
        <v>0</v>
      </c>
      <c r="BE26" s="2">
        <f>IFERROR(INDEX('Leave-One-Out - Data'!$B:$BA,MATCH($P26,'Leave-One-Out - Data'!$A:$A,0),MATCH(BE$1,'Leave-One-Out - Data'!$B$1:$BA$1,0)),0)</f>
        <v>0</v>
      </c>
      <c r="BF26" s="2">
        <f>IFERROR(INDEX('Leave-One-Out - Data'!$B:$BA,MATCH($P26,'Leave-One-Out - Data'!$A:$A,0),MATCH(BF$1,'Leave-One-Out - Data'!$B$1:$BA$1,0)),0)</f>
        <v>0.29511089342832564</v>
      </c>
      <c r="BG26" s="2">
        <f>IFERROR(INDEX('Leave-One-Out - Data'!$B:$BA,MATCH($P26,'Leave-One-Out - Data'!$A:$A,0),MATCH(BG$1,'Leave-One-Out - Data'!$B$1:$BA$1,0)),0)</f>
        <v>0</v>
      </c>
      <c r="BH26" s="2">
        <f>IFERROR(INDEX('Leave-One-Out - Data'!$B:$BA,MATCH($P26,'Leave-One-Out - Data'!$A:$A,0),MATCH(BH$1,'Leave-One-Out - Data'!$B$1:$BA$1,0)),0)</f>
        <v>0</v>
      </c>
      <c r="BI26" s="2">
        <f>IFERROR(INDEX('Leave-One-Out - Data'!$B:$BA,MATCH($P26,'Leave-One-Out - Data'!$A:$A,0),MATCH(BI$1,'Leave-One-Out - Data'!$B$1:$BA$1,0)),0)</f>
        <v>0.29793512569367891</v>
      </c>
      <c r="BJ26" s="2">
        <f>IFERROR(INDEX('Leave-One-Out - Data'!$B:$BA,MATCH($P26,'Leave-One-Out - Data'!$A:$A,0),MATCH(BJ$1,'Leave-One-Out - Data'!$B$1:$BA$1,0)),0)</f>
        <v>0</v>
      </c>
      <c r="BK26" s="2">
        <f>IFERROR(INDEX('Leave-One-Out - Data'!$B:$BA,MATCH($P26,'Leave-One-Out - Data'!$A:$A,0),MATCH(BK$1,'Leave-One-Out - Data'!$B$1:$BA$1,0)),0)</f>
        <v>0</v>
      </c>
      <c r="BL26" s="2">
        <f>IFERROR(INDEX('Leave-One-Out - Data'!$B:$BA,MATCH($P26,'Leave-One-Out - Data'!$A:$A,0),MATCH(BL$1,'Leave-One-Out - Data'!$B$1:$BA$1,0)),0)</f>
        <v>0</v>
      </c>
      <c r="BM26" s="2">
        <f>IFERROR(INDEX('Leave-One-Out - Data'!$B:$BA,MATCH($P26,'Leave-One-Out - Data'!$A:$A,0),MATCH(BM$1,'Leave-One-Out - Data'!$B$1:$BA$1,0)),0)</f>
        <v>0</v>
      </c>
      <c r="BN26" s="2">
        <f>IFERROR(INDEX('Leave-One-Out - Data'!$B:$BA,MATCH($P26,'Leave-One-Out - Data'!$A:$A,0),MATCH(BN$1,'Leave-One-Out - Data'!$B$1:$BA$1,0)),0)</f>
        <v>0</v>
      </c>
      <c r="BO26" s="2">
        <f>IFERROR(INDEX('Leave-One-Out - Data'!$B:$BA,MATCH($P26,'Leave-One-Out - Data'!$A:$A,0),MATCH(BO$1,'Leave-One-Out - Data'!$B$1:$BA$1,0)),0)</f>
        <v>0</v>
      </c>
      <c r="BP26" s="2">
        <f>IFERROR(INDEX('Leave-One-Out - Data'!$B:$BA,MATCH($P26,'Leave-One-Out - Data'!$A:$A,0),MATCH(BP$1,'Leave-One-Out - Data'!$B$1:$BA$1,0)),0)</f>
        <v>0</v>
      </c>
      <c r="BQ26" s="2"/>
    </row>
    <row r="27" spans="16:69" x14ac:dyDescent="0.25">
      <c r="P27">
        <f>'Leave-One-Out - Data'!A26</f>
        <v>2006</v>
      </c>
      <c r="Q27" s="2">
        <f>IFERROR(INDEX('Leave-One-Out - Data'!$B:$BA,MATCH($P27,'Leave-One-Out - Data'!$A:$A,0),MATCH(Q$1,'Leave-One-Out - Data'!$B$1:$BA$1,0)),0)</f>
        <v>0.31662869453430176</v>
      </c>
      <c r="R27" s="2">
        <f>IFERROR(INDEX('Leave-One-Out - Data'!$B:$BA,MATCH($P27,'Leave-One-Out - Data'!$A:$A,0),MATCH(R$1,'Leave-One-Out - Data'!$B$1:$BA$1,0)),0)</f>
        <v>0.31294123905897142</v>
      </c>
      <c r="S27" s="2">
        <f>IFERROR(INDEX('Leave-One-Out - Data'!$B:$BA,MATCH($P27,'Leave-One-Out - Data'!$A:$A,0),MATCH(S$1,'Leave-One-Out - Data'!$B$1:$BA$1,0)),0)</f>
        <v>0</v>
      </c>
      <c r="T27" s="2">
        <f>IFERROR(INDEX('Leave-One-Out - Data'!$B:$BA,MATCH($P27,'Leave-One-Out - Data'!$A:$A,0),MATCH(T$1,'Leave-One-Out - Data'!$B$1:$BA$1,0)),0)</f>
        <v>0</v>
      </c>
      <c r="U27" s="2">
        <f>IFERROR(INDEX('Leave-One-Out - Data'!$B:$BA,MATCH($P27,'Leave-One-Out - Data'!$A:$A,0),MATCH(U$1,'Leave-One-Out - Data'!$B$1:$BA$1,0)),0)</f>
        <v>0</v>
      </c>
      <c r="V27" s="2">
        <f>IFERROR(INDEX('Leave-One-Out - Data'!$B:$BA,MATCH($P27,'Leave-One-Out - Data'!$A:$A,0),MATCH(V$1,'Leave-One-Out - Data'!$B$1:$BA$1,0)),0)</f>
        <v>0</v>
      </c>
      <c r="W27" s="2">
        <f>IFERROR(INDEX('Leave-One-Out - Data'!$B:$BA,MATCH($P27,'Leave-One-Out - Data'!$A:$A,0),MATCH(W$1,'Leave-One-Out - Data'!$B$1:$BA$1,0)),0)</f>
        <v>0</v>
      </c>
      <c r="X27" s="2">
        <f>IFERROR(INDEX('Leave-One-Out - Data'!$B:$BA,MATCH($P27,'Leave-One-Out - Data'!$A:$A,0),MATCH(X$1,'Leave-One-Out - Data'!$B$1:$BA$1,0)),0)</f>
        <v>0.30842880867421629</v>
      </c>
      <c r="Y27" s="2">
        <f>IFERROR(INDEX('Leave-One-Out - Data'!$B:$BA,MATCH($P27,'Leave-One-Out - Data'!$A:$A,0),MATCH(Y$1,'Leave-One-Out - Data'!$B$1:$BA$1,0)),0)</f>
        <v>0</v>
      </c>
      <c r="Z27" s="2">
        <f>IFERROR(INDEX('Leave-One-Out - Data'!$B:$BA,MATCH($P27,'Leave-One-Out - Data'!$A:$A,0),MATCH(Z$1,'Leave-One-Out - Data'!$B$1:$BA$1,0)),0)</f>
        <v>0</v>
      </c>
      <c r="AA27" s="2">
        <f>IFERROR(INDEX('Leave-One-Out - Data'!$B:$BA,MATCH($P27,'Leave-One-Out - Data'!$A:$A,0),MATCH(AA$1,'Leave-One-Out - Data'!$B$1:$BA$1,0)),0)</f>
        <v>0</v>
      </c>
      <c r="AB27" s="2">
        <f>IFERROR(INDEX('Leave-One-Out - Data'!$B:$BA,MATCH($P27,'Leave-One-Out - Data'!$A:$A,0),MATCH(AB$1,'Leave-One-Out - Data'!$B$1:$BA$1,0)),0)</f>
        <v>0</v>
      </c>
      <c r="AC27" s="2">
        <f>IFERROR(INDEX('Leave-One-Out - Data'!$B:$BA,MATCH($P27,'Leave-One-Out - Data'!$A:$A,0),MATCH(AC$1,'Leave-One-Out - Data'!$B$1:$BA$1,0)),0)</f>
        <v>0</v>
      </c>
      <c r="AD27" s="2">
        <f>IFERROR(INDEX('Leave-One-Out - Data'!$B:$BA,MATCH($P27,'Leave-One-Out - Data'!$A:$A,0),MATCH(AD$1,'Leave-One-Out - Data'!$B$1:$BA$1,0)),0)</f>
        <v>0</v>
      </c>
      <c r="AE27" s="2">
        <f>IFERROR(INDEX('Leave-One-Out - Data'!$B:$BA,MATCH($P27,'Leave-One-Out - Data'!$A:$A,0),MATCH(AE$1,'Leave-One-Out - Data'!$B$1:$BA$1,0)),0)</f>
        <v>0</v>
      </c>
      <c r="AF27" s="2">
        <f>IFERROR(INDEX('Leave-One-Out - Data'!$B:$BA,MATCH($P27,'Leave-One-Out - Data'!$A:$A,0),MATCH(AF$1,'Leave-One-Out - Data'!$B$1:$BA$1,0)),0)</f>
        <v>0.30889346432685855</v>
      </c>
      <c r="AG27" s="2">
        <f>IFERROR(INDEX('Leave-One-Out - Data'!$B:$BA,MATCH($P27,'Leave-One-Out - Data'!$A:$A,0),MATCH(AG$1,'Leave-One-Out - Data'!$B$1:$BA$1,0)),0)</f>
        <v>0</v>
      </c>
      <c r="AH27" s="2">
        <f>IFERROR(INDEX('Leave-One-Out - Data'!$B:$BA,MATCH($P27,'Leave-One-Out - Data'!$A:$A,0),MATCH(AH$1,'Leave-One-Out - Data'!$B$1:$BA$1,0)),0)</f>
        <v>0</v>
      </c>
      <c r="AI27" s="2">
        <f>IFERROR(INDEX('Leave-One-Out - Data'!$B:$BA,MATCH($P27,'Leave-One-Out - Data'!$A:$A,0),MATCH(AI$1,'Leave-One-Out - Data'!$B$1:$BA$1,0)),0)</f>
        <v>0</v>
      </c>
      <c r="AJ27" s="2">
        <f>IFERROR(INDEX('Leave-One-Out - Data'!$B:$BA,MATCH($P27,'Leave-One-Out - Data'!$A:$A,0),MATCH(AJ$1,'Leave-One-Out - Data'!$B$1:$BA$1,0)),0)</f>
        <v>0</v>
      </c>
      <c r="AK27" s="2">
        <f>IFERROR(INDEX('Leave-One-Out - Data'!$B:$BA,MATCH($P27,'Leave-One-Out - Data'!$A:$A,0),MATCH(AK$1,'Leave-One-Out - Data'!$B$1:$BA$1,0)),0)</f>
        <v>0</v>
      </c>
      <c r="AL27" s="2">
        <f>IFERROR(INDEX('Leave-One-Out - Data'!$B:$BA,MATCH($P27,'Leave-One-Out - Data'!$A:$A,0),MATCH(AL$1,'Leave-One-Out - Data'!$B$1:$BA$1,0)),0)</f>
        <v>0</v>
      </c>
      <c r="AM27" s="2">
        <f>IFERROR(INDEX('Leave-One-Out - Data'!$B:$BA,MATCH($P27,'Leave-One-Out - Data'!$A:$A,0),MATCH(AM$1,'Leave-One-Out - Data'!$B$1:$BA$1,0)),0)</f>
        <v>0</v>
      </c>
      <c r="AN27" s="2">
        <f>IFERROR(INDEX('Leave-One-Out - Data'!$B:$BA,MATCH($P27,'Leave-One-Out - Data'!$A:$A,0),MATCH(AN$1,'Leave-One-Out - Data'!$B$1:$BA$1,0)),0)</f>
        <v>0</v>
      </c>
      <c r="AO27" s="2">
        <f>IFERROR(INDEX('Leave-One-Out - Data'!$B:$BA,MATCH($P27,'Leave-One-Out - Data'!$A:$A,0),MATCH(AO$1,'Leave-One-Out - Data'!$B$1:$BA$1,0)),0)</f>
        <v>0.310739367455244</v>
      </c>
      <c r="AP27" s="2">
        <f>IFERROR(INDEX('Leave-One-Out - Data'!$B:$BA,MATCH($P27,'Leave-One-Out - Data'!$A:$A,0),MATCH(AP$1,'Leave-One-Out - Data'!$B$1:$BA$1,0)),0)</f>
        <v>0</v>
      </c>
      <c r="AQ27" s="2">
        <f>IFERROR(INDEX('Leave-One-Out - Data'!$B:$BA,MATCH($P27,'Leave-One-Out - Data'!$A:$A,0),MATCH(AQ$1,'Leave-One-Out - Data'!$B$1:$BA$1,0)),0)</f>
        <v>0.30915816982090472</v>
      </c>
      <c r="AR27" s="2">
        <f>IFERROR(INDEX('Leave-One-Out - Data'!$B:$BA,MATCH($P27,'Leave-One-Out - Data'!$A:$A,0),MATCH(AR$1,'Leave-One-Out - Data'!$B$1:$BA$1,0)),0)</f>
        <v>0</v>
      </c>
      <c r="AS27" s="2">
        <f>IFERROR(INDEX('Leave-One-Out - Data'!$B:$BA,MATCH($P27,'Leave-One-Out - Data'!$A:$A,0),MATCH(AS$1,'Leave-One-Out - Data'!$B$1:$BA$1,0)),0)</f>
        <v>0</v>
      </c>
      <c r="AT27" s="2">
        <f>IFERROR(INDEX('Leave-One-Out - Data'!$B:$BA,MATCH($P27,'Leave-One-Out - Data'!$A:$A,0),MATCH(AT$1,'Leave-One-Out - Data'!$B$1:$BA$1,0)),0)</f>
        <v>0</v>
      </c>
      <c r="AU27" s="2">
        <f>IFERROR(INDEX('Leave-One-Out - Data'!$B:$BA,MATCH($P27,'Leave-One-Out - Data'!$A:$A,0),MATCH(AU$1,'Leave-One-Out - Data'!$B$1:$BA$1,0)),0)</f>
        <v>0</v>
      </c>
      <c r="AV27" s="2">
        <f>IFERROR(INDEX('Leave-One-Out - Data'!$B:$BA,MATCH($P27,'Leave-One-Out - Data'!$A:$A,0),MATCH(AV$1,'Leave-One-Out - Data'!$B$1:$BA$1,0)),0)</f>
        <v>0</v>
      </c>
      <c r="AW27" s="2">
        <f>IFERROR(INDEX('Leave-One-Out - Data'!$B:$BA,MATCH($P27,'Leave-One-Out - Data'!$A:$A,0),MATCH(AW$1,'Leave-One-Out - Data'!$B$1:$BA$1,0)),0)</f>
        <v>0</v>
      </c>
      <c r="AX27" s="2">
        <f>IFERROR(INDEX('Leave-One-Out - Data'!$B:$BA,MATCH($P27,'Leave-One-Out - Data'!$A:$A,0),MATCH(AX$1,'Leave-One-Out - Data'!$B$1:$BA$1,0)),0)</f>
        <v>0</v>
      </c>
      <c r="AY27" s="2">
        <f>IFERROR(INDEX('Leave-One-Out - Data'!$B:$BA,MATCH($P27,'Leave-One-Out - Data'!$A:$A,0),MATCH(AY$1,'Leave-One-Out - Data'!$B$1:$BA$1,0)),0)</f>
        <v>0</v>
      </c>
      <c r="AZ27" s="2">
        <f>IFERROR(INDEX('Leave-One-Out - Data'!$B:$BA,MATCH($P27,'Leave-One-Out - Data'!$A:$A,0),MATCH(AZ$1,'Leave-One-Out - Data'!$B$1:$BA$1,0)),0)</f>
        <v>0</v>
      </c>
      <c r="BA27" s="2">
        <f>IFERROR(INDEX('Leave-One-Out - Data'!$B:$BA,MATCH($P27,'Leave-One-Out - Data'!$A:$A,0),MATCH(BA$1,'Leave-One-Out - Data'!$B$1:$BA$1,0)),0)</f>
        <v>0</v>
      </c>
      <c r="BB27" s="2">
        <f>IFERROR(INDEX('Leave-One-Out - Data'!$B:$BA,MATCH($P27,'Leave-One-Out - Data'!$A:$A,0),MATCH(BB$1,'Leave-One-Out - Data'!$B$1:$BA$1,0)),0)</f>
        <v>0</v>
      </c>
      <c r="BC27" s="2">
        <f>IFERROR(INDEX('Leave-One-Out - Data'!$B:$BA,MATCH($P27,'Leave-One-Out - Data'!$A:$A,0),MATCH(BC$1,'Leave-One-Out - Data'!$B$1:$BA$1,0)),0)</f>
        <v>0</v>
      </c>
      <c r="BD27" s="2">
        <f>IFERROR(INDEX('Leave-One-Out - Data'!$B:$BA,MATCH($P27,'Leave-One-Out - Data'!$A:$A,0),MATCH(BD$1,'Leave-One-Out - Data'!$B$1:$BA$1,0)),0)</f>
        <v>0</v>
      </c>
      <c r="BE27" s="2">
        <f>IFERROR(INDEX('Leave-One-Out - Data'!$B:$BA,MATCH($P27,'Leave-One-Out - Data'!$A:$A,0),MATCH(BE$1,'Leave-One-Out - Data'!$B$1:$BA$1,0)),0)</f>
        <v>0</v>
      </c>
      <c r="BF27" s="2">
        <f>IFERROR(INDEX('Leave-One-Out - Data'!$B:$BA,MATCH($P27,'Leave-One-Out - Data'!$A:$A,0),MATCH(BF$1,'Leave-One-Out - Data'!$B$1:$BA$1,0)),0)</f>
        <v>0.30733795821666721</v>
      </c>
      <c r="BG27" s="2">
        <f>IFERROR(INDEX('Leave-One-Out - Data'!$B:$BA,MATCH($P27,'Leave-One-Out - Data'!$A:$A,0),MATCH(BG$1,'Leave-One-Out - Data'!$B$1:$BA$1,0)),0)</f>
        <v>0</v>
      </c>
      <c r="BH27" s="2">
        <f>IFERROR(INDEX('Leave-One-Out - Data'!$B:$BA,MATCH($P27,'Leave-One-Out - Data'!$A:$A,0),MATCH(BH$1,'Leave-One-Out - Data'!$B$1:$BA$1,0)),0)</f>
        <v>0</v>
      </c>
      <c r="BI27" s="2">
        <f>IFERROR(INDEX('Leave-One-Out - Data'!$B:$BA,MATCH($P27,'Leave-One-Out - Data'!$A:$A,0),MATCH(BI$1,'Leave-One-Out - Data'!$B$1:$BA$1,0)),0)</f>
        <v>0.31405844089388857</v>
      </c>
      <c r="BJ27" s="2">
        <f>IFERROR(INDEX('Leave-One-Out - Data'!$B:$BA,MATCH($P27,'Leave-One-Out - Data'!$A:$A,0),MATCH(BJ$1,'Leave-One-Out - Data'!$B$1:$BA$1,0)),0)</f>
        <v>0</v>
      </c>
      <c r="BK27" s="2">
        <f>IFERROR(INDEX('Leave-One-Out - Data'!$B:$BA,MATCH($P27,'Leave-One-Out - Data'!$A:$A,0),MATCH(BK$1,'Leave-One-Out - Data'!$B$1:$BA$1,0)),0)</f>
        <v>0</v>
      </c>
      <c r="BL27" s="2">
        <f>IFERROR(INDEX('Leave-One-Out - Data'!$B:$BA,MATCH($P27,'Leave-One-Out - Data'!$A:$A,0),MATCH(BL$1,'Leave-One-Out - Data'!$B$1:$BA$1,0)),0)</f>
        <v>0</v>
      </c>
      <c r="BM27" s="2">
        <f>IFERROR(INDEX('Leave-One-Out - Data'!$B:$BA,MATCH($P27,'Leave-One-Out - Data'!$A:$A,0),MATCH(BM$1,'Leave-One-Out - Data'!$B$1:$BA$1,0)),0)</f>
        <v>0</v>
      </c>
      <c r="BN27" s="2">
        <f>IFERROR(INDEX('Leave-One-Out - Data'!$B:$BA,MATCH($P27,'Leave-One-Out - Data'!$A:$A,0),MATCH(BN$1,'Leave-One-Out - Data'!$B$1:$BA$1,0)),0)</f>
        <v>0</v>
      </c>
      <c r="BO27" s="2">
        <f>IFERROR(INDEX('Leave-One-Out - Data'!$B:$BA,MATCH($P27,'Leave-One-Out - Data'!$A:$A,0),MATCH(BO$1,'Leave-One-Out - Data'!$B$1:$BA$1,0)),0)</f>
        <v>0</v>
      </c>
      <c r="BP27" s="2">
        <f>IFERROR(INDEX('Leave-One-Out - Data'!$B:$BA,MATCH($P27,'Leave-One-Out - Data'!$A:$A,0),MATCH(BP$1,'Leave-One-Out - Data'!$B$1:$BA$1,0)),0)</f>
        <v>0</v>
      </c>
      <c r="BQ27" s="2"/>
    </row>
    <row r="28" spans="16:69" x14ac:dyDescent="0.25">
      <c r="P28">
        <f>'Leave-One-Out - Data'!A27</f>
        <v>2007</v>
      </c>
      <c r="Q28" s="2">
        <f>IFERROR(INDEX('Leave-One-Out - Data'!$B:$BA,MATCH($P28,'Leave-One-Out - Data'!$A:$A,0),MATCH(Q$1,'Leave-One-Out - Data'!$B$1:$BA$1,0)),0)</f>
        <v>0.32378855347633362</v>
      </c>
      <c r="R28" s="2">
        <f>IFERROR(INDEX('Leave-One-Out - Data'!$B:$BA,MATCH($P28,'Leave-One-Out - Data'!$A:$A,0),MATCH(R$1,'Leave-One-Out - Data'!$B$1:$BA$1,0)),0)</f>
        <v>0.31416487701237206</v>
      </c>
      <c r="S28" s="2">
        <f>IFERROR(INDEX('Leave-One-Out - Data'!$B:$BA,MATCH($P28,'Leave-One-Out - Data'!$A:$A,0),MATCH(S$1,'Leave-One-Out - Data'!$B$1:$BA$1,0)),0)</f>
        <v>0</v>
      </c>
      <c r="T28" s="2">
        <f>IFERROR(INDEX('Leave-One-Out - Data'!$B:$BA,MATCH($P28,'Leave-One-Out - Data'!$A:$A,0),MATCH(T$1,'Leave-One-Out - Data'!$B$1:$BA$1,0)),0)</f>
        <v>0</v>
      </c>
      <c r="U28" s="2">
        <f>IFERROR(INDEX('Leave-One-Out - Data'!$B:$BA,MATCH($P28,'Leave-One-Out - Data'!$A:$A,0),MATCH(U$1,'Leave-One-Out - Data'!$B$1:$BA$1,0)),0)</f>
        <v>0</v>
      </c>
      <c r="V28" s="2">
        <f>IFERROR(INDEX('Leave-One-Out - Data'!$B:$BA,MATCH($P28,'Leave-One-Out - Data'!$A:$A,0),MATCH(V$1,'Leave-One-Out - Data'!$B$1:$BA$1,0)),0)</f>
        <v>0</v>
      </c>
      <c r="W28" s="2">
        <f>IFERROR(INDEX('Leave-One-Out - Data'!$B:$BA,MATCH($P28,'Leave-One-Out - Data'!$A:$A,0),MATCH(W$1,'Leave-One-Out - Data'!$B$1:$BA$1,0)),0)</f>
        <v>0</v>
      </c>
      <c r="X28" s="2">
        <f>IFERROR(INDEX('Leave-One-Out - Data'!$B:$BA,MATCH($P28,'Leave-One-Out - Data'!$A:$A,0),MATCH(X$1,'Leave-One-Out - Data'!$B$1:$BA$1,0)),0)</f>
        <v>0.31599809446930888</v>
      </c>
      <c r="Y28" s="2">
        <f>IFERROR(INDEX('Leave-One-Out - Data'!$B:$BA,MATCH($P28,'Leave-One-Out - Data'!$A:$A,0),MATCH(Y$1,'Leave-One-Out - Data'!$B$1:$BA$1,0)),0)</f>
        <v>0</v>
      </c>
      <c r="Z28" s="2">
        <f>IFERROR(INDEX('Leave-One-Out - Data'!$B:$BA,MATCH($P28,'Leave-One-Out - Data'!$A:$A,0),MATCH(Z$1,'Leave-One-Out - Data'!$B$1:$BA$1,0)),0)</f>
        <v>0</v>
      </c>
      <c r="AA28" s="2">
        <f>IFERROR(INDEX('Leave-One-Out - Data'!$B:$BA,MATCH($P28,'Leave-One-Out - Data'!$A:$A,0),MATCH(AA$1,'Leave-One-Out - Data'!$B$1:$BA$1,0)),0)</f>
        <v>0</v>
      </c>
      <c r="AB28" s="2">
        <f>IFERROR(INDEX('Leave-One-Out - Data'!$B:$BA,MATCH($P28,'Leave-One-Out - Data'!$A:$A,0),MATCH(AB$1,'Leave-One-Out - Data'!$B$1:$BA$1,0)),0)</f>
        <v>0</v>
      </c>
      <c r="AC28" s="2">
        <f>IFERROR(INDEX('Leave-One-Out - Data'!$B:$BA,MATCH($P28,'Leave-One-Out - Data'!$A:$A,0),MATCH(AC$1,'Leave-One-Out - Data'!$B$1:$BA$1,0)),0)</f>
        <v>0</v>
      </c>
      <c r="AD28" s="2">
        <f>IFERROR(INDEX('Leave-One-Out - Data'!$B:$BA,MATCH($P28,'Leave-One-Out - Data'!$A:$A,0),MATCH(AD$1,'Leave-One-Out - Data'!$B$1:$BA$1,0)),0)</f>
        <v>0</v>
      </c>
      <c r="AE28" s="2">
        <f>IFERROR(INDEX('Leave-One-Out - Data'!$B:$BA,MATCH($P28,'Leave-One-Out - Data'!$A:$A,0),MATCH(AE$1,'Leave-One-Out - Data'!$B$1:$BA$1,0)),0)</f>
        <v>0</v>
      </c>
      <c r="AF28" s="2">
        <f>IFERROR(INDEX('Leave-One-Out - Data'!$B:$BA,MATCH($P28,'Leave-One-Out - Data'!$A:$A,0),MATCH(AF$1,'Leave-One-Out - Data'!$B$1:$BA$1,0)),0)</f>
        <v>0.30980372765660286</v>
      </c>
      <c r="AG28" s="2">
        <f>IFERROR(INDEX('Leave-One-Out - Data'!$B:$BA,MATCH($P28,'Leave-One-Out - Data'!$A:$A,0),MATCH(AG$1,'Leave-One-Out - Data'!$B$1:$BA$1,0)),0)</f>
        <v>0</v>
      </c>
      <c r="AH28" s="2">
        <f>IFERROR(INDEX('Leave-One-Out - Data'!$B:$BA,MATCH($P28,'Leave-One-Out - Data'!$A:$A,0),MATCH(AH$1,'Leave-One-Out - Data'!$B$1:$BA$1,0)),0)</f>
        <v>0</v>
      </c>
      <c r="AI28" s="2">
        <f>IFERROR(INDEX('Leave-One-Out - Data'!$B:$BA,MATCH($P28,'Leave-One-Out - Data'!$A:$A,0),MATCH(AI$1,'Leave-One-Out - Data'!$B$1:$BA$1,0)),0)</f>
        <v>0</v>
      </c>
      <c r="AJ28" s="2">
        <f>IFERROR(INDEX('Leave-One-Out - Data'!$B:$BA,MATCH($P28,'Leave-One-Out - Data'!$A:$A,0),MATCH(AJ$1,'Leave-One-Out - Data'!$B$1:$BA$1,0)),0)</f>
        <v>0</v>
      </c>
      <c r="AK28" s="2">
        <f>IFERROR(INDEX('Leave-One-Out - Data'!$B:$BA,MATCH($P28,'Leave-One-Out - Data'!$A:$A,0),MATCH(AK$1,'Leave-One-Out - Data'!$B$1:$BA$1,0)),0)</f>
        <v>0</v>
      </c>
      <c r="AL28" s="2">
        <f>IFERROR(INDEX('Leave-One-Out - Data'!$B:$BA,MATCH($P28,'Leave-One-Out - Data'!$A:$A,0),MATCH(AL$1,'Leave-One-Out - Data'!$B$1:$BA$1,0)),0)</f>
        <v>0</v>
      </c>
      <c r="AM28" s="2">
        <f>IFERROR(INDEX('Leave-One-Out - Data'!$B:$BA,MATCH($P28,'Leave-One-Out - Data'!$A:$A,0),MATCH(AM$1,'Leave-One-Out - Data'!$B$1:$BA$1,0)),0)</f>
        <v>0</v>
      </c>
      <c r="AN28" s="2">
        <f>IFERROR(INDEX('Leave-One-Out - Data'!$B:$BA,MATCH($P28,'Leave-One-Out - Data'!$A:$A,0),MATCH(AN$1,'Leave-One-Out - Data'!$B$1:$BA$1,0)),0)</f>
        <v>0</v>
      </c>
      <c r="AO28" s="2">
        <f>IFERROR(INDEX('Leave-One-Out - Data'!$B:$BA,MATCH($P28,'Leave-One-Out - Data'!$A:$A,0),MATCH(AO$1,'Leave-One-Out - Data'!$B$1:$BA$1,0)),0)</f>
        <v>0.29204185822606088</v>
      </c>
      <c r="AP28" s="2">
        <f>IFERROR(INDEX('Leave-One-Out - Data'!$B:$BA,MATCH($P28,'Leave-One-Out - Data'!$A:$A,0),MATCH(AP$1,'Leave-One-Out - Data'!$B$1:$BA$1,0)),0)</f>
        <v>0</v>
      </c>
      <c r="AQ28" s="2">
        <f>IFERROR(INDEX('Leave-One-Out - Data'!$B:$BA,MATCH($P28,'Leave-One-Out - Data'!$A:$A,0),MATCH(AQ$1,'Leave-One-Out - Data'!$B$1:$BA$1,0)),0)</f>
        <v>0.31455733577907086</v>
      </c>
      <c r="AR28" s="2">
        <f>IFERROR(INDEX('Leave-One-Out - Data'!$B:$BA,MATCH($P28,'Leave-One-Out - Data'!$A:$A,0),MATCH(AR$1,'Leave-One-Out - Data'!$B$1:$BA$1,0)),0)</f>
        <v>0</v>
      </c>
      <c r="AS28" s="2">
        <f>IFERROR(INDEX('Leave-One-Out - Data'!$B:$BA,MATCH($P28,'Leave-One-Out - Data'!$A:$A,0),MATCH(AS$1,'Leave-One-Out - Data'!$B$1:$BA$1,0)),0)</f>
        <v>0</v>
      </c>
      <c r="AT28" s="2">
        <f>IFERROR(INDEX('Leave-One-Out - Data'!$B:$BA,MATCH($P28,'Leave-One-Out - Data'!$A:$A,0),MATCH(AT$1,'Leave-One-Out - Data'!$B$1:$BA$1,0)),0)</f>
        <v>0</v>
      </c>
      <c r="AU28" s="2">
        <f>IFERROR(INDEX('Leave-One-Out - Data'!$B:$BA,MATCH($P28,'Leave-One-Out - Data'!$A:$A,0),MATCH(AU$1,'Leave-One-Out - Data'!$B$1:$BA$1,0)),0)</f>
        <v>0</v>
      </c>
      <c r="AV28" s="2">
        <f>IFERROR(INDEX('Leave-One-Out - Data'!$B:$BA,MATCH($P28,'Leave-One-Out - Data'!$A:$A,0),MATCH(AV$1,'Leave-One-Out - Data'!$B$1:$BA$1,0)),0)</f>
        <v>0</v>
      </c>
      <c r="AW28" s="2">
        <f>IFERROR(INDEX('Leave-One-Out - Data'!$B:$BA,MATCH($P28,'Leave-One-Out - Data'!$A:$A,0),MATCH(AW$1,'Leave-One-Out - Data'!$B$1:$BA$1,0)),0)</f>
        <v>0</v>
      </c>
      <c r="AX28" s="2">
        <f>IFERROR(INDEX('Leave-One-Out - Data'!$B:$BA,MATCH($P28,'Leave-One-Out - Data'!$A:$A,0),MATCH(AX$1,'Leave-One-Out - Data'!$B$1:$BA$1,0)),0)</f>
        <v>0</v>
      </c>
      <c r="AY28" s="2">
        <f>IFERROR(INDEX('Leave-One-Out - Data'!$B:$BA,MATCH($P28,'Leave-One-Out - Data'!$A:$A,0),MATCH(AY$1,'Leave-One-Out - Data'!$B$1:$BA$1,0)),0)</f>
        <v>0</v>
      </c>
      <c r="AZ28" s="2">
        <f>IFERROR(INDEX('Leave-One-Out - Data'!$B:$BA,MATCH($P28,'Leave-One-Out - Data'!$A:$A,0),MATCH(AZ$1,'Leave-One-Out - Data'!$B$1:$BA$1,0)),0)</f>
        <v>0</v>
      </c>
      <c r="BA28" s="2">
        <f>IFERROR(INDEX('Leave-One-Out - Data'!$B:$BA,MATCH($P28,'Leave-One-Out - Data'!$A:$A,0),MATCH(BA$1,'Leave-One-Out - Data'!$B$1:$BA$1,0)),0)</f>
        <v>0</v>
      </c>
      <c r="BB28" s="2">
        <f>IFERROR(INDEX('Leave-One-Out - Data'!$B:$BA,MATCH($P28,'Leave-One-Out - Data'!$A:$A,0),MATCH(BB$1,'Leave-One-Out - Data'!$B$1:$BA$1,0)),0)</f>
        <v>0</v>
      </c>
      <c r="BC28" s="2">
        <f>IFERROR(INDEX('Leave-One-Out - Data'!$B:$BA,MATCH($P28,'Leave-One-Out - Data'!$A:$A,0),MATCH(BC$1,'Leave-One-Out - Data'!$B$1:$BA$1,0)),0)</f>
        <v>0</v>
      </c>
      <c r="BD28" s="2">
        <f>IFERROR(INDEX('Leave-One-Out - Data'!$B:$BA,MATCH($P28,'Leave-One-Out - Data'!$A:$A,0),MATCH(BD$1,'Leave-One-Out - Data'!$B$1:$BA$1,0)),0)</f>
        <v>0</v>
      </c>
      <c r="BE28" s="2">
        <f>IFERROR(INDEX('Leave-One-Out - Data'!$B:$BA,MATCH($P28,'Leave-One-Out - Data'!$A:$A,0),MATCH(BE$1,'Leave-One-Out - Data'!$B$1:$BA$1,0)),0)</f>
        <v>0</v>
      </c>
      <c r="BF28" s="2">
        <f>IFERROR(INDEX('Leave-One-Out - Data'!$B:$BA,MATCH($P28,'Leave-One-Out - Data'!$A:$A,0),MATCH(BF$1,'Leave-One-Out - Data'!$B$1:$BA$1,0)),0)</f>
        <v>0.297825458213687</v>
      </c>
      <c r="BG28" s="2">
        <f>IFERROR(INDEX('Leave-One-Out - Data'!$B:$BA,MATCH($P28,'Leave-One-Out - Data'!$A:$A,0),MATCH(BG$1,'Leave-One-Out - Data'!$B$1:$BA$1,0)),0)</f>
        <v>0</v>
      </c>
      <c r="BH28" s="2">
        <f>IFERROR(INDEX('Leave-One-Out - Data'!$B:$BA,MATCH($P28,'Leave-One-Out - Data'!$A:$A,0),MATCH(BH$1,'Leave-One-Out - Data'!$B$1:$BA$1,0)),0)</f>
        <v>0</v>
      </c>
      <c r="BI28" s="2">
        <f>IFERROR(INDEX('Leave-One-Out - Data'!$B:$BA,MATCH($P28,'Leave-One-Out - Data'!$A:$A,0),MATCH(BI$1,'Leave-One-Out - Data'!$B$1:$BA$1,0)),0)</f>
        <v>0.30403882271051408</v>
      </c>
      <c r="BJ28" s="2">
        <f>IFERROR(INDEX('Leave-One-Out - Data'!$B:$BA,MATCH($P28,'Leave-One-Out - Data'!$A:$A,0),MATCH(BJ$1,'Leave-One-Out - Data'!$B$1:$BA$1,0)),0)</f>
        <v>0</v>
      </c>
      <c r="BK28" s="2">
        <f>IFERROR(INDEX('Leave-One-Out - Data'!$B:$BA,MATCH($P28,'Leave-One-Out - Data'!$A:$A,0),MATCH(BK$1,'Leave-One-Out - Data'!$B$1:$BA$1,0)),0)</f>
        <v>0</v>
      </c>
      <c r="BL28" s="2">
        <f>IFERROR(INDEX('Leave-One-Out - Data'!$B:$BA,MATCH($P28,'Leave-One-Out - Data'!$A:$A,0),MATCH(BL$1,'Leave-One-Out - Data'!$B$1:$BA$1,0)),0)</f>
        <v>0</v>
      </c>
      <c r="BM28" s="2">
        <f>IFERROR(INDEX('Leave-One-Out - Data'!$B:$BA,MATCH($P28,'Leave-One-Out - Data'!$A:$A,0),MATCH(BM$1,'Leave-One-Out - Data'!$B$1:$BA$1,0)),0)</f>
        <v>0</v>
      </c>
      <c r="BN28" s="2">
        <f>IFERROR(INDEX('Leave-One-Out - Data'!$B:$BA,MATCH($P28,'Leave-One-Out - Data'!$A:$A,0),MATCH(BN$1,'Leave-One-Out - Data'!$B$1:$BA$1,0)),0)</f>
        <v>0</v>
      </c>
      <c r="BO28" s="2">
        <f>IFERROR(INDEX('Leave-One-Out - Data'!$B:$BA,MATCH($P28,'Leave-One-Out - Data'!$A:$A,0),MATCH(BO$1,'Leave-One-Out - Data'!$B$1:$BA$1,0)),0)</f>
        <v>0</v>
      </c>
      <c r="BP28" s="2">
        <f>IFERROR(INDEX('Leave-One-Out - Data'!$B:$BA,MATCH($P28,'Leave-One-Out - Data'!$A:$A,0),MATCH(BP$1,'Leave-One-Out - Data'!$B$1:$BA$1,0)),0)</f>
        <v>0</v>
      </c>
      <c r="BQ28" s="2"/>
    </row>
    <row r="29" spans="16:69" x14ac:dyDescent="0.25">
      <c r="P29">
        <f>'Leave-One-Out - Data'!A28</f>
        <v>2008</v>
      </c>
      <c r="Q29" s="2">
        <f>IFERROR(INDEX('Leave-One-Out - Data'!$B:$BA,MATCH($P29,'Leave-One-Out - Data'!$A:$A,0),MATCH(Q$1,'Leave-One-Out - Data'!$B$1:$BA$1,0)),0)</f>
        <v>0.308270663022995</v>
      </c>
      <c r="R29" s="2">
        <f>IFERROR(INDEX('Leave-One-Out - Data'!$B:$BA,MATCH($P29,'Leave-One-Out - Data'!$A:$A,0),MATCH(R$1,'Leave-One-Out - Data'!$B$1:$BA$1,0)),0)</f>
        <v>0.31057550923526284</v>
      </c>
      <c r="S29" s="2">
        <f>IFERROR(INDEX('Leave-One-Out - Data'!$B:$BA,MATCH($P29,'Leave-One-Out - Data'!$A:$A,0),MATCH(S$1,'Leave-One-Out - Data'!$B$1:$BA$1,0)),0)</f>
        <v>0</v>
      </c>
      <c r="T29" s="2">
        <f>IFERROR(INDEX('Leave-One-Out - Data'!$B:$BA,MATCH($P29,'Leave-One-Out - Data'!$A:$A,0),MATCH(T$1,'Leave-One-Out - Data'!$B$1:$BA$1,0)),0)</f>
        <v>0</v>
      </c>
      <c r="U29" s="2">
        <f>IFERROR(INDEX('Leave-One-Out - Data'!$B:$BA,MATCH($P29,'Leave-One-Out - Data'!$A:$A,0),MATCH(U$1,'Leave-One-Out - Data'!$B$1:$BA$1,0)),0)</f>
        <v>0</v>
      </c>
      <c r="V29" s="2">
        <f>IFERROR(INDEX('Leave-One-Out - Data'!$B:$BA,MATCH($P29,'Leave-One-Out - Data'!$A:$A,0),MATCH(V$1,'Leave-One-Out - Data'!$B$1:$BA$1,0)),0)</f>
        <v>0</v>
      </c>
      <c r="W29" s="2">
        <f>IFERROR(INDEX('Leave-One-Out - Data'!$B:$BA,MATCH($P29,'Leave-One-Out - Data'!$A:$A,0),MATCH(W$1,'Leave-One-Out - Data'!$B$1:$BA$1,0)),0)</f>
        <v>0</v>
      </c>
      <c r="X29" s="2">
        <f>IFERROR(INDEX('Leave-One-Out - Data'!$B:$BA,MATCH($P29,'Leave-One-Out - Data'!$A:$A,0),MATCH(X$1,'Leave-One-Out - Data'!$B$1:$BA$1,0)),0)</f>
        <v>0.3067855166643858</v>
      </c>
      <c r="Y29" s="2">
        <f>IFERROR(INDEX('Leave-One-Out - Data'!$B:$BA,MATCH($P29,'Leave-One-Out - Data'!$A:$A,0),MATCH(Y$1,'Leave-One-Out - Data'!$B$1:$BA$1,0)),0)</f>
        <v>0</v>
      </c>
      <c r="Z29" s="2">
        <f>IFERROR(INDEX('Leave-One-Out - Data'!$B:$BA,MATCH($P29,'Leave-One-Out - Data'!$A:$A,0),MATCH(Z$1,'Leave-One-Out - Data'!$B$1:$BA$1,0)),0)</f>
        <v>0</v>
      </c>
      <c r="AA29" s="2">
        <f>IFERROR(INDEX('Leave-One-Out - Data'!$B:$BA,MATCH($P29,'Leave-One-Out - Data'!$A:$A,0),MATCH(AA$1,'Leave-One-Out - Data'!$B$1:$BA$1,0)),0)</f>
        <v>0</v>
      </c>
      <c r="AB29" s="2">
        <f>IFERROR(INDEX('Leave-One-Out - Data'!$B:$BA,MATCH($P29,'Leave-One-Out - Data'!$A:$A,0),MATCH(AB$1,'Leave-One-Out - Data'!$B$1:$BA$1,0)),0)</f>
        <v>0</v>
      </c>
      <c r="AC29" s="2">
        <f>IFERROR(INDEX('Leave-One-Out - Data'!$B:$BA,MATCH($P29,'Leave-One-Out - Data'!$A:$A,0),MATCH(AC$1,'Leave-One-Out - Data'!$B$1:$BA$1,0)),0)</f>
        <v>0</v>
      </c>
      <c r="AD29" s="2">
        <f>IFERROR(INDEX('Leave-One-Out - Data'!$B:$BA,MATCH($P29,'Leave-One-Out - Data'!$A:$A,0),MATCH(AD$1,'Leave-One-Out - Data'!$B$1:$BA$1,0)),0)</f>
        <v>0</v>
      </c>
      <c r="AE29" s="2">
        <f>IFERROR(INDEX('Leave-One-Out - Data'!$B:$BA,MATCH($P29,'Leave-One-Out - Data'!$A:$A,0),MATCH(AE$1,'Leave-One-Out - Data'!$B$1:$BA$1,0)),0)</f>
        <v>0</v>
      </c>
      <c r="AF29" s="2">
        <f>IFERROR(INDEX('Leave-One-Out - Data'!$B:$BA,MATCH($P29,'Leave-One-Out - Data'!$A:$A,0),MATCH(AF$1,'Leave-One-Out - Data'!$B$1:$BA$1,0)),0)</f>
        <v>0.30775445374846461</v>
      </c>
      <c r="AG29" s="2">
        <f>IFERROR(INDEX('Leave-One-Out - Data'!$B:$BA,MATCH($P29,'Leave-One-Out - Data'!$A:$A,0),MATCH(AG$1,'Leave-One-Out - Data'!$B$1:$BA$1,0)),0)</f>
        <v>0</v>
      </c>
      <c r="AH29" s="2">
        <f>IFERROR(INDEX('Leave-One-Out - Data'!$B:$BA,MATCH($P29,'Leave-One-Out - Data'!$A:$A,0),MATCH(AH$1,'Leave-One-Out - Data'!$B$1:$BA$1,0)),0)</f>
        <v>0</v>
      </c>
      <c r="AI29" s="2">
        <f>IFERROR(INDEX('Leave-One-Out - Data'!$B:$BA,MATCH($P29,'Leave-One-Out - Data'!$A:$A,0),MATCH(AI$1,'Leave-One-Out - Data'!$B$1:$BA$1,0)),0)</f>
        <v>0</v>
      </c>
      <c r="AJ29" s="2">
        <f>IFERROR(INDEX('Leave-One-Out - Data'!$B:$BA,MATCH($P29,'Leave-One-Out - Data'!$A:$A,0),MATCH(AJ$1,'Leave-One-Out - Data'!$B$1:$BA$1,0)),0)</f>
        <v>0</v>
      </c>
      <c r="AK29" s="2">
        <f>IFERROR(INDEX('Leave-One-Out - Data'!$B:$BA,MATCH($P29,'Leave-One-Out - Data'!$A:$A,0),MATCH(AK$1,'Leave-One-Out - Data'!$B$1:$BA$1,0)),0)</f>
        <v>0</v>
      </c>
      <c r="AL29" s="2">
        <f>IFERROR(INDEX('Leave-One-Out - Data'!$B:$BA,MATCH($P29,'Leave-One-Out - Data'!$A:$A,0),MATCH(AL$1,'Leave-One-Out - Data'!$B$1:$BA$1,0)),0)</f>
        <v>0</v>
      </c>
      <c r="AM29" s="2">
        <f>IFERROR(INDEX('Leave-One-Out - Data'!$B:$BA,MATCH($P29,'Leave-One-Out - Data'!$A:$A,0),MATCH(AM$1,'Leave-One-Out - Data'!$B$1:$BA$1,0)),0)</f>
        <v>0</v>
      </c>
      <c r="AN29" s="2">
        <f>IFERROR(INDEX('Leave-One-Out - Data'!$B:$BA,MATCH($P29,'Leave-One-Out - Data'!$A:$A,0),MATCH(AN$1,'Leave-One-Out - Data'!$B$1:$BA$1,0)),0)</f>
        <v>0</v>
      </c>
      <c r="AO29" s="2">
        <f>IFERROR(INDEX('Leave-One-Out - Data'!$B:$BA,MATCH($P29,'Leave-One-Out - Data'!$A:$A,0),MATCH(AO$1,'Leave-One-Out - Data'!$B$1:$BA$1,0)),0)</f>
        <v>0.30121478790044787</v>
      </c>
      <c r="AP29" s="2">
        <f>IFERROR(INDEX('Leave-One-Out - Data'!$B:$BA,MATCH($P29,'Leave-One-Out - Data'!$A:$A,0),MATCH(AP$1,'Leave-One-Out - Data'!$B$1:$BA$1,0)),0)</f>
        <v>0</v>
      </c>
      <c r="AQ29" s="2">
        <f>IFERROR(INDEX('Leave-One-Out - Data'!$B:$BA,MATCH($P29,'Leave-One-Out - Data'!$A:$A,0),MATCH(AQ$1,'Leave-One-Out - Data'!$B$1:$BA$1,0)),0)</f>
        <v>0.31594270895421506</v>
      </c>
      <c r="AR29" s="2">
        <f>IFERROR(INDEX('Leave-One-Out - Data'!$B:$BA,MATCH($P29,'Leave-One-Out - Data'!$A:$A,0),MATCH(AR$1,'Leave-One-Out - Data'!$B$1:$BA$1,0)),0)</f>
        <v>0</v>
      </c>
      <c r="AS29" s="2">
        <f>IFERROR(INDEX('Leave-One-Out - Data'!$B:$BA,MATCH($P29,'Leave-One-Out - Data'!$A:$A,0),MATCH(AS$1,'Leave-One-Out - Data'!$B$1:$BA$1,0)),0)</f>
        <v>0</v>
      </c>
      <c r="AT29" s="2">
        <f>IFERROR(INDEX('Leave-One-Out - Data'!$B:$BA,MATCH($P29,'Leave-One-Out - Data'!$A:$A,0),MATCH(AT$1,'Leave-One-Out - Data'!$B$1:$BA$1,0)),0)</f>
        <v>0</v>
      </c>
      <c r="AU29" s="2">
        <f>IFERROR(INDEX('Leave-One-Out - Data'!$B:$BA,MATCH($P29,'Leave-One-Out - Data'!$A:$A,0),MATCH(AU$1,'Leave-One-Out - Data'!$B$1:$BA$1,0)),0)</f>
        <v>0</v>
      </c>
      <c r="AV29" s="2">
        <f>IFERROR(INDEX('Leave-One-Out - Data'!$B:$BA,MATCH($P29,'Leave-One-Out - Data'!$A:$A,0),MATCH(AV$1,'Leave-One-Out - Data'!$B$1:$BA$1,0)),0)</f>
        <v>0</v>
      </c>
      <c r="AW29" s="2">
        <f>IFERROR(INDEX('Leave-One-Out - Data'!$B:$BA,MATCH($P29,'Leave-One-Out - Data'!$A:$A,0),MATCH(AW$1,'Leave-One-Out - Data'!$B$1:$BA$1,0)),0)</f>
        <v>0</v>
      </c>
      <c r="AX29" s="2">
        <f>IFERROR(INDEX('Leave-One-Out - Data'!$B:$BA,MATCH($P29,'Leave-One-Out - Data'!$A:$A,0),MATCH(AX$1,'Leave-One-Out - Data'!$B$1:$BA$1,0)),0)</f>
        <v>0</v>
      </c>
      <c r="AY29" s="2">
        <f>IFERROR(INDEX('Leave-One-Out - Data'!$B:$BA,MATCH($P29,'Leave-One-Out - Data'!$A:$A,0),MATCH(AY$1,'Leave-One-Out - Data'!$B$1:$BA$1,0)),0)</f>
        <v>0</v>
      </c>
      <c r="AZ29" s="2">
        <f>IFERROR(INDEX('Leave-One-Out - Data'!$B:$BA,MATCH($P29,'Leave-One-Out - Data'!$A:$A,0),MATCH(AZ$1,'Leave-One-Out - Data'!$B$1:$BA$1,0)),0)</f>
        <v>0</v>
      </c>
      <c r="BA29" s="2">
        <f>IFERROR(INDEX('Leave-One-Out - Data'!$B:$BA,MATCH($P29,'Leave-One-Out - Data'!$A:$A,0),MATCH(BA$1,'Leave-One-Out - Data'!$B$1:$BA$1,0)),0)</f>
        <v>0</v>
      </c>
      <c r="BB29" s="2">
        <f>IFERROR(INDEX('Leave-One-Out - Data'!$B:$BA,MATCH($P29,'Leave-One-Out - Data'!$A:$A,0),MATCH(BB$1,'Leave-One-Out - Data'!$B$1:$BA$1,0)),0)</f>
        <v>0</v>
      </c>
      <c r="BC29" s="2">
        <f>IFERROR(INDEX('Leave-One-Out - Data'!$B:$BA,MATCH($P29,'Leave-One-Out - Data'!$A:$A,0),MATCH(BC$1,'Leave-One-Out - Data'!$B$1:$BA$1,0)),0)</f>
        <v>0</v>
      </c>
      <c r="BD29" s="2">
        <f>IFERROR(INDEX('Leave-One-Out - Data'!$B:$BA,MATCH($P29,'Leave-One-Out - Data'!$A:$A,0),MATCH(BD$1,'Leave-One-Out - Data'!$B$1:$BA$1,0)),0)</f>
        <v>0</v>
      </c>
      <c r="BE29" s="2">
        <f>IFERROR(INDEX('Leave-One-Out - Data'!$B:$BA,MATCH($P29,'Leave-One-Out - Data'!$A:$A,0),MATCH(BE$1,'Leave-One-Out - Data'!$B$1:$BA$1,0)),0)</f>
        <v>0</v>
      </c>
      <c r="BF29" s="2">
        <f>IFERROR(INDEX('Leave-One-Out - Data'!$B:$BA,MATCH($P29,'Leave-One-Out - Data'!$A:$A,0),MATCH(BF$1,'Leave-One-Out - Data'!$B$1:$BA$1,0)),0)</f>
        <v>0.30443101201951506</v>
      </c>
      <c r="BG29" s="2">
        <f>IFERROR(INDEX('Leave-One-Out - Data'!$B:$BA,MATCH($P29,'Leave-One-Out - Data'!$A:$A,0),MATCH(BG$1,'Leave-One-Out - Data'!$B$1:$BA$1,0)),0)</f>
        <v>0</v>
      </c>
      <c r="BH29" s="2">
        <f>IFERROR(INDEX('Leave-One-Out - Data'!$B:$BA,MATCH($P29,'Leave-One-Out - Data'!$A:$A,0),MATCH(BH$1,'Leave-One-Out - Data'!$B$1:$BA$1,0)),0)</f>
        <v>0</v>
      </c>
      <c r="BI29" s="2">
        <f>IFERROR(INDEX('Leave-One-Out - Data'!$B:$BA,MATCH($P29,'Leave-One-Out - Data'!$A:$A,0),MATCH(BI$1,'Leave-One-Out - Data'!$B$1:$BA$1,0)),0)</f>
        <v>0.30198935282230377</v>
      </c>
      <c r="BJ29" s="2">
        <f>IFERROR(INDEX('Leave-One-Out - Data'!$B:$BA,MATCH($P29,'Leave-One-Out - Data'!$A:$A,0),MATCH(BJ$1,'Leave-One-Out - Data'!$B$1:$BA$1,0)),0)</f>
        <v>0</v>
      </c>
      <c r="BK29" s="2">
        <f>IFERROR(INDEX('Leave-One-Out - Data'!$B:$BA,MATCH($P29,'Leave-One-Out - Data'!$A:$A,0),MATCH(BK$1,'Leave-One-Out - Data'!$B$1:$BA$1,0)),0)</f>
        <v>0</v>
      </c>
      <c r="BL29" s="2">
        <f>IFERROR(INDEX('Leave-One-Out - Data'!$B:$BA,MATCH($P29,'Leave-One-Out - Data'!$A:$A,0),MATCH(BL$1,'Leave-One-Out - Data'!$B$1:$BA$1,0)),0)</f>
        <v>0</v>
      </c>
      <c r="BM29" s="2">
        <f>IFERROR(INDEX('Leave-One-Out - Data'!$B:$BA,MATCH($P29,'Leave-One-Out - Data'!$A:$A,0),MATCH(BM$1,'Leave-One-Out - Data'!$B$1:$BA$1,0)),0)</f>
        <v>0</v>
      </c>
      <c r="BN29" s="2">
        <f>IFERROR(INDEX('Leave-One-Out - Data'!$B:$BA,MATCH($P29,'Leave-One-Out - Data'!$A:$A,0),MATCH(BN$1,'Leave-One-Out - Data'!$B$1:$BA$1,0)),0)</f>
        <v>0</v>
      </c>
      <c r="BO29" s="2">
        <f>IFERROR(INDEX('Leave-One-Out - Data'!$B:$BA,MATCH($P29,'Leave-One-Out - Data'!$A:$A,0),MATCH(BO$1,'Leave-One-Out - Data'!$B$1:$BA$1,0)),0)</f>
        <v>0</v>
      </c>
      <c r="BP29" s="2">
        <f>IFERROR(INDEX('Leave-One-Out - Data'!$B:$BA,MATCH($P29,'Leave-One-Out - Data'!$A:$A,0),MATCH(BP$1,'Leave-One-Out - Data'!$B$1:$BA$1,0)),0)</f>
        <v>0</v>
      </c>
      <c r="BQ29" s="2"/>
    </row>
    <row r="30" spans="16:69" x14ac:dyDescent="0.25">
      <c r="P30">
        <f>'Leave-One-Out - Data'!A29</f>
        <v>2009</v>
      </c>
      <c r="Q30" s="2">
        <f>IFERROR(INDEX('Leave-One-Out - Data'!$B:$BA,MATCH($P30,'Leave-One-Out - Data'!$A:$A,0),MATCH(Q$1,'Leave-One-Out - Data'!$B$1:$BA$1,0)),0)</f>
        <v>0.30421686172485352</v>
      </c>
      <c r="R30" s="2">
        <f>IFERROR(INDEX('Leave-One-Out - Data'!$B:$BA,MATCH($P30,'Leave-One-Out - Data'!$A:$A,0),MATCH(R$1,'Leave-One-Out - Data'!$B$1:$BA$1,0)),0)</f>
        <v>0.31056266434490681</v>
      </c>
      <c r="S30" s="2">
        <f>IFERROR(INDEX('Leave-One-Out - Data'!$B:$BA,MATCH($P30,'Leave-One-Out - Data'!$A:$A,0),MATCH(S$1,'Leave-One-Out - Data'!$B$1:$BA$1,0)),0)</f>
        <v>0</v>
      </c>
      <c r="T30" s="2">
        <f>IFERROR(INDEX('Leave-One-Out - Data'!$B:$BA,MATCH($P30,'Leave-One-Out - Data'!$A:$A,0),MATCH(T$1,'Leave-One-Out - Data'!$B$1:$BA$1,0)),0)</f>
        <v>0</v>
      </c>
      <c r="U30" s="2">
        <f>IFERROR(INDEX('Leave-One-Out - Data'!$B:$BA,MATCH($P30,'Leave-One-Out - Data'!$A:$A,0),MATCH(U$1,'Leave-One-Out - Data'!$B$1:$BA$1,0)),0)</f>
        <v>0</v>
      </c>
      <c r="V30" s="2">
        <f>IFERROR(INDEX('Leave-One-Out - Data'!$B:$BA,MATCH($P30,'Leave-One-Out - Data'!$A:$A,0),MATCH(V$1,'Leave-One-Out - Data'!$B$1:$BA$1,0)),0)</f>
        <v>0</v>
      </c>
      <c r="W30" s="2">
        <f>IFERROR(INDEX('Leave-One-Out - Data'!$B:$BA,MATCH($P30,'Leave-One-Out - Data'!$A:$A,0),MATCH(W$1,'Leave-One-Out - Data'!$B$1:$BA$1,0)),0)</f>
        <v>0</v>
      </c>
      <c r="X30" s="2">
        <f>IFERROR(INDEX('Leave-One-Out - Data'!$B:$BA,MATCH($P30,'Leave-One-Out - Data'!$A:$A,0),MATCH(X$1,'Leave-One-Out - Data'!$B$1:$BA$1,0)),0)</f>
        <v>0.30687592947483067</v>
      </c>
      <c r="Y30" s="2">
        <f>IFERROR(INDEX('Leave-One-Out - Data'!$B:$BA,MATCH($P30,'Leave-One-Out - Data'!$A:$A,0),MATCH(Y$1,'Leave-One-Out - Data'!$B$1:$BA$1,0)),0)</f>
        <v>0</v>
      </c>
      <c r="Z30" s="2">
        <f>IFERROR(INDEX('Leave-One-Out - Data'!$B:$BA,MATCH($P30,'Leave-One-Out - Data'!$A:$A,0),MATCH(Z$1,'Leave-One-Out - Data'!$B$1:$BA$1,0)),0)</f>
        <v>0</v>
      </c>
      <c r="AA30" s="2">
        <f>IFERROR(INDEX('Leave-One-Out - Data'!$B:$BA,MATCH($P30,'Leave-One-Out - Data'!$A:$A,0),MATCH(AA$1,'Leave-One-Out - Data'!$B$1:$BA$1,0)),0)</f>
        <v>0</v>
      </c>
      <c r="AB30" s="2">
        <f>IFERROR(INDEX('Leave-One-Out - Data'!$B:$BA,MATCH($P30,'Leave-One-Out - Data'!$A:$A,0),MATCH(AB$1,'Leave-One-Out - Data'!$B$1:$BA$1,0)),0)</f>
        <v>0</v>
      </c>
      <c r="AC30" s="2">
        <f>IFERROR(INDEX('Leave-One-Out - Data'!$B:$BA,MATCH($P30,'Leave-One-Out - Data'!$A:$A,0),MATCH(AC$1,'Leave-One-Out - Data'!$B$1:$BA$1,0)),0)</f>
        <v>0</v>
      </c>
      <c r="AD30" s="2">
        <f>IFERROR(INDEX('Leave-One-Out - Data'!$B:$BA,MATCH($P30,'Leave-One-Out - Data'!$A:$A,0),MATCH(AD$1,'Leave-One-Out - Data'!$B$1:$BA$1,0)),0)</f>
        <v>0</v>
      </c>
      <c r="AE30" s="2">
        <f>IFERROR(INDEX('Leave-One-Out - Data'!$B:$BA,MATCH($P30,'Leave-One-Out - Data'!$A:$A,0),MATCH(AE$1,'Leave-One-Out - Data'!$B$1:$BA$1,0)),0)</f>
        <v>0</v>
      </c>
      <c r="AF30" s="2">
        <f>IFERROR(INDEX('Leave-One-Out - Data'!$B:$BA,MATCH($P30,'Leave-One-Out - Data'!$A:$A,0),MATCH(AF$1,'Leave-One-Out - Data'!$B$1:$BA$1,0)),0)</f>
        <v>0.30168556420505044</v>
      </c>
      <c r="AG30" s="2">
        <f>IFERROR(INDEX('Leave-One-Out - Data'!$B:$BA,MATCH($P30,'Leave-One-Out - Data'!$A:$A,0),MATCH(AG$1,'Leave-One-Out - Data'!$B$1:$BA$1,0)),0)</f>
        <v>0</v>
      </c>
      <c r="AH30" s="2">
        <f>IFERROR(INDEX('Leave-One-Out - Data'!$B:$BA,MATCH($P30,'Leave-One-Out - Data'!$A:$A,0),MATCH(AH$1,'Leave-One-Out - Data'!$B$1:$BA$1,0)),0)</f>
        <v>0</v>
      </c>
      <c r="AI30" s="2">
        <f>IFERROR(INDEX('Leave-One-Out - Data'!$B:$BA,MATCH($P30,'Leave-One-Out - Data'!$A:$A,0),MATCH(AI$1,'Leave-One-Out - Data'!$B$1:$BA$1,0)),0)</f>
        <v>0</v>
      </c>
      <c r="AJ30" s="2">
        <f>IFERROR(INDEX('Leave-One-Out - Data'!$B:$BA,MATCH($P30,'Leave-One-Out - Data'!$A:$A,0),MATCH(AJ$1,'Leave-One-Out - Data'!$B$1:$BA$1,0)),0)</f>
        <v>0</v>
      </c>
      <c r="AK30" s="2">
        <f>IFERROR(INDEX('Leave-One-Out - Data'!$B:$BA,MATCH($P30,'Leave-One-Out - Data'!$A:$A,0),MATCH(AK$1,'Leave-One-Out - Data'!$B$1:$BA$1,0)),0)</f>
        <v>0</v>
      </c>
      <c r="AL30" s="2">
        <f>IFERROR(INDEX('Leave-One-Out - Data'!$B:$BA,MATCH($P30,'Leave-One-Out - Data'!$A:$A,0),MATCH(AL$1,'Leave-One-Out - Data'!$B$1:$BA$1,0)),0)</f>
        <v>0</v>
      </c>
      <c r="AM30" s="2">
        <f>IFERROR(INDEX('Leave-One-Out - Data'!$B:$BA,MATCH($P30,'Leave-One-Out - Data'!$A:$A,0),MATCH(AM$1,'Leave-One-Out - Data'!$B$1:$BA$1,0)),0)</f>
        <v>0</v>
      </c>
      <c r="AN30" s="2">
        <f>IFERROR(INDEX('Leave-One-Out - Data'!$B:$BA,MATCH($P30,'Leave-One-Out - Data'!$A:$A,0),MATCH(AN$1,'Leave-One-Out - Data'!$B$1:$BA$1,0)),0)</f>
        <v>0</v>
      </c>
      <c r="AO30" s="2">
        <f>IFERROR(INDEX('Leave-One-Out - Data'!$B:$BA,MATCH($P30,'Leave-One-Out - Data'!$A:$A,0),MATCH(AO$1,'Leave-One-Out - Data'!$B$1:$BA$1,0)),0)</f>
        <v>0.3151669677197933</v>
      </c>
      <c r="AP30" s="2">
        <f>IFERROR(INDEX('Leave-One-Out - Data'!$B:$BA,MATCH($P30,'Leave-One-Out - Data'!$A:$A,0),MATCH(AP$1,'Leave-One-Out - Data'!$B$1:$BA$1,0)),0)</f>
        <v>0</v>
      </c>
      <c r="AQ30" s="2">
        <f>IFERROR(INDEX('Leave-One-Out - Data'!$B:$BA,MATCH($P30,'Leave-One-Out - Data'!$A:$A,0),MATCH(AQ$1,'Leave-One-Out - Data'!$B$1:$BA$1,0)),0)</f>
        <v>0.30837512165308001</v>
      </c>
      <c r="AR30" s="2">
        <f>IFERROR(INDEX('Leave-One-Out - Data'!$B:$BA,MATCH($P30,'Leave-One-Out - Data'!$A:$A,0),MATCH(AR$1,'Leave-One-Out - Data'!$B$1:$BA$1,0)),0)</f>
        <v>0</v>
      </c>
      <c r="AS30" s="2">
        <f>IFERROR(INDEX('Leave-One-Out - Data'!$B:$BA,MATCH($P30,'Leave-One-Out - Data'!$A:$A,0),MATCH(AS$1,'Leave-One-Out - Data'!$B$1:$BA$1,0)),0)</f>
        <v>0</v>
      </c>
      <c r="AT30" s="2">
        <f>IFERROR(INDEX('Leave-One-Out - Data'!$B:$BA,MATCH($P30,'Leave-One-Out - Data'!$A:$A,0),MATCH(AT$1,'Leave-One-Out - Data'!$B$1:$BA$1,0)),0)</f>
        <v>0</v>
      </c>
      <c r="AU30" s="2">
        <f>IFERROR(INDEX('Leave-One-Out - Data'!$B:$BA,MATCH($P30,'Leave-One-Out - Data'!$A:$A,0),MATCH(AU$1,'Leave-One-Out - Data'!$B$1:$BA$1,0)),0)</f>
        <v>0</v>
      </c>
      <c r="AV30" s="2">
        <f>IFERROR(INDEX('Leave-One-Out - Data'!$B:$BA,MATCH($P30,'Leave-One-Out - Data'!$A:$A,0),MATCH(AV$1,'Leave-One-Out - Data'!$B$1:$BA$1,0)),0)</f>
        <v>0</v>
      </c>
      <c r="AW30" s="2">
        <f>IFERROR(INDEX('Leave-One-Out - Data'!$B:$BA,MATCH($P30,'Leave-One-Out - Data'!$A:$A,0),MATCH(AW$1,'Leave-One-Out - Data'!$B$1:$BA$1,0)),0)</f>
        <v>0</v>
      </c>
      <c r="AX30" s="2">
        <f>IFERROR(INDEX('Leave-One-Out - Data'!$B:$BA,MATCH($P30,'Leave-One-Out - Data'!$A:$A,0),MATCH(AX$1,'Leave-One-Out - Data'!$B$1:$BA$1,0)),0)</f>
        <v>0</v>
      </c>
      <c r="AY30" s="2">
        <f>IFERROR(INDEX('Leave-One-Out - Data'!$B:$BA,MATCH($P30,'Leave-One-Out - Data'!$A:$A,0),MATCH(AY$1,'Leave-One-Out - Data'!$B$1:$BA$1,0)),0)</f>
        <v>0</v>
      </c>
      <c r="AZ30" s="2">
        <f>IFERROR(INDEX('Leave-One-Out - Data'!$B:$BA,MATCH($P30,'Leave-One-Out - Data'!$A:$A,0),MATCH(AZ$1,'Leave-One-Out - Data'!$B$1:$BA$1,0)),0)</f>
        <v>0</v>
      </c>
      <c r="BA30" s="2">
        <f>IFERROR(INDEX('Leave-One-Out - Data'!$B:$BA,MATCH($P30,'Leave-One-Out - Data'!$A:$A,0),MATCH(BA$1,'Leave-One-Out - Data'!$B$1:$BA$1,0)),0)</f>
        <v>0</v>
      </c>
      <c r="BB30" s="2">
        <f>IFERROR(INDEX('Leave-One-Out - Data'!$B:$BA,MATCH($P30,'Leave-One-Out - Data'!$A:$A,0),MATCH(BB$1,'Leave-One-Out - Data'!$B$1:$BA$1,0)),0)</f>
        <v>0</v>
      </c>
      <c r="BC30" s="2">
        <f>IFERROR(INDEX('Leave-One-Out - Data'!$B:$BA,MATCH($P30,'Leave-One-Out - Data'!$A:$A,0),MATCH(BC$1,'Leave-One-Out - Data'!$B$1:$BA$1,0)),0)</f>
        <v>0</v>
      </c>
      <c r="BD30" s="2">
        <f>IFERROR(INDEX('Leave-One-Out - Data'!$B:$BA,MATCH($P30,'Leave-One-Out - Data'!$A:$A,0),MATCH(BD$1,'Leave-One-Out - Data'!$B$1:$BA$1,0)),0)</f>
        <v>0</v>
      </c>
      <c r="BE30" s="2">
        <f>IFERROR(INDEX('Leave-One-Out - Data'!$B:$BA,MATCH($P30,'Leave-One-Out - Data'!$A:$A,0),MATCH(BE$1,'Leave-One-Out - Data'!$B$1:$BA$1,0)),0)</f>
        <v>0</v>
      </c>
      <c r="BF30" s="2">
        <f>IFERROR(INDEX('Leave-One-Out - Data'!$B:$BA,MATCH($P30,'Leave-One-Out - Data'!$A:$A,0),MATCH(BF$1,'Leave-One-Out - Data'!$B$1:$BA$1,0)),0)</f>
        <v>0.30147517763078213</v>
      </c>
      <c r="BG30" s="2">
        <f>IFERROR(INDEX('Leave-One-Out - Data'!$B:$BA,MATCH($P30,'Leave-One-Out - Data'!$A:$A,0),MATCH(BG$1,'Leave-One-Out - Data'!$B$1:$BA$1,0)),0)</f>
        <v>0</v>
      </c>
      <c r="BH30" s="2">
        <f>IFERROR(INDEX('Leave-One-Out - Data'!$B:$BA,MATCH($P30,'Leave-One-Out - Data'!$A:$A,0),MATCH(BH$1,'Leave-One-Out - Data'!$B$1:$BA$1,0)),0)</f>
        <v>0</v>
      </c>
      <c r="BI30" s="2">
        <f>IFERROR(INDEX('Leave-One-Out - Data'!$B:$BA,MATCH($P30,'Leave-One-Out - Data'!$A:$A,0),MATCH(BI$1,'Leave-One-Out - Data'!$B$1:$BA$1,0)),0)</f>
        <v>0.29519801044464111</v>
      </c>
      <c r="BJ30" s="2">
        <f>IFERROR(INDEX('Leave-One-Out - Data'!$B:$BA,MATCH($P30,'Leave-One-Out - Data'!$A:$A,0),MATCH(BJ$1,'Leave-One-Out - Data'!$B$1:$BA$1,0)),0)</f>
        <v>0</v>
      </c>
      <c r="BK30" s="2">
        <f>IFERROR(INDEX('Leave-One-Out - Data'!$B:$BA,MATCH($P30,'Leave-One-Out - Data'!$A:$A,0),MATCH(BK$1,'Leave-One-Out - Data'!$B$1:$BA$1,0)),0)</f>
        <v>0</v>
      </c>
      <c r="BL30" s="2">
        <f>IFERROR(INDEX('Leave-One-Out - Data'!$B:$BA,MATCH($P30,'Leave-One-Out - Data'!$A:$A,0),MATCH(BL$1,'Leave-One-Out - Data'!$B$1:$BA$1,0)),0)</f>
        <v>0</v>
      </c>
      <c r="BM30" s="2">
        <f>IFERROR(INDEX('Leave-One-Out - Data'!$B:$BA,MATCH($P30,'Leave-One-Out - Data'!$A:$A,0),MATCH(BM$1,'Leave-One-Out - Data'!$B$1:$BA$1,0)),0)</f>
        <v>0</v>
      </c>
      <c r="BN30" s="2">
        <f>IFERROR(INDEX('Leave-One-Out - Data'!$B:$BA,MATCH($P30,'Leave-One-Out - Data'!$A:$A,0),MATCH(BN$1,'Leave-One-Out - Data'!$B$1:$BA$1,0)),0)</f>
        <v>0</v>
      </c>
      <c r="BO30" s="2">
        <f>IFERROR(INDEX('Leave-One-Out - Data'!$B:$BA,MATCH($P30,'Leave-One-Out - Data'!$A:$A,0),MATCH(BO$1,'Leave-One-Out - Data'!$B$1:$BA$1,0)),0)</f>
        <v>0</v>
      </c>
      <c r="BP30" s="2">
        <f>IFERROR(INDEX('Leave-One-Out - Data'!$B:$BA,MATCH($P30,'Leave-One-Out - Data'!$A:$A,0),MATCH(BP$1,'Leave-One-Out - Data'!$B$1:$BA$1,0)),0)</f>
        <v>0</v>
      </c>
      <c r="BQ30" s="2"/>
    </row>
    <row r="31" spans="16:69" x14ac:dyDescent="0.25">
      <c r="P31">
        <f>'Leave-One-Out - Data'!A30</f>
        <v>2010</v>
      </c>
      <c r="Q31" s="2">
        <f>IFERROR(INDEX('Leave-One-Out - Data'!$B:$BA,MATCH($P31,'Leave-One-Out - Data'!$A:$A,0),MATCH(Q$1,'Leave-One-Out - Data'!$B$1:$BA$1,0)),0)</f>
        <v>0.22096318006515503</v>
      </c>
      <c r="R31" s="2">
        <f>IFERROR(INDEX('Leave-One-Out - Data'!$B:$BA,MATCH($P31,'Leave-One-Out - Data'!$A:$A,0),MATCH(R$1,'Leave-One-Out - Data'!$B$1:$BA$1,0)),0)</f>
        <v>0.29614301435649393</v>
      </c>
      <c r="S31" s="2">
        <f>IFERROR(INDEX('Leave-One-Out - Data'!$B:$BA,MATCH($P31,'Leave-One-Out - Data'!$A:$A,0),MATCH(S$1,'Leave-One-Out - Data'!$B$1:$BA$1,0)),0)</f>
        <v>0</v>
      </c>
      <c r="T31" s="2">
        <f>IFERROR(INDEX('Leave-One-Out - Data'!$B:$BA,MATCH($P31,'Leave-One-Out - Data'!$A:$A,0),MATCH(T$1,'Leave-One-Out - Data'!$B$1:$BA$1,0)),0)</f>
        <v>0</v>
      </c>
      <c r="U31" s="2">
        <f>IFERROR(INDEX('Leave-One-Out - Data'!$B:$BA,MATCH($P31,'Leave-One-Out - Data'!$A:$A,0),MATCH(U$1,'Leave-One-Out - Data'!$B$1:$BA$1,0)),0)</f>
        <v>0</v>
      </c>
      <c r="V31" s="2">
        <f>IFERROR(INDEX('Leave-One-Out - Data'!$B:$BA,MATCH($P31,'Leave-One-Out - Data'!$A:$A,0),MATCH(V$1,'Leave-One-Out - Data'!$B$1:$BA$1,0)),0)</f>
        <v>0</v>
      </c>
      <c r="W31" s="2">
        <f>IFERROR(INDEX('Leave-One-Out - Data'!$B:$BA,MATCH($P31,'Leave-One-Out - Data'!$A:$A,0),MATCH(W$1,'Leave-One-Out - Data'!$B$1:$BA$1,0)),0)</f>
        <v>0</v>
      </c>
      <c r="X31" s="2">
        <f>IFERROR(INDEX('Leave-One-Out - Data'!$B:$BA,MATCH($P31,'Leave-One-Out - Data'!$A:$A,0),MATCH(X$1,'Leave-One-Out - Data'!$B$1:$BA$1,0)),0)</f>
        <v>0.30873279018700123</v>
      </c>
      <c r="Y31" s="2">
        <f>IFERROR(INDEX('Leave-One-Out - Data'!$B:$BA,MATCH($P31,'Leave-One-Out - Data'!$A:$A,0),MATCH(Y$1,'Leave-One-Out - Data'!$B$1:$BA$1,0)),0)</f>
        <v>0</v>
      </c>
      <c r="Z31" s="2">
        <f>IFERROR(INDEX('Leave-One-Out - Data'!$B:$BA,MATCH($P31,'Leave-One-Out - Data'!$A:$A,0),MATCH(Z$1,'Leave-One-Out - Data'!$B$1:$BA$1,0)),0)</f>
        <v>0</v>
      </c>
      <c r="AA31" s="2">
        <f>IFERROR(INDEX('Leave-One-Out - Data'!$B:$BA,MATCH($P31,'Leave-One-Out - Data'!$A:$A,0),MATCH(AA$1,'Leave-One-Out - Data'!$B$1:$BA$1,0)),0)</f>
        <v>0</v>
      </c>
      <c r="AB31" s="2">
        <f>IFERROR(INDEX('Leave-One-Out - Data'!$B:$BA,MATCH($P31,'Leave-One-Out - Data'!$A:$A,0),MATCH(AB$1,'Leave-One-Out - Data'!$B$1:$BA$1,0)),0)</f>
        <v>0</v>
      </c>
      <c r="AC31" s="2">
        <f>IFERROR(INDEX('Leave-One-Out - Data'!$B:$BA,MATCH($P31,'Leave-One-Out - Data'!$A:$A,0),MATCH(AC$1,'Leave-One-Out - Data'!$B$1:$BA$1,0)),0)</f>
        <v>0</v>
      </c>
      <c r="AD31" s="2">
        <f>IFERROR(INDEX('Leave-One-Out - Data'!$B:$BA,MATCH($P31,'Leave-One-Out - Data'!$A:$A,0),MATCH(AD$1,'Leave-One-Out - Data'!$B$1:$BA$1,0)),0)</f>
        <v>0</v>
      </c>
      <c r="AE31" s="2">
        <f>IFERROR(INDEX('Leave-One-Out - Data'!$B:$BA,MATCH($P31,'Leave-One-Out - Data'!$A:$A,0),MATCH(AE$1,'Leave-One-Out - Data'!$B$1:$BA$1,0)),0)</f>
        <v>0</v>
      </c>
      <c r="AF31" s="2">
        <f>IFERROR(INDEX('Leave-One-Out - Data'!$B:$BA,MATCH($P31,'Leave-One-Out - Data'!$A:$A,0),MATCH(AF$1,'Leave-One-Out - Data'!$B$1:$BA$1,0)),0)</f>
        <v>0.29121151381731036</v>
      </c>
      <c r="AG31" s="2">
        <f>IFERROR(INDEX('Leave-One-Out - Data'!$B:$BA,MATCH($P31,'Leave-One-Out - Data'!$A:$A,0),MATCH(AG$1,'Leave-One-Out - Data'!$B$1:$BA$1,0)),0)</f>
        <v>0</v>
      </c>
      <c r="AH31" s="2">
        <f>IFERROR(INDEX('Leave-One-Out - Data'!$B:$BA,MATCH($P31,'Leave-One-Out - Data'!$A:$A,0),MATCH(AH$1,'Leave-One-Out - Data'!$B$1:$BA$1,0)),0)</f>
        <v>0</v>
      </c>
      <c r="AI31" s="2">
        <f>IFERROR(INDEX('Leave-One-Out - Data'!$B:$BA,MATCH($P31,'Leave-One-Out - Data'!$A:$A,0),MATCH(AI$1,'Leave-One-Out - Data'!$B$1:$BA$1,0)),0)</f>
        <v>0</v>
      </c>
      <c r="AJ31" s="2">
        <f>IFERROR(INDEX('Leave-One-Out - Data'!$B:$BA,MATCH($P31,'Leave-One-Out - Data'!$A:$A,0),MATCH(AJ$1,'Leave-One-Out - Data'!$B$1:$BA$1,0)),0)</f>
        <v>0</v>
      </c>
      <c r="AK31" s="2">
        <f>IFERROR(INDEX('Leave-One-Out - Data'!$B:$BA,MATCH($P31,'Leave-One-Out - Data'!$A:$A,0),MATCH(AK$1,'Leave-One-Out - Data'!$B$1:$BA$1,0)),0)</f>
        <v>0</v>
      </c>
      <c r="AL31" s="2">
        <f>IFERROR(INDEX('Leave-One-Out - Data'!$B:$BA,MATCH($P31,'Leave-One-Out - Data'!$A:$A,0),MATCH(AL$1,'Leave-One-Out - Data'!$B$1:$BA$1,0)),0)</f>
        <v>0</v>
      </c>
      <c r="AM31" s="2">
        <f>IFERROR(INDEX('Leave-One-Out - Data'!$B:$BA,MATCH($P31,'Leave-One-Out - Data'!$A:$A,0),MATCH(AM$1,'Leave-One-Out - Data'!$B$1:$BA$1,0)),0)</f>
        <v>0</v>
      </c>
      <c r="AN31" s="2">
        <f>IFERROR(INDEX('Leave-One-Out - Data'!$B:$BA,MATCH($P31,'Leave-One-Out - Data'!$A:$A,0),MATCH(AN$1,'Leave-One-Out - Data'!$B$1:$BA$1,0)),0)</f>
        <v>0</v>
      </c>
      <c r="AO31" s="2">
        <f>IFERROR(INDEX('Leave-One-Out - Data'!$B:$BA,MATCH($P31,'Leave-One-Out - Data'!$A:$A,0),MATCH(AO$1,'Leave-One-Out - Data'!$B$1:$BA$1,0)),0)</f>
        <v>0.28306184133887291</v>
      </c>
      <c r="AP31" s="2">
        <f>IFERROR(INDEX('Leave-One-Out - Data'!$B:$BA,MATCH($P31,'Leave-One-Out - Data'!$A:$A,0),MATCH(AP$1,'Leave-One-Out - Data'!$B$1:$BA$1,0)),0)</f>
        <v>0</v>
      </c>
      <c r="AQ31" s="2">
        <f>IFERROR(INDEX('Leave-One-Out - Data'!$B:$BA,MATCH($P31,'Leave-One-Out - Data'!$A:$A,0),MATCH(AQ$1,'Leave-One-Out - Data'!$B$1:$BA$1,0)),0)</f>
        <v>0.2947662128061056</v>
      </c>
      <c r="AR31" s="2">
        <f>IFERROR(INDEX('Leave-One-Out - Data'!$B:$BA,MATCH($P31,'Leave-One-Out - Data'!$A:$A,0),MATCH(AR$1,'Leave-One-Out - Data'!$B$1:$BA$1,0)),0)</f>
        <v>0</v>
      </c>
      <c r="AS31" s="2">
        <f>IFERROR(INDEX('Leave-One-Out - Data'!$B:$BA,MATCH($P31,'Leave-One-Out - Data'!$A:$A,0),MATCH(AS$1,'Leave-One-Out - Data'!$B$1:$BA$1,0)),0)</f>
        <v>0</v>
      </c>
      <c r="AT31" s="2">
        <f>IFERROR(INDEX('Leave-One-Out - Data'!$B:$BA,MATCH($P31,'Leave-One-Out - Data'!$A:$A,0),MATCH(AT$1,'Leave-One-Out - Data'!$B$1:$BA$1,0)),0)</f>
        <v>0</v>
      </c>
      <c r="AU31" s="2">
        <f>IFERROR(INDEX('Leave-One-Out - Data'!$B:$BA,MATCH($P31,'Leave-One-Out - Data'!$A:$A,0),MATCH(AU$1,'Leave-One-Out - Data'!$B$1:$BA$1,0)),0)</f>
        <v>0</v>
      </c>
      <c r="AV31" s="2">
        <f>IFERROR(INDEX('Leave-One-Out - Data'!$B:$BA,MATCH($P31,'Leave-One-Out - Data'!$A:$A,0),MATCH(AV$1,'Leave-One-Out - Data'!$B$1:$BA$1,0)),0)</f>
        <v>0</v>
      </c>
      <c r="AW31" s="2">
        <f>IFERROR(INDEX('Leave-One-Out - Data'!$B:$BA,MATCH($P31,'Leave-One-Out - Data'!$A:$A,0),MATCH(AW$1,'Leave-One-Out - Data'!$B$1:$BA$1,0)),0)</f>
        <v>0</v>
      </c>
      <c r="AX31" s="2">
        <f>IFERROR(INDEX('Leave-One-Out - Data'!$B:$BA,MATCH($P31,'Leave-One-Out - Data'!$A:$A,0),MATCH(AX$1,'Leave-One-Out - Data'!$B$1:$BA$1,0)),0)</f>
        <v>0</v>
      </c>
      <c r="AY31" s="2">
        <f>IFERROR(INDEX('Leave-One-Out - Data'!$B:$BA,MATCH($P31,'Leave-One-Out - Data'!$A:$A,0),MATCH(AY$1,'Leave-One-Out - Data'!$B$1:$BA$1,0)),0)</f>
        <v>0</v>
      </c>
      <c r="AZ31" s="2">
        <f>IFERROR(INDEX('Leave-One-Out - Data'!$B:$BA,MATCH($P31,'Leave-One-Out - Data'!$A:$A,0),MATCH(AZ$1,'Leave-One-Out - Data'!$B$1:$BA$1,0)),0)</f>
        <v>0</v>
      </c>
      <c r="BA31" s="2">
        <f>IFERROR(INDEX('Leave-One-Out - Data'!$B:$BA,MATCH($P31,'Leave-One-Out - Data'!$A:$A,0),MATCH(BA$1,'Leave-One-Out - Data'!$B$1:$BA$1,0)),0)</f>
        <v>0</v>
      </c>
      <c r="BB31" s="2">
        <f>IFERROR(INDEX('Leave-One-Out - Data'!$B:$BA,MATCH($P31,'Leave-One-Out - Data'!$A:$A,0),MATCH(BB$1,'Leave-One-Out - Data'!$B$1:$BA$1,0)),0)</f>
        <v>0</v>
      </c>
      <c r="BC31" s="2">
        <f>IFERROR(INDEX('Leave-One-Out - Data'!$B:$BA,MATCH($P31,'Leave-One-Out - Data'!$A:$A,0),MATCH(BC$1,'Leave-One-Out - Data'!$B$1:$BA$1,0)),0)</f>
        <v>0</v>
      </c>
      <c r="BD31" s="2">
        <f>IFERROR(INDEX('Leave-One-Out - Data'!$B:$BA,MATCH($P31,'Leave-One-Out - Data'!$A:$A,0),MATCH(BD$1,'Leave-One-Out - Data'!$B$1:$BA$1,0)),0)</f>
        <v>0</v>
      </c>
      <c r="BE31" s="2">
        <f>IFERROR(INDEX('Leave-One-Out - Data'!$B:$BA,MATCH($P31,'Leave-One-Out - Data'!$A:$A,0),MATCH(BE$1,'Leave-One-Out - Data'!$B$1:$BA$1,0)),0)</f>
        <v>0</v>
      </c>
      <c r="BF31" s="2">
        <f>IFERROR(INDEX('Leave-One-Out - Data'!$B:$BA,MATCH($P31,'Leave-One-Out - Data'!$A:$A,0),MATCH(BF$1,'Leave-One-Out - Data'!$B$1:$BA$1,0)),0)</f>
        <v>0.28697691048681734</v>
      </c>
      <c r="BG31" s="2">
        <f>IFERROR(INDEX('Leave-One-Out - Data'!$B:$BA,MATCH($P31,'Leave-One-Out - Data'!$A:$A,0),MATCH(BG$1,'Leave-One-Out - Data'!$B$1:$BA$1,0)),0)</f>
        <v>0</v>
      </c>
      <c r="BH31" s="2">
        <f>IFERROR(INDEX('Leave-One-Out - Data'!$B:$BA,MATCH($P31,'Leave-One-Out - Data'!$A:$A,0),MATCH(BH$1,'Leave-One-Out - Data'!$B$1:$BA$1,0)),0)</f>
        <v>0</v>
      </c>
      <c r="BI31" s="2">
        <f>IFERROR(INDEX('Leave-One-Out - Data'!$B:$BA,MATCH($P31,'Leave-One-Out - Data'!$A:$A,0),MATCH(BI$1,'Leave-One-Out - Data'!$B$1:$BA$1,0)),0)</f>
        <v>0.28413531512022022</v>
      </c>
      <c r="BJ31" s="2">
        <f>IFERROR(INDEX('Leave-One-Out - Data'!$B:$BA,MATCH($P31,'Leave-One-Out - Data'!$A:$A,0),MATCH(BJ$1,'Leave-One-Out - Data'!$B$1:$BA$1,0)),0)</f>
        <v>0</v>
      </c>
      <c r="BK31" s="2">
        <f>IFERROR(INDEX('Leave-One-Out - Data'!$B:$BA,MATCH($P31,'Leave-One-Out - Data'!$A:$A,0),MATCH(BK$1,'Leave-One-Out - Data'!$B$1:$BA$1,0)),0)</f>
        <v>0</v>
      </c>
      <c r="BL31" s="2">
        <f>IFERROR(INDEX('Leave-One-Out - Data'!$B:$BA,MATCH($P31,'Leave-One-Out - Data'!$A:$A,0),MATCH(BL$1,'Leave-One-Out - Data'!$B$1:$BA$1,0)),0)</f>
        <v>0</v>
      </c>
      <c r="BM31" s="2">
        <f>IFERROR(INDEX('Leave-One-Out - Data'!$B:$BA,MATCH($P31,'Leave-One-Out - Data'!$A:$A,0),MATCH(BM$1,'Leave-One-Out - Data'!$B$1:$BA$1,0)),0)</f>
        <v>0</v>
      </c>
      <c r="BN31" s="2">
        <f>IFERROR(INDEX('Leave-One-Out - Data'!$B:$BA,MATCH($P31,'Leave-One-Out - Data'!$A:$A,0),MATCH(BN$1,'Leave-One-Out - Data'!$B$1:$BA$1,0)),0)</f>
        <v>0</v>
      </c>
      <c r="BO31" s="2">
        <f>IFERROR(INDEX('Leave-One-Out - Data'!$B:$BA,MATCH($P31,'Leave-One-Out - Data'!$A:$A,0),MATCH(BO$1,'Leave-One-Out - Data'!$B$1:$BA$1,0)),0)</f>
        <v>0</v>
      </c>
      <c r="BP31" s="2">
        <f>IFERROR(INDEX('Leave-One-Out - Data'!$B:$BA,MATCH($P31,'Leave-One-Out - Data'!$A:$A,0),MATCH(BP$1,'Leave-One-Out - Data'!$B$1:$BA$1,0)),0)</f>
        <v>0</v>
      </c>
      <c r="BQ31" s="2"/>
    </row>
    <row r="32" spans="16:69" x14ac:dyDescent="0.25">
      <c r="P32">
        <f>'Leave-One-Out - Data'!A31</f>
        <v>2011</v>
      </c>
      <c r="Q32" s="2">
        <f>IFERROR(INDEX('Leave-One-Out - Data'!$B:$BA,MATCH($P32,'Leave-One-Out - Data'!$A:$A,0),MATCH(Q$1,'Leave-One-Out - Data'!$B$1:$BA$1,0)),0)</f>
        <v>0.25301206111907959</v>
      </c>
      <c r="R32" s="2">
        <f>IFERROR(INDEX('Leave-One-Out - Data'!$B:$BA,MATCH($P32,'Leave-One-Out - Data'!$A:$A,0),MATCH(R$1,'Leave-One-Out - Data'!$B$1:$BA$1,0)),0)</f>
        <v>0.31106162220239642</v>
      </c>
      <c r="S32" s="2">
        <f>IFERROR(INDEX('Leave-One-Out - Data'!$B:$BA,MATCH($P32,'Leave-One-Out - Data'!$A:$A,0),MATCH(S$1,'Leave-One-Out - Data'!$B$1:$BA$1,0)),0)</f>
        <v>0</v>
      </c>
      <c r="T32" s="2">
        <f>IFERROR(INDEX('Leave-One-Out - Data'!$B:$BA,MATCH($P32,'Leave-One-Out - Data'!$A:$A,0),MATCH(T$1,'Leave-One-Out - Data'!$B$1:$BA$1,0)),0)</f>
        <v>0</v>
      </c>
      <c r="U32" s="2">
        <f>IFERROR(INDEX('Leave-One-Out - Data'!$B:$BA,MATCH($P32,'Leave-One-Out - Data'!$A:$A,0),MATCH(U$1,'Leave-One-Out - Data'!$B$1:$BA$1,0)),0)</f>
        <v>0</v>
      </c>
      <c r="V32" s="2">
        <f>IFERROR(INDEX('Leave-One-Out - Data'!$B:$BA,MATCH($P32,'Leave-One-Out - Data'!$A:$A,0),MATCH(V$1,'Leave-One-Out - Data'!$B$1:$BA$1,0)),0)</f>
        <v>0</v>
      </c>
      <c r="W32" s="2">
        <f>IFERROR(INDEX('Leave-One-Out - Data'!$B:$BA,MATCH($P32,'Leave-One-Out - Data'!$A:$A,0),MATCH(W$1,'Leave-One-Out - Data'!$B$1:$BA$1,0)),0)</f>
        <v>0</v>
      </c>
      <c r="X32" s="2">
        <f>IFERROR(INDEX('Leave-One-Out - Data'!$B:$BA,MATCH($P32,'Leave-One-Out - Data'!$A:$A,0),MATCH(X$1,'Leave-One-Out - Data'!$B$1:$BA$1,0)),0)</f>
        <v>0.30553778731822967</v>
      </c>
      <c r="Y32" s="2">
        <f>IFERROR(INDEX('Leave-One-Out - Data'!$B:$BA,MATCH($P32,'Leave-One-Out - Data'!$A:$A,0),MATCH(Y$1,'Leave-One-Out - Data'!$B$1:$BA$1,0)),0)</f>
        <v>0</v>
      </c>
      <c r="Z32" s="2">
        <f>IFERROR(INDEX('Leave-One-Out - Data'!$B:$BA,MATCH($P32,'Leave-One-Out - Data'!$A:$A,0),MATCH(Z$1,'Leave-One-Out - Data'!$B$1:$BA$1,0)),0)</f>
        <v>0</v>
      </c>
      <c r="AA32" s="2">
        <f>IFERROR(INDEX('Leave-One-Out - Data'!$B:$BA,MATCH($P32,'Leave-One-Out - Data'!$A:$A,0),MATCH(AA$1,'Leave-One-Out - Data'!$B$1:$BA$1,0)),0)</f>
        <v>0</v>
      </c>
      <c r="AB32" s="2">
        <f>IFERROR(INDEX('Leave-One-Out - Data'!$B:$BA,MATCH($P32,'Leave-One-Out - Data'!$A:$A,0),MATCH(AB$1,'Leave-One-Out - Data'!$B$1:$BA$1,0)),0)</f>
        <v>0</v>
      </c>
      <c r="AC32" s="2">
        <f>IFERROR(INDEX('Leave-One-Out - Data'!$B:$BA,MATCH($P32,'Leave-One-Out - Data'!$A:$A,0),MATCH(AC$1,'Leave-One-Out - Data'!$B$1:$BA$1,0)),0)</f>
        <v>0</v>
      </c>
      <c r="AD32" s="2">
        <f>IFERROR(INDEX('Leave-One-Out - Data'!$B:$BA,MATCH($P32,'Leave-One-Out - Data'!$A:$A,0),MATCH(AD$1,'Leave-One-Out - Data'!$B$1:$BA$1,0)),0)</f>
        <v>0</v>
      </c>
      <c r="AE32" s="2">
        <f>IFERROR(INDEX('Leave-One-Out - Data'!$B:$BA,MATCH($P32,'Leave-One-Out - Data'!$A:$A,0),MATCH(AE$1,'Leave-One-Out - Data'!$B$1:$BA$1,0)),0)</f>
        <v>0</v>
      </c>
      <c r="AF32" s="2">
        <f>IFERROR(INDEX('Leave-One-Out - Data'!$B:$BA,MATCH($P32,'Leave-One-Out - Data'!$A:$A,0),MATCH(AF$1,'Leave-One-Out - Data'!$B$1:$BA$1,0)),0)</f>
        <v>0.29941326370835297</v>
      </c>
      <c r="AG32" s="2">
        <f>IFERROR(INDEX('Leave-One-Out - Data'!$B:$BA,MATCH($P32,'Leave-One-Out - Data'!$A:$A,0),MATCH(AG$1,'Leave-One-Out - Data'!$B$1:$BA$1,0)),0)</f>
        <v>0</v>
      </c>
      <c r="AH32" s="2">
        <f>IFERROR(INDEX('Leave-One-Out - Data'!$B:$BA,MATCH($P32,'Leave-One-Out - Data'!$A:$A,0),MATCH(AH$1,'Leave-One-Out - Data'!$B$1:$BA$1,0)),0)</f>
        <v>0</v>
      </c>
      <c r="AI32" s="2">
        <f>IFERROR(INDEX('Leave-One-Out - Data'!$B:$BA,MATCH($P32,'Leave-One-Out - Data'!$A:$A,0),MATCH(AI$1,'Leave-One-Out - Data'!$B$1:$BA$1,0)),0)</f>
        <v>0</v>
      </c>
      <c r="AJ32" s="2">
        <f>IFERROR(INDEX('Leave-One-Out - Data'!$B:$BA,MATCH($P32,'Leave-One-Out - Data'!$A:$A,0),MATCH(AJ$1,'Leave-One-Out - Data'!$B$1:$BA$1,0)),0)</f>
        <v>0</v>
      </c>
      <c r="AK32" s="2">
        <f>IFERROR(INDEX('Leave-One-Out - Data'!$B:$BA,MATCH($P32,'Leave-One-Out - Data'!$A:$A,0),MATCH(AK$1,'Leave-One-Out - Data'!$B$1:$BA$1,0)),0)</f>
        <v>0</v>
      </c>
      <c r="AL32" s="2">
        <f>IFERROR(INDEX('Leave-One-Out - Data'!$B:$BA,MATCH($P32,'Leave-One-Out - Data'!$A:$A,0),MATCH(AL$1,'Leave-One-Out - Data'!$B$1:$BA$1,0)),0)</f>
        <v>0</v>
      </c>
      <c r="AM32" s="2">
        <f>IFERROR(INDEX('Leave-One-Out - Data'!$B:$BA,MATCH($P32,'Leave-One-Out - Data'!$A:$A,0),MATCH(AM$1,'Leave-One-Out - Data'!$B$1:$BA$1,0)),0)</f>
        <v>0</v>
      </c>
      <c r="AN32" s="2">
        <f>IFERROR(INDEX('Leave-One-Out - Data'!$B:$BA,MATCH($P32,'Leave-One-Out - Data'!$A:$A,0),MATCH(AN$1,'Leave-One-Out - Data'!$B$1:$BA$1,0)),0)</f>
        <v>0</v>
      </c>
      <c r="AO32" s="2">
        <f>IFERROR(INDEX('Leave-One-Out - Data'!$B:$BA,MATCH($P32,'Leave-One-Out - Data'!$A:$A,0),MATCH(AO$1,'Leave-One-Out - Data'!$B$1:$BA$1,0)),0)</f>
        <v>0.30349182039499284</v>
      </c>
      <c r="AP32" s="2">
        <f>IFERROR(INDEX('Leave-One-Out - Data'!$B:$BA,MATCH($P32,'Leave-One-Out - Data'!$A:$A,0),MATCH(AP$1,'Leave-One-Out - Data'!$B$1:$BA$1,0)),0)</f>
        <v>0</v>
      </c>
      <c r="AQ32" s="2">
        <f>IFERROR(INDEX('Leave-One-Out - Data'!$B:$BA,MATCH($P32,'Leave-One-Out - Data'!$A:$A,0),MATCH(AQ$1,'Leave-One-Out - Data'!$B$1:$BA$1,0)),0)</f>
        <v>0.29899860413372514</v>
      </c>
      <c r="AR32" s="2">
        <f>IFERROR(INDEX('Leave-One-Out - Data'!$B:$BA,MATCH($P32,'Leave-One-Out - Data'!$A:$A,0),MATCH(AR$1,'Leave-One-Out - Data'!$B$1:$BA$1,0)),0)</f>
        <v>0</v>
      </c>
      <c r="AS32" s="2">
        <f>IFERROR(INDEX('Leave-One-Out - Data'!$B:$BA,MATCH($P32,'Leave-One-Out - Data'!$A:$A,0),MATCH(AS$1,'Leave-One-Out - Data'!$B$1:$BA$1,0)),0)</f>
        <v>0</v>
      </c>
      <c r="AT32" s="2">
        <f>IFERROR(INDEX('Leave-One-Out - Data'!$B:$BA,MATCH($P32,'Leave-One-Out - Data'!$A:$A,0),MATCH(AT$1,'Leave-One-Out - Data'!$B$1:$BA$1,0)),0)</f>
        <v>0</v>
      </c>
      <c r="AU32" s="2">
        <f>IFERROR(INDEX('Leave-One-Out - Data'!$B:$BA,MATCH($P32,'Leave-One-Out - Data'!$A:$A,0),MATCH(AU$1,'Leave-One-Out - Data'!$B$1:$BA$1,0)),0)</f>
        <v>0</v>
      </c>
      <c r="AV32" s="2">
        <f>IFERROR(INDEX('Leave-One-Out - Data'!$B:$BA,MATCH($P32,'Leave-One-Out - Data'!$A:$A,0),MATCH(AV$1,'Leave-One-Out - Data'!$B$1:$BA$1,0)),0)</f>
        <v>0</v>
      </c>
      <c r="AW32" s="2">
        <f>IFERROR(INDEX('Leave-One-Out - Data'!$B:$BA,MATCH($P32,'Leave-One-Out - Data'!$A:$A,0),MATCH(AW$1,'Leave-One-Out - Data'!$B$1:$BA$1,0)),0)</f>
        <v>0</v>
      </c>
      <c r="AX32" s="2">
        <f>IFERROR(INDEX('Leave-One-Out - Data'!$B:$BA,MATCH($P32,'Leave-One-Out - Data'!$A:$A,0),MATCH(AX$1,'Leave-One-Out - Data'!$B$1:$BA$1,0)),0)</f>
        <v>0</v>
      </c>
      <c r="AY32" s="2">
        <f>IFERROR(INDEX('Leave-One-Out - Data'!$B:$BA,MATCH($P32,'Leave-One-Out - Data'!$A:$A,0),MATCH(AY$1,'Leave-One-Out - Data'!$B$1:$BA$1,0)),0)</f>
        <v>0</v>
      </c>
      <c r="AZ32" s="2">
        <f>IFERROR(INDEX('Leave-One-Out - Data'!$B:$BA,MATCH($P32,'Leave-One-Out - Data'!$A:$A,0),MATCH(AZ$1,'Leave-One-Out - Data'!$B$1:$BA$1,0)),0)</f>
        <v>0</v>
      </c>
      <c r="BA32" s="2">
        <f>IFERROR(INDEX('Leave-One-Out - Data'!$B:$BA,MATCH($P32,'Leave-One-Out - Data'!$A:$A,0),MATCH(BA$1,'Leave-One-Out - Data'!$B$1:$BA$1,0)),0)</f>
        <v>0</v>
      </c>
      <c r="BB32" s="2">
        <f>IFERROR(INDEX('Leave-One-Out - Data'!$B:$BA,MATCH($P32,'Leave-One-Out - Data'!$A:$A,0),MATCH(BB$1,'Leave-One-Out - Data'!$B$1:$BA$1,0)),0)</f>
        <v>0</v>
      </c>
      <c r="BC32" s="2">
        <f>IFERROR(INDEX('Leave-One-Out - Data'!$B:$BA,MATCH($P32,'Leave-One-Out - Data'!$A:$A,0),MATCH(BC$1,'Leave-One-Out - Data'!$B$1:$BA$1,0)),0)</f>
        <v>0</v>
      </c>
      <c r="BD32" s="2">
        <f>IFERROR(INDEX('Leave-One-Out - Data'!$B:$BA,MATCH($P32,'Leave-One-Out - Data'!$A:$A,0),MATCH(BD$1,'Leave-One-Out - Data'!$B$1:$BA$1,0)),0)</f>
        <v>0</v>
      </c>
      <c r="BE32" s="2">
        <f>IFERROR(INDEX('Leave-One-Out - Data'!$B:$BA,MATCH($P32,'Leave-One-Out - Data'!$A:$A,0),MATCH(BE$1,'Leave-One-Out - Data'!$B$1:$BA$1,0)),0)</f>
        <v>0</v>
      </c>
      <c r="BF32" s="2">
        <f>IFERROR(INDEX('Leave-One-Out - Data'!$B:$BA,MATCH($P32,'Leave-One-Out - Data'!$A:$A,0),MATCH(BF$1,'Leave-One-Out - Data'!$B$1:$BA$1,0)),0)</f>
        <v>0.29189285442233087</v>
      </c>
      <c r="BG32" s="2">
        <f>IFERROR(INDEX('Leave-One-Out - Data'!$B:$BA,MATCH($P32,'Leave-One-Out - Data'!$A:$A,0),MATCH(BG$1,'Leave-One-Out - Data'!$B$1:$BA$1,0)),0)</f>
        <v>0</v>
      </c>
      <c r="BH32" s="2">
        <f>IFERROR(INDEX('Leave-One-Out - Data'!$B:$BA,MATCH($P32,'Leave-One-Out - Data'!$A:$A,0),MATCH(BH$1,'Leave-One-Out - Data'!$B$1:$BA$1,0)),0)</f>
        <v>0</v>
      </c>
      <c r="BI32" s="2">
        <f>IFERROR(INDEX('Leave-One-Out - Data'!$B:$BA,MATCH($P32,'Leave-One-Out - Data'!$A:$A,0),MATCH(BI$1,'Leave-One-Out - Data'!$B$1:$BA$1,0)),0)</f>
        <v>0.29274745413661002</v>
      </c>
      <c r="BJ32" s="2">
        <f>IFERROR(INDEX('Leave-One-Out - Data'!$B:$BA,MATCH($P32,'Leave-One-Out - Data'!$A:$A,0),MATCH(BJ$1,'Leave-One-Out - Data'!$B$1:$BA$1,0)),0)</f>
        <v>0</v>
      </c>
      <c r="BK32" s="2">
        <f>IFERROR(INDEX('Leave-One-Out - Data'!$B:$BA,MATCH($P32,'Leave-One-Out - Data'!$A:$A,0),MATCH(BK$1,'Leave-One-Out - Data'!$B$1:$BA$1,0)),0)</f>
        <v>0</v>
      </c>
      <c r="BL32" s="2">
        <f>IFERROR(INDEX('Leave-One-Out - Data'!$B:$BA,MATCH($P32,'Leave-One-Out - Data'!$A:$A,0),MATCH(BL$1,'Leave-One-Out - Data'!$B$1:$BA$1,0)),0)</f>
        <v>0</v>
      </c>
      <c r="BM32" s="2">
        <f>IFERROR(INDEX('Leave-One-Out - Data'!$B:$BA,MATCH($P32,'Leave-One-Out - Data'!$A:$A,0),MATCH(BM$1,'Leave-One-Out - Data'!$B$1:$BA$1,0)),0)</f>
        <v>0</v>
      </c>
      <c r="BN32" s="2">
        <f>IFERROR(INDEX('Leave-One-Out - Data'!$B:$BA,MATCH($P32,'Leave-One-Out - Data'!$A:$A,0),MATCH(BN$1,'Leave-One-Out - Data'!$B$1:$BA$1,0)),0)</f>
        <v>0</v>
      </c>
      <c r="BO32" s="2">
        <f>IFERROR(INDEX('Leave-One-Out - Data'!$B:$BA,MATCH($P32,'Leave-One-Out - Data'!$A:$A,0),MATCH(BO$1,'Leave-One-Out - Data'!$B$1:$BA$1,0)),0)</f>
        <v>0</v>
      </c>
      <c r="BP32" s="2">
        <f>IFERROR(INDEX('Leave-One-Out - Data'!$B:$BA,MATCH($P32,'Leave-One-Out - Data'!$A:$A,0),MATCH(BP$1,'Leave-One-Out - Data'!$B$1:$BA$1,0)),0)</f>
        <v>0</v>
      </c>
      <c r="BQ32" s="2"/>
    </row>
    <row r="33" spans="16:69" x14ac:dyDescent="0.25">
      <c r="P33">
        <f>'Leave-One-Out - Data'!A32</f>
        <v>2012</v>
      </c>
      <c r="Q33" s="2">
        <f>IFERROR(INDEX('Leave-One-Out - Data'!$B:$BA,MATCH($P33,'Leave-One-Out - Data'!$A:$A,0),MATCH(Q$1,'Leave-One-Out - Data'!$B$1:$BA$1,0)),0)</f>
        <v>0.34337350726127625</v>
      </c>
      <c r="R33" s="2">
        <f>IFERROR(INDEX('Leave-One-Out - Data'!$B:$BA,MATCH($P33,'Leave-One-Out - Data'!$A:$A,0),MATCH(R$1,'Leave-One-Out - Data'!$B$1:$BA$1,0)),0)</f>
        <v>0.30132948082685468</v>
      </c>
      <c r="S33" s="2">
        <f>IFERROR(INDEX('Leave-One-Out - Data'!$B:$BA,MATCH($P33,'Leave-One-Out - Data'!$A:$A,0),MATCH(S$1,'Leave-One-Out - Data'!$B$1:$BA$1,0)),0)</f>
        <v>0</v>
      </c>
      <c r="T33" s="2">
        <f>IFERROR(INDEX('Leave-One-Out - Data'!$B:$BA,MATCH($P33,'Leave-One-Out - Data'!$A:$A,0),MATCH(T$1,'Leave-One-Out - Data'!$B$1:$BA$1,0)),0)</f>
        <v>0</v>
      </c>
      <c r="U33" s="2">
        <f>IFERROR(INDEX('Leave-One-Out - Data'!$B:$BA,MATCH($P33,'Leave-One-Out - Data'!$A:$A,0),MATCH(U$1,'Leave-One-Out - Data'!$B$1:$BA$1,0)),0)</f>
        <v>0</v>
      </c>
      <c r="V33" s="2">
        <f>IFERROR(INDEX('Leave-One-Out - Data'!$B:$BA,MATCH($P33,'Leave-One-Out - Data'!$A:$A,0),MATCH(V$1,'Leave-One-Out - Data'!$B$1:$BA$1,0)),0)</f>
        <v>0</v>
      </c>
      <c r="W33" s="2">
        <f>IFERROR(INDEX('Leave-One-Out - Data'!$B:$BA,MATCH($P33,'Leave-One-Out - Data'!$A:$A,0),MATCH(W$1,'Leave-One-Out - Data'!$B$1:$BA$1,0)),0)</f>
        <v>0</v>
      </c>
      <c r="X33" s="2">
        <f>IFERROR(INDEX('Leave-One-Out - Data'!$B:$BA,MATCH($P33,'Leave-One-Out - Data'!$A:$A,0),MATCH(X$1,'Leave-One-Out - Data'!$B$1:$BA$1,0)),0)</f>
        <v>0.30834959232807158</v>
      </c>
      <c r="Y33" s="2">
        <f>IFERROR(INDEX('Leave-One-Out - Data'!$B:$BA,MATCH($P33,'Leave-One-Out - Data'!$A:$A,0),MATCH(Y$1,'Leave-One-Out - Data'!$B$1:$BA$1,0)),0)</f>
        <v>0</v>
      </c>
      <c r="Z33" s="2">
        <f>IFERROR(INDEX('Leave-One-Out - Data'!$B:$BA,MATCH($P33,'Leave-One-Out - Data'!$A:$A,0),MATCH(Z$1,'Leave-One-Out - Data'!$B$1:$BA$1,0)),0)</f>
        <v>0</v>
      </c>
      <c r="AA33" s="2">
        <f>IFERROR(INDEX('Leave-One-Out - Data'!$B:$BA,MATCH($P33,'Leave-One-Out - Data'!$A:$A,0),MATCH(AA$1,'Leave-One-Out - Data'!$B$1:$BA$1,0)),0)</f>
        <v>0</v>
      </c>
      <c r="AB33" s="2">
        <f>IFERROR(INDEX('Leave-One-Out - Data'!$B:$BA,MATCH($P33,'Leave-One-Out - Data'!$A:$A,0),MATCH(AB$1,'Leave-One-Out - Data'!$B$1:$BA$1,0)),0)</f>
        <v>0</v>
      </c>
      <c r="AC33" s="2">
        <f>IFERROR(INDEX('Leave-One-Out - Data'!$B:$BA,MATCH($P33,'Leave-One-Out - Data'!$A:$A,0),MATCH(AC$1,'Leave-One-Out - Data'!$B$1:$BA$1,0)),0)</f>
        <v>0</v>
      </c>
      <c r="AD33" s="2">
        <f>IFERROR(INDEX('Leave-One-Out - Data'!$B:$BA,MATCH($P33,'Leave-One-Out - Data'!$A:$A,0),MATCH(AD$1,'Leave-One-Out - Data'!$B$1:$BA$1,0)),0)</f>
        <v>0</v>
      </c>
      <c r="AE33" s="2">
        <f>IFERROR(INDEX('Leave-One-Out - Data'!$B:$BA,MATCH($P33,'Leave-One-Out - Data'!$A:$A,0),MATCH(AE$1,'Leave-One-Out - Data'!$B$1:$BA$1,0)),0)</f>
        <v>0</v>
      </c>
      <c r="AF33" s="2">
        <f>IFERROR(INDEX('Leave-One-Out - Data'!$B:$BA,MATCH($P33,'Leave-One-Out - Data'!$A:$A,0),MATCH(AF$1,'Leave-One-Out - Data'!$B$1:$BA$1,0)),0)</f>
        <v>0.30069242686033248</v>
      </c>
      <c r="AG33" s="2">
        <f>IFERROR(INDEX('Leave-One-Out - Data'!$B:$BA,MATCH($P33,'Leave-One-Out - Data'!$A:$A,0),MATCH(AG$1,'Leave-One-Out - Data'!$B$1:$BA$1,0)),0)</f>
        <v>0</v>
      </c>
      <c r="AH33" s="2">
        <f>IFERROR(INDEX('Leave-One-Out - Data'!$B:$BA,MATCH($P33,'Leave-One-Out - Data'!$A:$A,0),MATCH(AH$1,'Leave-One-Out - Data'!$B$1:$BA$1,0)),0)</f>
        <v>0</v>
      </c>
      <c r="AI33" s="2">
        <f>IFERROR(INDEX('Leave-One-Out - Data'!$B:$BA,MATCH($P33,'Leave-One-Out - Data'!$A:$A,0),MATCH(AI$1,'Leave-One-Out - Data'!$B$1:$BA$1,0)),0)</f>
        <v>0</v>
      </c>
      <c r="AJ33" s="2">
        <f>IFERROR(INDEX('Leave-One-Out - Data'!$B:$BA,MATCH($P33,'Leave-One-Out - Data'!$A:$A,0),MATCH(AJ$1,'Leave-One-Out - Data'!$B$1:$BA$1,0)),0)</f>
        <v>0</v>
      </c>
      <c r="AK33" s="2">
        <f>IFERROR(INDEX('Leave-One-Out - Data'!$B:$BA,MATCH($P33,'Leave-One-Out - Data'!$A:$A,0),MATCH(AK$1,'Leave-One-Out - Data'!$B$1:$BA$1,0)),0)</f>
        <v>0</v>
      </c>
      <c r="AL33" s="2">
        <f>IFERROR(INDEX('Leave-One-Out - Data'!$B:$BA,MATCH($P33,'Leave-One-Out - Data'!$A:$A,0),MATCH(AL$1,'Leave-One-Out - Data'!$B$1:$BA$1,0)),0)</f>
        <v>0</v>
      </c>
      <c r="AM33" s="2">
        <f>IFERROR(INDEX('Leave-One-Out - Data'!$B:$BA,MATCH($P33,'Leave-One-Out - Data'!$A:$A,0),MATCH(AM$1,'Leave-One-Out - Data'!$B$1:$BA$1,0)),0)</f>
        <v>0</v>
      </c>
      <c r="AN33" s="2">
        <f>IFERROR(INDEX('Leave-One-Out - Data'!$B:$BA,MATCH($P33,'Leave-One-Out - Data'!$A:$A,0),MATCH(AN$1,'Leave-One-Out - Data'!$B$1:$BA$1,0)),0)</f>
        <v>0</v>
      </c>
      <c r="AO33" s="2">
        <f>IFERROR(INDEX('Leave-One-Out - Data'!$B:$BA,MATCH($P33,'Leave-One-Out - Data'!$A:$A,0),MATCH(AO$1,'Leave-One-Out - Data'!$B$1:$BA$1,0)),0)</f>
        <v>0.28970148086547853</v>
      </c>
      <c r="AP33" s="2">
        <f>IFERROR(INDEX('Leave-One-Out - Data'!$B:$BA,MATCH($P33,'Leave-One-Out - Data'!$A:$A,0),MATCH(AP$1,'Leave-One-Out - Data'!$B$1:$BA$1,0)),0)</f>
        <v>0</v>
      </c>
      <c r="AQ33" s="2">
        <f>IFERROR(INDEX('Leave-One-Out - Data'!$B:$BA,MATCH($P33,'Leave-One-Out - Data'!$A:$A,0),MATCH(AQ$1,'Leave-One-Out - Data'!$B$1:$BA$1,0)),0)</f>
        <v>0.29308172057569026</v>
      </c>
      <c r="AR33" s="2">
        <f>IFERROR(INDEX('Leave-One-Out - Data'!$B:$BA,MATCH($P33,'Leave-One-Out - Data'!$A:$A,0),MATCH(AR$1,'Leave-One-Out - Data'!$B$1:$BA$1,0)),0)</f>
        <v>0</v>
      </c>
      <c r="AS33" s="2">
        <f>IFERROR(INDEX('Leave-One-Out - Data'!$B:$BA,MATCH($P33,'Leave-One-Out - Data'!$A:$A,0),MATCH(AS$1,'Leave-One-Out - Data'!$B$1:$BA$1,0)),0)</f>
        <v>0</v>
      </c>
      <c r="AT33" s="2">
        <f>IFERROR(INDEX('Leave-One-Out - Data'!$B:$BA,MATCH($P33,'Leave-One-Out - Data'!$A:$A,0),MATCH(AT$1,'Leave-One-Out - Data'!$B$1:$BA$1,0)),0)</f>
        <v>0</v>
      </c>
      <c r="AU33" s="2">
        <f>IFERROR(INDEX('Leave-One-Out - Data'!$B:$BA,MATCH($P33,'Leave-One-Out - Data'!$A:$A,0),MATCH(AU$1,'Leave-One-Out - Data'!$B$1:$BA$1,0)),0)</f>
        <v>0</v>
      </c>
      <c r="AV33" s="2">
        <f>IFERROR(INDEX('Leave-One-Out - Data'!$B:$BA,MATCH($P33,'Leave-One-Out - Data'!$A:$A,0),MATCH(AV$1,'Leave-One-Out - Data'!$B$1:$BA$1,0)),0)</f>
        <v>0</v>
      </c>
      <c r="AW33" s="2">
        <f>IFERROR(INDEX('Leave-One-Out - Data'!$B:$BA,MATCH($P33,'Leave-One-Out - Data'!$A:$A,0),MATCH(AW$1,'Leave-One-Out - Data'!$B$1:$BA$1,0)),0)</f>
        <v>0</v>
      </c>
      <c r="AX33" s="2">
        <f>IFERROR(INDEX('Leave-One-Out - Data'!$B:$BA,MATCH($P33,'Leave-One-Out - Data'!$A:$A,0),MATCH(AX$1,'Leave-One-Out - Data'!$B$1:$BA$1,0)),0)</f>
        <v>0</v>
      </c>
      <c r="AY33" s="2">
        <f>IFERROR(INDEX('Leave-One-Out - Data'!$B:$BA,MATCH($P33,'Leave-One-Out - Data'!$A:$A,0),MATCH(AY$1,'Leave-One-Out - Data'!$B$1:$BA$1,0)),0)</f>
        <v>0</v>
      </c>
      <c r="AZ33" s="2">
        <f>IFERROR(INDEX('Leave-One-Out - Data'!$B:$BA,MATCH($P33,'Leave-One-Out - Data'!$A:$A,0),MATCH(AZ$1,'Leave-One-Out - Data'!$B$1:$BA$1,0)),0)</f>
        <v>0</v>
      </c>
      <c r="BA33" s="2">
        <f>IFERROR(INDEX('Leave-One-Out - Data'!$B:$BA,MATCH($P33,'Leave-One-Out - Data'!$A:$A,0),MATCH(BA$1,'Leave-One-Out - Data'!$B$1:$BA$1,0)),0)</f>
        <v>0</v>
      </c>
      <c r="BB33" s="2">
        <f>IFERROR(INDEX('Leave-One-Out - Data'!$B:$BA,MATCH($P33,'Leave-One-Out - Data'!$A:$A,0),MATCH(BB$1,'Leave-One-Out - Data'!$B$1:$BA$1,0)),0)</f>
        <v>0</v>
      </c>
      <c r="BC33" s="2">
        <f>IFERROR(INDEX('Leave-One-Out - Data'!$B:$BA,MATCH($P33,'Leave-One-Out - Data'!$A:$A,0),MATCH(BC$1,'Leave-One-Out - Data'!$B$1:$BA$1,0)),0)</f>
        <v>0</v>
      </c>
      <c r="BD33" s="2">
        <f>IFERROR(INDEX('Leave-One-Out - Data'!$B:$BA,MATCH($P33,'Leave-One-Out - Data'!$A:$A,0),MATCH(BD$1,'Leave-One-Out - Data'!$B$1:$BA$1,0)),0)</f>
        <v>0</v>
      </c>
      <c r="BE33" s="2">
        <f>IFERROR(INDEX('Leave-One-Out - Data'!$B:$BA,MATCH($P33,'Leave-One-Out - Data'!$A:$A,0),MATCH(BE$1,'Leave-One-Out - Data'!$B$1:$BA$1,0)),0)</f>
        <v>0</v>
      </c>
      <c r="BF33" s="2">
        <f>IFERROR(INDEX('Leave-One-Out - Data'!$B:$BA,MATCH($P33,'Leave-One-Out - Data'!$A:$A,0),MATCH(BF$1,'Leave-One-Out - Data'!$B$1:$BA$1,0)),0)</f>
        <v>0.28704194149374962</v>
      </c>
      <c r="BG33" s="2">
        <f>IFERROR(INDEX('Leave-One-Out - Data'!$B:$BA,MATCH($P33,'Leave-One-Out - Data'!$A:$A,0),MATCH(BG$1,'Leave-One-Out - Data'!$B$1:$BA$1,0)),0)</f>
        <v>0</v>
      </c>
      <c r="BH33" s="2">
        <f>IFERROR(INDEX('Leave-One-Out - Data'!$B:$BA,MATCH($P33,'Leave-One-Out - Data'!$A:$A,0),MATCH(BH$1,'Leave-One-Out - Data'!$B$1:$BA$1,0)),0)</f>
        <v>0</v>
      </c>
      <c r="BI33" s="2">
        <f>IFERROR(INDEX('Leave-One-Out - Data'!$B:$BA,MATCH($P33,'Leave-One-Out - Data'!$A:$A,0),MATCH(BI$1,'Leave-One-Out - Data'!$B$1:$BA$1,0)),0)</f>
        <v>0.28879495450854303</v>
      </c>
      <c r="BJ33" s="2">
        <f>IFERROR(INDEX('Leave-One-Out - Data'!$B:$BA,MATCH($P33,'Leave-One-Out - Data'!$A:$A,0),MATCH(BJ$1,'Leave-One-Out - Data'!$B$1:$BA$1,0)),0)</f>
        <v>0</v>
      </c>
      <c r="BK33" s="2">
        <f>IFERROR(INDEX('Leave-One-Out - Data'!$B:$BA,MATCH($P33,'Leave-One-Out - Data'!$A:$A,0),MATCH(BK$1,'Leave-One-Out - Data'!$B$1:$BA$1,0)),0)</f>
        <v>0</v>
      </c>
      <c r="BL33" s="2">
        <f>IFERROR(INDEX('Leave-One-Out - Data'!$B:$BA,MATCH($P33,'Leave-One-Out - Data'!$A:$A,0),MATCH(BL$1,'Leave-One-Out - Data'!$B$1:$BA$1,0)),0)</f>
        <v>0</v>
      </c>
      <c r="BM33" s="2">
        <f>IFERROR(INDEX('Leave-One-Out - Data'!$B:$BA,MATCH($P33,'Leave-One-Out - Data'!$A:$A,0),MATCH(BM$1,'Leave-One-Out - Data'!$B$1:$BA$1,0)),0)</f>
        <v>0</v>
      </c>
      <c r="BN33" s="2">
        <f>IFERROR(INDEX('Leave-One-Out - Data'!$B:$BA,MATCH($P33,'Leave-One-Out - Data'!$A:$A,0),MATCH(BN$1,'Leave-One-Out - Data'!$B$1:$BA$1,0)),0)</f>
        <v>0</v>
      </c>
      <c r="BO33" s="2">
        <f>IFERROR(INDEX('Leave-One-Out - Data'!$B:$BA,MATCH($P33,'Leave-One-Out - Data'!$A:$A,0),MATCH(BO$1,'Leave-One-Out - Data'!$B$1:$BA$1,0)),0)</f>
        <v>0</v>
      </c>
      <c r="BP33" s="2">
        <f>IFERROR(INDEX('Leave-One-Out - Data'!$B:$BA,MATCH($P33,'Leave-One-Out - Data'!$A:$A,0),MATCH(BP$1,'Leave-One-Out - Data'!$B$1:$BA$1,0)),0)</f>
        <v>0</v>
      </c>
      <c r="BQ33" s="2"/>
    </row>
    <row r="34" spans="16:69" x14ac:dyDescent="0.25">
      <c r="P34">
        <f>'Leave-One-Out - Data'!A33</f>
        <v>2013</v>
      </c>
      <c r="Q34" s="2">
        <f>IFERROR(INDEX('Leave-One-Out - Data'!$B:$BA,MATCH($P34,'Leave-One-Out - Data'!$A:$A,0),MATCH(Q$1,'Leave-One-Out - Data'!$B$1:$BA$1,0)),0)</f>
        <v>0.29325512051582336</v>
      </c>
      <c r="R34" s="2">
        <f>IFERROR(INDEX('Leave-One-Out - Data'!$B:$BA,MATCH($P34,'Leave-One-Out - Data'!$A:$A,0),MATCH(R$1,'Leave-One-Out - Data'!$B$1:$BA$1,0)),0)</f>
        <v>0.28684169018268585</v>
      </c>
      <c r="S34" s="2">
        <f>IFERROR(INDEX('Leave-One-Out - Data'!$B:$BA,MATCH($P34,'Leave-One-Out - Data'!$A:$A,0),MATCH(S$1,'Leave-One-Out - Data'!$B$1:$BA$1,0)),0)</f>
        <v>0</v>
      </c>
      <c r="T34" s="2">
        <f>IFERROR(INDEX('Leave-One-Out - Data'!$B:$BA,MATCH($P34,'Leave-One-Out - Data'!$A:$A,0),MATCH(T$1,'Leave-One-Out - Data'!$B$1:$BA$1,0)),0)</f>
        <v>0</v>
      </c>
      <c r="U34" s="2">
        <f>IFERROR(INDEX('Leave-One-Out - Data'!$B:$BA,MATCH($P34,'Leave-One-Out - Data'!$A:$A,0),MATCH(U$1,'Leave-One-Out - Data'!$B$1:$BA$1,0)),0)</f>
        <v>0</v>
      </c>
      <c r="V34" s="2">
        <f>IFERROR(INDEX('Leave-One-Out - Data'!$B:$BA,MATCH($P34,'Leave-One-Out - Data'!$A:$A,0),MATCH(V$1,'Leave-One-Out - Data'!$B$1:$BA$1,0)),0)</f>
        <v>0</v>
      </c>
      <c r="W34" s="2">
        <f>IFERROR(INDEX('Leave-One-Out - Data'!$B:$BA,MATCH($P34,'Leave-One-Out - Data'!$A:$A,0),MATCH(W$1,'Leave-One-Out - Data'!$B$1:$BA$1,0)),0)</f>
        <v>0</v>
      </c>
      <c r="X34" s="2">
        <f>IFERROR(INDEX('Leave-One-Out - Data'!$B:$BA,MATCH($P34,'Leave-One-Out - Data'!$A:$A,0),MATCH(X$1,'Leave-One-Out - Data'!$B$1:$BA$1,0)),0)</f>
        <v>0.28824928005039696</v>
      </c>
      <c r="Y34" s="2">
        <f>IFERROR(INDEX('Leave-One-Out - Data'!$B:$BA,MATCH($P34,'Leave-One-Out - Data'!$A:$A,0),MATCH(Y$1,'Leave-One-Out - Data'!$B$1:$BA$1,0)),0)</f>
        <v>0</v>
      </c>
      <c r="Z34" s="2">
        <f>IFERROR(INDEX('Leave-One-Out - Data'!$B:$BA,MATCH($P34,'Leave-One-Out - Data'!$A:$A,0),MATCH(Z$1,'Leave-One-Out - Data'!$B$1:$BA$1,0)),0)</f>
        <v>0</v>
      </c>
      <c r="AA34" s="2">
        <f>IFERROR(INDEX('Leave-One-Out - Data'!$B:$BA,MATCH($P34,'Leave-One-Out - Data'!$A:$A,0),MATCH(AA$1,'Leave-One-Out - Data'!$B$1:$BA$1,0)),0)</f>
        <v>0</v>
      </c>
      <c r="AB34" s="2">
        <f>IFERROR(INDEX('Leave-One-Out - Data'!$B:$BA,MATCH($P34,'Leave-One-Out - Data'!$A:$A,0),MATCH(AB$1,'Leave-One-Out - Data'!$B$1:$BA$1,0)),0)</f>
        <v>0</v>
      </c>
      <c r="AC34" s="2">
        <f>IFERROR(INDEX('Leave-One-Out - Data'!$B:$BA,MATCH($P34,'Leave-One-Out - Data'!$A:$A,0),MATCH(AC$1,'Leave-One-Out - Data'!$B$1:$BA$1,0)),0)</f>
        <v>0</v>
      </c>
      <c r="AD34" s="2">
        <f>IFERROR(INDEX('Leave-One-Out - Data'!$B:$BA,MATCH($P34,'Leave-One-Out - Data'!$A:$A,0),MATCH(AD$1,'Leave-One-Out - Data'!$B$1:$BA$1,0)),0)</f>
        <v>0</v>
      </c>
      <c r="AE34" s="2">
        <f>IFERROR(INDEX('Leave-One-Out - Data'!$B:$BA,MATCH($P34,'Leave-One-Out - Data'!$A:$A,0),MATCH(AE$1,'Leave-One-Out - Data'!$B$1:$BA$1,0)),0)</f>
        <v>0</v>
      </c>
      <c r="AF34" s="2">
        <f>IFERROR(INDEX('Leave-One-Out - Data'!$B:$BA,MATCH($P34,'Leave-One-Out - Data'!$A:$A,0),MATCH(AF$1,'Leave-One-Out - Data'!$B$1:$BA$1,0)),0)</f>
        <v>0.281187112942338</v>
      </c>
      <c r="AG34" s="2">
        <f>IFERROR(INDEX('Leave-One-Out - Data'!$B:$BA,MATCH($P34,'Leave-One-Out - Data'!$A:$A,0),MATCH(AG$1,'Leave-One-Out - Data'!$B$1:$BA$1,0)),0)</f>
        <v>0</v>
      </c>
      <c r="AH34" s="2">
        <f>IFERROR(INDEX('Leave-One-Out - Data'!$B:$BA,MATCH($P34,'Leave-One-Out - Data'!$A:$A,0),MATCH(AH$1,'Leave-One-Out - Data'!$B$1:$BA$1,0)),0)</f>
        <v>0</v>
      </c>
      <c r="AI34" s="2">
        <f>IFERROR(INDEX('Leave-One-Out - Data'!$B:$BA,MATCH($P34,'Leave-One-Out - Data'!$A:$A,0),MATCH(AI$1,'Leave-One-Out - Data'!$B$1:$BA$1,0)),0)</f>
        <v>0</v>
      </c>
      <c r="AJ34" s="2">
        <f>IFERROR(INDEX('Leave-One-Out - Data'!$B:$BA,MATCH($P34,'Leave-One-Out - Data'!$A:$A,0),MATCH(AJ$1,'Leave-One-Out - Data'!$B$1:$BA$1,0)),0)</f>
        <v>0</v>
      </c>
      <c r="AK34" s="2">
        <f>IFERROR(INDEX('Leave-One-Out - Data'!$B:$BA,MATCH($P34,'Leave-One-Out - Data'!$A:$A,0),MATCH(AK$1,'Leave-One-Out - Data'!$B$1:$BA$1,0)),0)</f>
        <v>0</v>
      </c>
      <c r="AL34" s="2">
        <f>IFERROR(INDEX('Leave-One-Out - Data'!$B:$BA,MATCH($P34,'Leave-One-Out - Data'!$A:$A,0),MATCH(AL$1,'Leave-One-Out - Data'!$B$1:$BA$1,0)),0)</f>
        <v>0</v>
      </c>
      <c r="AM34" s="2">
        <f>IFERROR(INDEX('Leave-One-Out - Data'!$B:$BA,MATCH($P34,'Leave-One-Out - Data'!$A:$A,0),MATCH(AM$1,'Leave-One-Out - Data'!$B$1:$BA$1,0)),0)</f>
        <v>0</v>
      </c>
      <c r="AN34" s="2">
        <f>IFERROR(INDEX('Leave-One-Out - Data'!$B:$BA,MATCH($P34,'Leave-One-Out - Data'!$A:$A,0),MATCH(AN$1,'Leave-One-Out - Data'!$B$1:$BA$1,0)),0)</f>
        <v>0</v>
      </c>
      <c r="AO34" s="2">
        <f>IFERROR(INDEX('Leave-One-Out - Data'!$B:$BA,MATCH($P34,'Leave-One-Out - Data'!$A:$A,0),MATCH(AO$1,'Leave-One-Out - Data'!$B$1:$BA$1,0)),0)</f>
        <v>0.28524734976887706</v>
      </c>
      <c r="AP34" s="2">
        <f>IFERROR(INDEX('Leave-One-Out - Data'!$B:$BA,MATCH($P34,'Leave-One-Out - Data'!$A:$A,0),MATCH(AP$1,'Leave-One-Out - Data'!$B$1:$BA$1,0)),0)</f>
        <v>0</v>
      </c>
      <c r="AQ34" s="2">
        <f>IFERROR(INDEX('Leave-One-Out - Data'!$B:$BA,MATCH($P34,'Leave-One-Out - Data'!$A:$A,0),MATCH(AQ$1,'Leave-One-Out - Data'!$B$1:$BA$1,0)),0)</f>
        <v>0.28785464242100722</v>
      </c>
      <c r="AR34" s="2">
        <f>IFERROR(INDEX('Leave-One-Out - Data'!$B:$BA,MATCH($P34,'Leave-One-Out - Data'!$A:$A,0),MATCH(AR$1,'Leave-One-Out - Data'!$B$1:$BA$1,0)),0)</f>
        <v>0</v>
      </c>
      <c r="AS34" s="2">
        <f>IFERROR(INDEX('Leave-One-Out - Data'!$B:$BA,MATCH($P34,'Leave-One-Out - Data'!$A:$A,0),MATCH(AS$1,'Leave-One-Out - Data'!$B$1:$BA$1,0)),0)</f>
        <v>0</v>
      </c>
      <c r="AT34" s="2">
        <f>IFERROR(INDEX('Leave-One-Out - Data'!$B:$BA,MATCH($P34,'Leave-One-Out - Data'!$A:$A,0),MATCH(AT$1,'Leave-One-Out - Data'!$B$1:$BA$1,0)),0)</f>
        <v>0</v>
      </c>
      <c r="AU34" s="2">
        <f>IFERROR(INDEX('Leave-One-Out - Data'!$B:$BA,MATCH($P34,'Leave-One-Out - Data'!$A:$A,0),MATCH(AU$1,'Leave-One-Out - Data'!$B$1:$BA$1,0)),0)</f>
        <v>0</v>
      </c>
      <c r="AV34" s="2">
        <f>IFERROR(INDEX('Leave-One-Out - Data'!$B:$BA,MATCH($P34,'Leave-One-Out - Data'!$A:$A,0),MATCH(AV$1,'Leave-One-Out - Data'!$B$1:$BA$1,0)),0)</f>
        <v>0</v>
      </c>
      <c r="AW34" s="2">
        <f>IFERROR(INDEX('Leave-One-Out - Data'!$B:$BA,MATCH($P34,'Leave-One-Out - Data'!$A:$A,0),MATCH(AW$1,'Leave-One-Out - Data'!$B$1:$BA$1,0)),0)</f>
        <v>0</v>
      </c>
      <c r="AX34" s="2">
        <f>IFERROR(INDEX('Leave-One-Out - Data'!$B:$BA,MATCH($P34,'Leave-One-Out - Data'!$A:$A,0),MATCH(AX$1,'Leave-One-Out - Data'!$B$1:$BA$1,0)),0)</f>
        <v>0</v>
      </c>
      <c r="AY34" s="2">
        <f>IFERROR(INDEX('Leave-One-Out - Data'!$B:$BA,MATCH($P34,'Leave-One-Out - Data'!$A:$A,0),MATCH(AY$1,'Leave-One-Out - Data'!$B$1:$BA$1,0)),0)</f>
        <v>0</v>
      </c>
      <c r="AZ34" s="2">
        <f>IFERROR(INDEX('Leave-One-Out - Data'!$B:$BA,MATCH($P34,'Leave-One-Out - Data'!$A:$A,0),MATCH(AZ$1,'Leave-One-Out - Data'!$B$1:$BA$1,0)),0)</f>
        <v>0</v>
      </c>
      <c r="BA34" s="2">
        <f>IFERROR(INDEX('Leave-One-Out - Data'!$B:$BA,MATCH($P34,'Leave-One-Out - Data'!$A:$A,0),MATCH(BA$1,'Leave-One-Out - Data'!$B$1:$BA$1,0)),0)</f>
        <v>0</v>
      </c>
      <c r="BB34" s="2">
        <f>IFERROR(INDEX('Leave-One-Out - Data'!$B:$BA,MATCH($P34,'Leave-One-Out - Data'!$A:$A,0),MATCH(BB$1,'Leave-One-Out - Data'!$B$1:$BA$1,0)),0)</f>
        <v>0</v>
      </c>
      <c r="BC34" s="2">
        <f>IFERROR(INDEX('Leave-One-Out - Data'!$B:$BA,MATCH($P34,'Leave-One-Out - Data'!$A:$A,0),MATCH(BC$1,'Leave-One-Out - Data'!$B$1:$BA$1,0)),0)</f>
        <v>0</v>
      </c>
      <c r="BD34" s="2">
        <f>IFERROR(INDEX('Leave-One-Out - Data'!$B:$BA,MATCH($P34,'Leave-One-Out - Data'!$A:$A,0),MATCH(BD$1,'Leave-One-Out - Data'!$B$1:$BA$1,0)),0)</f>
        <v>0</v>
      </c>
      <c r="BE34" s="2">
        <f>IFERROR(INDEX('Leave-One-Out - Data'!$B:$BA,MATCH($P34,'Leave-One-Out - Data'!$A:$A,0),MATCH(BE$1,'Leave-One-Out - Data'!$B$1:$BA$1,0)),0)</f>
        <v>0</v>
      </c>
      <c r="BF34" s="2">
        <f>IFERROR(INDEX('Leave-One-Out - Data'!$B:$BA,MATCH($P34,'Leave-One-Out - Data'!$A:$A,0),MATCH(BF$1,'Leave-One-Out - Data'!$B$1:$BA$1,0)),0)</f>
        <v>0.27401650005578992</v>
      </c>
      <c r="BG34" s="2">
        <f>IFERROR(INDEX('Leave-One-Out - Data'!$B:$BA,MATCH($P34,'Leave-One-Out - Data'!$A:$A,0),MATCH(BG$1,'Leave-One-Out - Data'!$B$1:$BA$1,0)),0)</f>
        <v>0</v>
      </c>
      <c r="BH34" s="2">
        <f>IFERROR(INDEX('Leave-One-Out - Data'!$B:$BA,MATCH($P34,'Leave-One-Out - Data'!$A:$A,0),MATCH(BH$1,'Leave-One-Out - Data'!$B$1:$BA$1,0)),0)</f>
        <v>0</v>
      </c>
      <c r="BI34" s="2">
        <f>IFERROR(INDEX('Leave-One-Out - Data'!$B:$BA,MATCH($P34,'Leave-One-Out - Data'!$A:$A,0),MATCH(BI$1,'Leave-One-Out - Data'!$B$1:$BA$1,0)),0)</f>
        <v>0.27004635906219482</v>
      </c>
      <c r="BJ34" s="2">
        <f>IFERROR(INDEX('Leave-One-Out - Data'!$B:$BA,MATCH($P34,'Leave-One-Out - Data'!$A:$A,0),MATCH(BJ$1,'Leave-One-Out - Data'!$B$1:$BA$1,0)),0)</f>
        <v>0</v>
      </c>
      <c r="BK34" s="2">
        <f>IFERROR(INDEX('Leave-One-Out - Data'!$B:$BA,MATCH($P34,'Leave-One-Out - Data'!$A:$A,0),MATCH(BK$1,'Leave-One-Out - Data'!$B$1:$BA$1,0)),0)</f>
        <v>0</v>
      </c>
      <c r="BL34" s="2">
        <f>IFERROR(INDEX('Leave-One-Out - Data'!$B:$BA,MATCH($P34,'Leave-One-Out - Data'!$A:$A,0),MATCH(BL$1,'Leave-One-Out - Data'!$B$1:$BA$1,0)),0)</f>
        <v>0</v>
      </c>
      <c r="BM34" s="2">
        <f>IFERROR(INDEX('Leave-One-Out - Data'!$B:$BA,MATCH($P34,'Leave-One-Out - Data'!$A:$A,0),MATCH(BM$1,'Leave-One-Out - Data'!$B$1:$BA$1,0)),0)</f>
        <v>0</v>
      </c>
      <c r="BN34" s="2">
        <f>IFERROR(INDEX('Leave-One-Out - Data'!$B:$BA,MATCH($P34,'Leave-One-Out - Data'!$A:$A,0),MATCH(BN$1,'Leave-One-Out - Data'!$B$1:$BA$1,0)),0)</f>
        <v>0</v>
      </c>
      <c r="BO34" s="2">
        <f>IFERROR(INDEX('Leave-One-Out - Data'!$B:$BA,MATCH($P34,'Leave-One-Out - Data'!$A:$A,0),MATCH(BO$1,'Leave-One-Out - Data'!$B$1:$BA$1,0)),0)</f>
        <v>0</v>
      </c>
      <c r="BP34" s="2">
        <f>IFERROR(INDEX('Leave-One-Out - Data'!$B:$BA,MATCH($P34,'Leave-One-Out - Data'!$A:$A,0),MATCH(BP$1,'Leave-One-Out - Data'!$B$1:$BA$1,0)),0)</f>
        <v>0</v>
      </c>
      <c r="BQ34" s="2"/>
    </row>
    <row r="35" spans="16:69" x14ac:dyDescent="0.25">
      <c r="P35">
        <f>'Leave-One-Out - Data'!A34</f>
        <v>2014</v>
      </c>
      <c r="Q35" s="2">
        <f>IFERROR(INDEX('Leave-One-Out - Data'!$B:$BA,MATCH($P35,'Leave-One-Out - Data'!$A:$A,0),MATCH(Q$1,'Leave-One-Out - Data'!$B$1:$BA$1,0)),0)</f>
        <v>0.27272728085517883</v>
      </c>
      <c r="R35" s="2">
        <f>IFERROR(INDEX('Leave-One-Out - Data'!$B:$BA,MATCH($P35,'Leave-One-Out - Data'!$A:$A,0),MATCH(R$1,'Leave-One-Out - Data'!$B$1:$BA$1,0)),0)</f>
        <v>0.27991875994205478</v>
      </c>
      <c r="S35" s="2">
        <f>IFERROR(INDEX('Leave-One-Out - Data'!$B:$BA,MATCH($P35,'Leave-One-Out - Data'!$A:$A,0),MATCH(S$1,'Leave-One-Out - Data'!$B$1:$BA$1,0)),0)</f>
        <v>0</v>
      </c>
      <c r="T35" s="2">
        <f>IFERROR(INDEX('Leave-One-Out - Data'!$B:$BA,MATCH($P35,'Leave-One-Out - Data'!$A:$A,0),MATCH(T$1,'Leave-One-Out - Data'!$B$1:$BA$1,0)),0)</f>
        <v>0</v>
      </c>
      <c r="U35" s="2">
        <f>IFERROR(INDEX('Leave-One-Out - Data'!$B:$BA,MATCH($P35,'Leave-One-Out - Data'!$A:$A,0),MATCH(U$1,'Leave-One-Out - Data'!$B$1:$BA$1,0)),0)</f>
        <v>0</v>
      </c>
      <c r="V35" s="2">
        <f>IFERROR(INDEX('Leave-One-Out - Data'!$B:$BA,MATCH($P35,'Leave-One-Out - Data'!$A:$A,0),MATCH(V$1,'Leave-One-Out - Data'!$B$1:$BA$1,0)),0)</f>
        <v>0</v>
      </c>
      <c r="W35" s="2">
        <f>IFERROR(INDEX('Leave-One-Out - Data'!$B:$BA,MATCH($P35,'Leave-One-Out - Data'!$A:$A,0),MATCH(W$1,'Leave-One-Out - Data'!$B$1:$BA$1,0)),0)</f>
        <v>0</v>
      </c>
      <c r="X35" s="2">
        <f>IFERROR(INDEX('Leave-One-Out - Data'!$B:$BA,MATCH($P35,'Leave-One-Out - Data'!$A:$A,0),MATCH(X$1,'Leave-One-Out - Data'!$B$1:$BA$1,0)),0)</f>
        <v>0.2802356508672238</v>
      </c>
      <c r="Y35" s="2">
        <f>IFERROR(INDEX('Leave-One-Out - Data'!$B:$BA,MATCH($P35,'Leave-One-Out - Data'!$A:$A,0),MATCH(Y$1,'Leave-One-Out - Data'!$B$1:$BA$1,0)),0)</f>
        <v>0</v>
      </c>
      <c r="Z35" s="2">
        <f>IFERROR(INDEX('Leave-One-Out - Data'!$B:$BA,MATCH($P35,'Leave-One-Out - Data'!$A:$A,0),MATCH(Z$1,'Leave-One-Out - Data'!$B$1:$BA$1,0)),0)</f>
        <v>0</v>
      </c>
      <c r="AA35" s="2">
        <f>IFERROR(INDEX('Leave-One-Out - Data'!$B:$BA,MATCH($P35,'Leave-One-Out - Data'!$A:$A,0),MATCH(AA$1,'Leave-One-Out - Data'!$B$1:$BA$1,0)),0)</f>
        <v>0</v>
      </c>
      <c r="AB35" s="2">
        <f>IFERROR(INDEX('Leave-One-Out - Data'!$B:$BA,MATCH($P35,'Leave-One-Out - Data'!$A:$A,0),MATCH(AB$1,'Leave-One-Out - Data'!$B$1:$BA$1,0)),0)</f>
        <v>0</v>
      </c>
      <c r="AC35" s="2">
        <f>IFERROR(INDEX('Leave-One-Out - Data'!$B:$BA,MATCH($P35,'Leave-One-Out - Data'!$A:$A,0),MATCH(AC$1,'Leave-One-Out - Data'!$B$1:$BA$1,0)),0)</f>
        <v>0</v>
      </c>
      <c r="AD35" s="2">
        <f>IFERROR(INDEX('Leave-One-Out - Data'!$B:$BA,MATCH($P35,'Leave-One-Out - Data'!$A:$A,0),MATCH(AD$1,'Leave-One-Out - Data'!$B$1:$BA$1,0)),0)</f>
        <v>0</v>
      </c>
      <c r="AE35" s="2">
        <f>IFERROR(INDEX('Leave-One-Out - Data'!$B:$BA,MATCH($P35,'Leave-One-Out - Data'!$A:$A,0),MATCH(AE$1,'Leave-One-Out - Data'!$B$1:$BA$1,0)),0)</f>
        <v>0</v>
      </c>
      <c r="AF35" s="2">
        <f>IFERROR(INDEX('Leave-One-Out - Data'!$B:$BA,MATCH($P35,'Leave-One-Out - Data'!$A:$A,0),MATCH(AF$1,'Leave-One-Out - Data'!$B$1:$BA$1,0)),0)</f>
        <v>0.28291420543193818</v>
      </c>
      <c r="AG35" s="2">
        <f>IFERROR(INDEX('Leave-One-Out - Data'!$B:$BA,MATCH($P35,'Leave-One-Out - Data'!$A:$A,0),MATCH(AG$1,'Leave-One-Out - Data'!$B$1:$BA$1,0)),0)</f>
        <v>0</v>
      </c>
      <c r="AH35" s="2">
        <f>IFERROR(INDEX('Leave-One-Out - Data'!$B:$BA,MATCH($P35,'Leave-One-Out - Data'!$A:$A,0),MATCH(AH$1,'Leave-One-Out - Data'!$B$1:$BA$1,0)),0)</f>
        <v>0</v>
      </c>
      <c r="AI35" s="2">
        <f>IFERROR(INDEX('Leave-One-Out - Data'!$B:$BA,MATCH($P35,'Leave-One-Out - Data'!$A:$A,0),MATCH(AI$1,'Leave-One-Out - Data'!$B$1:$BA$1,0)),0)</f>
        <v>0</v>
      </c>
      <c r="AJ35" s="2">
        <f>IFERROR(INDEX('Leave-One-Out - Data'!$B:$BA,MATCH($P35,'Leave-One-Out - Data'!$A:$A,0),MATCH(AJ$1,'Leave-One-Out - Data'!$B$1:$BA$1,0)),0)</f>
        <v>0</v>
      </c>
      <c r="AK35" s="2">
        <f>IFERROR(INDEX('Leave-One-Out - Data'!$B:$BA,MATCH($P35,'Leave-One-Out - Data'!$A:$A,0),MATCH(AK$1,'Leave-One-Out - Data'!$B$1:$BA$1,0)),0)</f>
        <v>0</v>
      </c>
      <c r="AL35" s="2">
        <f>IFERROR(INDEX('Leave-One-Out - Data'!$B:$BA,MATCH($P35,'Leave-One-Out - Data'!$A:$A,0),MATCH(AL$1,'Leave-One-Out - Data'!$B$1:$BA$1,0)),0)</f>
        <v>0</v>
      </c>
      <c r="AM35" s="2">
        <f>IFERROR(INDEX('Leave-One-Out - Data'!$B:$BA,MATCH($P35,'Leave-One-Out - Data'!$A:$A,0),MATCH(AM$1,'Leave-One-Out - Data'!$B$1:$BA$1,0)),0)</f>
        <v>0</v>
      </c>
      <c r="AN35" s="2">
        <f>IFERROR(INDEX('Leave-One-Out - Data'!$B:$BA,MATCH($P35,'Leave-One-Out - Data'!$A:$A,0),MATCH(AN$1,'Leave-One-Out - Data'!$B$1:$BA$1,0)),0)</f>
        <v>0</v>
      </c>
      <c r="AO35" s="2">
        <f>IFERROR(INDEX('Leave-One-Out - Data'!$B:$BA,MATCH($P35,'Leave-One-Out - Data'!$A:$A,0),MATCH(AO$1,'Leave-One-Out - Data'!$B$1:$BA$1,0)),0)</f>
        <v>0.27018027003109457</v>
      </c>
      <c r="AP35" s="2">
        <f>IFERROR(INDEX('Leave-One-Out - Data'!$B:$BA,MATCH($P35,'Leave-One-Out - Data'!$A:$A,0),MATCH(AP$1,'Leave-One-Out - Data'!$B$1:$BA$1,0)),0)</f>
        <v>0</v>
      </c>
      <c r="AQ35" s="2">
        <f>IFERROR(INDEX('Leave-One-Out - Data'!$B:$BA,MATCH($P35,'Leave-One-Out - Data'!$A:$A,0),MATCH(AQ$1,'Leave-One-Out - Data'!$B$1:$BA$1,0)),0)</f>
        <v>0.29217710253596307</v>
      </c>
      <c r="AR35" s="2">
        <f>IFERROR(INDEX('Leave-One-Out - Data'!$B:$BA,MATCH($P35,'Leave-One-Out - Data'!$A:$A,0),MATCH(AR$1,'Leave-One-Out - Data'!$B$1:$BA$1,0)),0)</f>
        <v>0</v>
      </c>
      <c r="AS35" s="2">
        <f>IFERROR(INDEX('Leave-One-Out - Data'!$B:$BA,MATCH($P35,'Leave-One-Out - Data'!$A:$A,0),MATCH(AS$1,'Leave-One-Out - Data'!$B$1:$BA$1,0)),0)</f>
        <v>0</v>
      </c>
      <c r="AT35" s="2">
        <f>IFERROR(INDEX('Leave-One-Out - Data'!$B:$BA,MATCH($P35,'Leave-One-Out - Data'!$A:$A,0),MATCH(AT$1,'Leave-One-Out - Data'!$B$1:$BA$1,0)),0)</f>
        <v>0</v>
      </c>
      <c r="AU35" s="2">
        <f>IFERROR(INDEX('Leave-One-Out - Data'!$B:$BA,MATCH($P35,'Leave-One-Out - Data'!$A:$A,0),MATCH(AU$1,'Leave-One-Out - Data'!$B$1:$BA$1,0)),0)</f>
        <v>0</v>
      </c>
      <c r="AV35" s="2">
        <f>IFERROR(INDEX('Leave-One-Out - Data'!$B:$BA,MATCH($P35,'Leave-One-Out - Data'!$A:$A,0),MATCH(AV$1,'Leave-One-Out - Data'!$B$1:$BA$1,0)),0)</f>
        <v>0</v>
      </c>
      <c r="AW35" s="2">
        <f>IFERROR(INDEX('Leave-One-Out - Data'!$B:$BA,MATCH($P35,'Leave-One-Out - Data'!$A:$A,0),MATCH(AW$1,'Leave-One-Out - Data'!$B$1:$BA$1,0)),0)</f>
        <v>0</v>
      </c>
      <c r="AX35" s="2">
        <f>IFERROR(INDEX('Leave-One-Out - Data'!$B:$BA,MATCH($P35,'Leave-One-Out - Data'!$A:$A,0),MATCH(AX$1,'Leave-One-Out - Data'!$B$1:$BA$1,0)),0)</f>
        <v>0</v>
      </c>
      <c r="AY35" s="2">
        <f>IFERROR(INDEX('Leave-One-Out - Data'!$B:$BA,MATCH($P35,'Leave-One-Out - Data'!$A:$A,0),MATCH(AY$1,'Leave-One-Out - Data'!$B$1:$BA$1,0)),0)</f>
        <v>0</v>
      </c>
      <c r="AZ35" s="2">
        <f>IFERROR(INDEX('Leave-One-Out - Data'!$B:$BA,MATCH($P35,'Leave-One-Out - Data'!$A:$A,0),MATCH(AZ$1,'Leave-One-Out - Data'!$B$1:$BA$1,0)),0)</f>
        <v>0</v>
      </c>
      <c r="BA35" s="2">
        <f>IFERROR(INDEX('Leave-One-Out - Data'!$B:$BA,MATCH($P35,'Leave-One-Out - Data'!$A:$A,0),MATCH(BA$1,'Leave-One-Out - Data'!$B$1:$BA$1,0)),0)</f>
        <v>0</v>
      </c>
      <c r="BB35" s="2">
        <f>IFERROR(INDEX('Leave-One-Out - Data'!$B:$BA,MATCH($P35,'Leave-One-Out - Data'!$A:$A,0),MATCH(BB$1,'Leave-One-Out - Data'!$B$1:$BA$1,0)),0)</f>
        <v>0</v>
      </c>
      <c r="BC35" s="2">
        <f>IFERROR(INDEX('Leave-One-Out - Data'!$B:$BA,MATCH($P35,'Leave-One-Out - Data'!$A:$A,0),MATCH(BC$1,'Leave-One-Out - Data'!$B$1:$BA$1,0)),0)</f>
        <v>0</v>
      </c>
      <c r="BD35" s="2">
        <f>IFERROR(INDEX('Leave-One-Out - Data'!$B:$BA,MATCH($P35,'Leave-One-Out - Data'!$A:$A,0),MATCH(BD$1,'Leave-One-Out - Data'!$B$1:$BA$1,0)),0)</f>
        <v>0</v>
      </c>
      <c r="BE35" s="2">
        <f>IFERROR(INDEX('Leave-One-Out - Data'!$B:$BA,MATCH($P35,'Leave-One-Out - Data'!$A:$A,0),MATCH(BE$1,'Leave-One-Out - Data'!$B$1:$BA$1,0)),0)</f>
        <v>0</v>
      </c>
      <c r="BF35" s="2">
        <f>IFERROR(INDEX('Leave-One-Out - Data'!$B:$BA,MATCH($P35,'Leave-One-Out - Data'!$A:$A,0),MATCH(BF$1,'Leave-One-Out - Data'!$B$1:$BA$1,0)),0)</f>
        <v>0.27247293108701709</v>
      </c>
      <c r="BG35" s="2">
        <f>IFERROR(INDEX('Leave-One-Out - Data'!$B:$BA,MATCH($P35,'Leave-One-Out - Data'!$A:$A,0),MATCH(BG$1,'Leave-One-Out - Data'!$B$1:$BA$1,0)),0)</f>
        <v>0</v>
      </c>
      <c r="BH35" s="2">
        <f>IFERROR(INDEX('Leave-One-Out - Data'!$B:$BA,MATCH($P35,'Leave-One-Out - Data'!$A:$A,0),MATCH(BH$1,'Leave-One-Out - Data'!$B$1:$BA$1,0)),0)</f>
        <v>0</v>
      </c>
      <c r="BI35" s="2">
        <f>IFERROR(INDEX('Leave-One-Out - Data'!$B:$BA,MATCH($P35,'Leave-One-Out - Data'!$A:$A,0),MATCH(BI$1,'Leave-One-Out - Data'!$B$1:$BA$1,0)),0)</f>
        <v>0.26728474070131775</v>
      </c>
      <c r="BJ35" s="2">
        <f>IFERROR(INDEX('Leave-One-Out - Data'!$B:$BA,MATCH($P35,'Leave-One-Out - Data'!$A:$A,0),MATCH(BJ$1,'Leave-One-Out - Data'!$B$1:$BA$1,0)),0)</f>
        <v>0</v>
      </c>
      <c r="BK35" s="2">
        <f>IFERROR(INDEX('Leave-One-Out - Data'!$B:$BA,MATCH($P35,'Leave-One-Out - Data'!$A:$A,0),MATCH(BK$1,'Leave-One-Out - Data'!$B$1:$BA$1,0)),0)</f>
        <v>0</v>
      </c>
      <c r="BL35" s="2">
        <f>IFERROR(INDEX('Leave-One-Out - Data'!$B:$BA,MATCH($P35,'Leave-One-Out - Data'!$A:$A,0),MATCH(BL$1,'Leave-One-Out - Data'!$B$1:$BA$1,0)),0)</f>
        <v>0</v>
      </c>
      <c r="BM35" s="2">
        <f>IFERROR(INDEX('Leave-One-Out - Data'!$B:$BA,MATCH($P35,'Leave-One-Out - Data'!$A:$A,0),MATCH(BM$1,'Leave-One-Out - Data'!$B$1:$BA$1,0)),0)</f>
        <v>0</v>
      </c>
      <c r="BN35" s="2">
        <f>IFERROR(INDEX('Leave-One-Out - Data'!$B:$BA,MATCH($P35,'Leave-One-Out - Data'!$A:$A,0),MATCH(BN$1,'Leave-One-Out - Data'!$B$1:$BA$1,0)),0)</f>
        <v>0</v>
      </c>
      <c r="BO35" s="2">
        <f>IFERROR(INDEX('Leave-One-Out - Data'!$B:$BA,MATCH($P35,'Leave-One-Out - Data'!$A:$A,0),MATCH(BO$1,'Leave-One-Out - Data'!$B$1:$BA$1,0)),0)</f>
        <v>0</v>
      </c>
      <c r="BP35" s="2">
        <f>IFERROR(INDEX('Leave-One-Out - Data'!$B:$BA,MATCH($P35,'Leave-One-Out - Data'!$A:$A,0),MATCH(BP$1,'Leave-One-Out - Data'!$B$1:$BA$1,0)),0)</f>
        <v>0</v>
      </c>
      <c r="BQ35" s="2"/>
    </row>
    <row r="36" spans="16:69" x14ac:dyDescent="0.25">
      <c r="P36">
        <f>'Leave-One-Out - Data'!A35</f>
        <v>2015</v>
      </c>
      <c r="Q36" s="2">
        <f>IFERROR(INDEX('Leave-One-Out - Data'!$B:$BA,MATCH($P36,'Leave-One-Out - Data'!$A:$A,0),MATCH(Q$1,'Leave-One-Out - Data'!$B$1:$BA$1,0)),0)</f>
        <v>0.28020566701889038</v>
      </c>
      <c r="R36" s="2">
        <f>IFERROR(INDEX('Leave-One-Out - Data'!$B:$BA,MATCH($P36,'Leave-One-Out - Data'!$A:$A,0),MATCH(R$1,'Leave-One-Out - Data'!$B$1:$BA$1,0)),0)</f>
        <v>0.24588384978473185</v>
      </c>
      <c r="S36" s="2">
        <f>IFERROR(INDEX('Leave-One-Out - Data'!$B:$BA,MATCH($P36,'Leave-One-Out - Data'!$A:$A,0),MATCH(S$1,'Leave-One-Out - Data'!$B$1:$BA$1,0)),0)</f>
        <v>0</v>
      </c>
      <c r="T36" s="2">
        <f>IFERROR(INDEX('Leave-One-Out - Data'!$B:$BA,MATCH($P36,'Leave-One-Out - Data'!$A:$A,0),MATCH(T$1,'Leave-One-Out - Data'!$B$1:$BA$1,0)),0)</f>
        <v>0</v>
      </c>
      <c r="U36" s="2">
        <f>IFERROR(INDEX('Leave-One-Out - Data'!$B:$BA,MATCH($P36,'Leave-One-Out - Data'!$A:$A,0),MATCH(U$1,'Leave-One-Out - Data'!$B$1:$BA$1,0)),0)</f>
        <v>0</v>
      </c>
      <c r="V36" s="2">
        <f>IFERROR(INDEX('Leave-One-Out - Data'!$B:$BA,MATCH($P36,'Leave-One-Out - Data'!$A:$A,0),MATCH(V$1,'Leave-One-Out - Data'!$B$1:$BA$1,0)),0)</f>
        <v>0</v>
      </c>
      <c r="W36" s="2">
        <f>IFERROR(INDEX('Leave-One-Out - Data'!$B:$BA,MATCH($P36,'Leave-One-Out - Data'!$A:$A,0),MATCH(W$1,'Leave-One-Out - Data'!$B$1:$BA$1,0)),0)</f>
        <v>0</v>
      </c>
      <c r="X36" s="2">
        <f>IFERROR(INDEX('Leave-One-Out - Data'!$B:$BA,MATCH($P36,'Leave-One-Out - Data'!$A:$A,0),MATCH(X$1,'Leave-One-Out - Data'!$B$1:$BA$1,0)),0)</f>
        <v>0.24995438107848167</v>
      </c>
      <c r="Y36" s="2">
        <f>IFERROR(INDEX('Leave-One-Out - Data'!$B:$BA,MATCH($P36,'Leave-One-Out - Data'!$A:$A,0),MATCH(Y$1,'Leave-One-Out - Data'!$B$1:$BA$1,0)),0)</f>
        <v>0</v>
      </c>
      <c r="Z36" s="2">
        <f>IFERROR(INDEX('Leave-One-Out - Data'!$B:$BA,MATCH($P36,'Leave-One-Out - Data'!$A:$A,0),MATCH(Z$1,'Leave-One-Out - Data'!$B$1:$BA$1,0)),0)</f>
        <v>0</v>
      </c>
      <c r="AA36" s="2">
        <f>IFERROR(INDEX('Leave-One-Out - Data'!$B:$BA,MATCH($P36,'Leave-One-Out - Data'!$A:$A,0),MATCH(AA$1,'Leave-One-Out - Data'!$B$1:$BA$1,0)),0)</f>
        <v>0</v>
      </c>
      <c r="AB36" s="2">
        <f>IFERROR(INDEX('Leave-One-Out - Data'!$B:$BA,MATCH($P36,'Leave-One-Out - Data'!$A:$A,0),MATCH(AB$1,'Leave-One-Out - Data'!$B$1:$BA$1,0)),0)</f>
        <v>0</v>
      </c>
      <c r="AC36" s="2">
        <f>IFERROR(INDEX('Leave-One-Out - Data'!$B:$BA,MATCH($P36,'Leave-One-Out - Data'!$A:$A,0),MATCH(AC$1,'Leave-One-Out - Data'!$B$1:$BA$1,0)),0)</f>
        <v>0</v>
      </c>
      <c r="AD36" s="2">
        <f>IFERROR(INDEX('Leave-One-Out - Data'!$B:$BA,MATCH($P36,'Leave-One-Out - Data'!$A:$A,0),MATCH(AD$1,'Leave-One-Out - Data'!$B$1:$BA$1,0)),0)</f>
        <v>0</v>
      </c>
      <c r="AE36" s="2">
        <f>IFERROR(INDEX('Leave-One-Out - Data'!$B:$BA,MATCH($P36,'Leave-One-Out - Data'!$A:$A,0),MATCH(AE$1,'Leave-One-Out - Data'!$B$1:$BA$1,0)),0)</f>
        <v>0</v>
      </c>
      <c r="AF36" s="2">
        <f>IFERROR(INDEX('Leave-One-Out - Data'!$B:$BA,MATCH($P36,'Leave-One-Out - Data'!$A:$A,0),MATCH(AF$1,'Leave-One-Out - Data'!$B$1:$BA$1,0)),0)</f>
        <v>0.25311279858648777</v>
      </c>
      <c r="AG36" s="2">
        <f>IFERROR(INDEX('Leave-One-Out - Data'!$B:$BA,MATCH($P36,'Leave-One-Out - Data'!$A:$A,0),MATCH(AG$1,'Leave-One-Out - Data'!$B$1:$BA$1,0)),0)</f>
        <v>0</v>
      </c>
      <c r="AH36" s="2">
        <f>IFERROR(INDEX('Leave-One-Out - Data'!$B:$BA,MATCH($P36,'Leave-One-Out - Data'!$A:$A,0),MATCH(AH$1,'Leave-One-Out - Data'!$B$1:$BA$1,0)),0)</f>
        <v>0</v>
      </c>
      <c r="AI36" s="2">
        <f>IFERROR(INDEX('Leave-One-Out - Data'!$B:$BA,MATCH($P36,'Leave-One-Out - Data'!$A:$A,0),MATCH(AI$1,'Leave-One-Out - Data'!$B$1:$BA$1,0)),0)</f>
        <v>0</v>
      </c>
      <c r="AJ36" s="2">
        <f>IFERROR(INDEX('Leave-One-Out - Data'!$B:$BA,MATCH($P36,'Leave-One-Out - Data'!$A:$A,0),MATCH(AJ$1,'Leave-One-Out - Data'!$B$1:$BA$1,0)),0)</f>
        <v>0</v>
      </c>
      <c r="AK36" s="2">
        <f>IFERROR(INDEX('Leave-One-Out - Data'!$B:$BA,MATCH($P36,'Leave-One-Out - Data'!$A:$A,0),MATCH(AK$1,'Leave-One-Out - Data'!$B$1:$BA$1,0)),0)</f>
        <v>0</v>
      </c>
      <c r="AL36" s="2">
        <f>IFERROR(INDEX('Leave-One-Out - Data'!$B:$BA,MATCH($P36,'Leave-One-Out - Data'!$A:$A,0),MATCH(AL$1,'Leave-One-Out - Data'!$B$1:$BA$1,0)),0)</f>
        <v>0</v>
      </c>
      <c r="AM36" s="2">
        <f>IFERROR(INDEX('Leave-One-Out - Data'!$B:$BA,MATCH($P36,'Leave-One-Out - Data'!$A:$A,0),MATCH(AM$1,'Leave-One-Out - Data'!$B$1:$BA$1,0)),0)</f>
        <v>0</v>
      </c>
      <c r="AN36" s="2">
        <f>IFERROR(INDEX('Leave-One-Out - Data'!$B:$BA,MATCH($P36,'Leave-One-Out - Data'!$A:$A,0),MATCH(AN$1,'Leave-One-Out - Data'!$B$1:$BA$1,0)),0)</f>
        <v>0</v>
      </c>
      <c r="AO36" s="2">
        <f>IFERROR(INDEX('Leave-One-Out - Data'!$B:$BA,MATCH($P36,'Leave-One-Out - Data'!$A:$A,0),MATCH(AO$1,'Leave-One-Out - Data'!$B$1:$BA$1,0)),0)</f>
        <v>0.25484989216923709</v>
      </c>
      <c r="AP36" s="2">
        <f>IFERROR(INDEX('Leave-One-Out - Data'!$B:$BA,MATCH($P36,'Leave-One-Out - Data'!$A:$A,0),MATCH(AP$1,'Leave-One-Out - Data'!$B$1:$BA$1,0)),0)</f>
        <v>0</v>
      </c>
      <c r="AQ36" s="2">
        <f>IFERROR(INDEX('Leave-One-Out - Data'!$B:$BA,MATCH($P36,'Leave-One-Out - Data'!$A:$A,0),MATCH(AQ$1,'Leave-One-Out - Data'!$B$1:$BA$1,0)),0)</f>
        <v>0.2633163727670908</v>
      </c>
      <c r="AR36" s="2">
        <f>IFERROR(INDEX('Leave-One-Out - Data'!$B:$BA,MATCH($P36,'Leave-One-Out - Data'!$A:$A,0),MATCH(AR$1,'Leave-One-Out - Data'!$B$1:$BA$1,0)),0)</f>
        <v>0</v>
      </c>
      <c r="AS36" s="2">
        <f>IFERROR(INDEX('Leave-One-Out - Data'!$B:$BA,MATCH($P36,'Leave-One-Out - Data'!$A:$A,0),MATCH(AS$1,'Leave-One-Out - Data'!$B$1:$BA$1,0)),0)</f>
        <v>0</v>
      </c>
      <c r="AT36" s="2">
        <f>IFERROR(INDEX('Leave-One-Out - Data'!$B:$BA,MATCH($P36,'Leave-One-Out - Data'!$A:$A,0),MATCH(AT$1,'Leave-One-Out - Data'!$B$1:$BA$1,0)),0)</f>
        <v>0</v>
      </c>
      <c r="AU36" s="2">
        <f>IFERROR(INDEX('Leave-One-Out - Data'!$B:$BA,MATCH($P36,'Leave-One-Out - Data'!$A:$A,0),MATCH(AU$1,'Leave-One-Out - Data'!$B$1:$BA$1,0)),0)</f>
        <v>0</v>
      </c>
      <c r="AV36" s="2">
        <f>IFERROR(INDEX('Leave-One-Out - Data'!$B:$BA,MATCH($P36,'Leave-One-Out - Data'!$A:$A,0),MATCH(AV$1,'Leave-One-Out - Data'!$B$1:$BA$1,0)),0)</f>
        <v>0</v>
      </c>
      <c r="AW36" s="2">
        <f>IFERROR(INDEX('Leave-One-Out - Data'!$B:$BA,MATCH($P36,'Leave-One-Out - Data'!$A:$A,0),MATCH(AW$1,'Leave-One-Out - Data'!$B$1:$BA$1,0)),0)</f>
        <v>0</v>
      </c>
      <c r="AX36" s="2">
        <f>IFERROR(INDEX('Leave-One-Out - Data'!$B:$BA,MATCH($P36,'Leave-One-Out - Data'!$A:$A,0),MATCH(AX$1,'Leave-One-Out - Data'!$B$1:$BA$1,0)),0)</f>
        <v>0</v>
      </c>
      <c r="AY36" s="2">
        <f>IFERROR(INDEX('Leave-One-Out - Data'!$B:$BA,MATCH($P36,'Leave-One-Out - Data'!$A:$A,0),MATCH(AY$1,'Leave-One-Out - Data'!$B$1:$BA$1,0)),0)</f>
        <v>0</v>
      </c>
      <c r="AZ36" s="2">
        <f>IFERROR(INDEX('Leave-One-Out - Data'!$B:$BA,MATCH($P36,'Leave-One-Out - Data'!$A:$A,0),MATCH(AZ$1,'Leave-One-Out - Data'!$B$1:$BA$1,0)),0)</f>
        <v>0</v>
      </c>
      <c r="BA36" s="2">
        <f>IFERROR(INDEX('Leave-One-Out - Data'!$B:$BA,MATCH($P36,'Leave-One-Out - Data'!$A:$A,0),MATCH(BA$1,'Leave-One-Out - Data'!$B$1:$BA$1,0)),0)</f>
        <v>0</v>
      </c>
      <c r="BB36" s="2">
        <f>IFERROR(INDEX('Leave-One-Out - Data'!$B:$BA,MATCH($P36,'Leave-One-Out - Data'!$A:$A,0),MATCH(BB$1,'Leave-One-Out - Data'!$B$1:$BA$1,0)),0)</f>
        <v>0</v>
      </c>
      <c r="BC36" s="2">
        <f>IFERROR(INDEX('Leave-One-Out - Data'!$B:$BA,MATCH($P36,'Leave-One-Out - Data'!$A:$A,0),MATCH(BC$1,'Leave-One-Out - Data'!$B$1:$BA$1,0)),0)</f>
        <v>0</v>
      </c>
      <c r="BD36" s="2">
        <f>IFERROR(INDEX('Leave-One-Out - Data'!$B:$BA,MATCH($P36,'Leave-One-Out - Data'!$A:$A,0),MATCH(BD$1,'Leave-One-Out - Data'!$B$1:$BA$1,0)),0)</f>
        <v>0</v>
      </c>
      <c r="BE36" s="2">
        <f>IFERROR(INDEX('Leave-One-Out - Data'!$B:$BA,MATCH($P36,'Leave-One-Out - Data'!$A:$A,0),MATCH(BE$1,'Leave-One-Out - Data'!$B$1:$BA$1,0)),0)</f>
        <v>0</v>
      </c>
      <c r="BF36" s="2">
        <f>IFERROR(INDEX('Leave-One-Out - Data'!$B:$BA,MATCH($P36,'Leave-One-Out - Data'!$A:$A,0),MATCH(BF$1,'Leave-One-Out - Data'!$B$1:$BA$1,0)),0)</f>
        <v>0.25179949276149277</v>
      </c>
      <c r="BG36" s="2">
        <f>IFERROR(INDEX('Leave-One-Out - Data'!$B:$BA,MATCH($P36,'Leave-One-Out - Data'!$A:$A,0),MATCH(BG$1,'Leave-One-Out - Data'!$B$1:$BA$1,0)),0)</f>
        <v>0</v>
      </c>
      <c r="BH36" s="2">
        <f>IFERROR(INDEX('Leave-One-Out - Data'!$B:$BA,MATCH($P36,'Leave-One-Out - Data'!$A:$A,0),MATCH(BH$1,'Leave-One-Out - Data'!$B$1:$BA$1,0)),0)</f>
        <v>0</v>
      </c>
      <c r="BI36" s="2">
        <f>IFERROR(INDEX('Leave-One-Out - Data'!$B:$BA,MATCH($P36,'Leave-One-Out - Data'!$A:$A,0),MATCH(BI$1,'Leave-One-Out - Data'!$B$1:$BA$1,0)),0)</f>
        <v>0.25058469024300573</v>
      </c>
      <c r="BJ36" s="2">
        <f>IFERROR(INDEX('Leave-One-Out - Data'!$B:$BA,MATCH($P36,'Leave-One-Out - Data'!$A:$A,0),MATCH(BJ$1,'Leave-One-Out - Data'!$B$1:$BA$1,0)),0)</f>
        <v>0</v>
      </c>
      <c r="BK36" s="2">
        <f>IFERROR(INDEX('Leave-One-Out - Data'!$B:$BA,MATCH($P36,'Leave-One-Out - Data'!$A:$A,0),MATCH(BK$1,'Leave-One-Out - Data'!$B$1:$BA$1,0)),0)</f>
        <v>0</v>
      </c>
      <c r="BL36" s="2">
        <f>IFERROR(INDEX('Leave-One-Out - Data'!$B:$BA,MATCH($P36,'Leave-One-Out - Data'!$A:$A,0),MATCH(BL$1,'Leave-One-Out - Data'!$B$1:$BA$1,0)),0)</f>
        <v>0</v>
      </c>
      <c r="BM36" s="2">
        <f>IFERROR(INDEX('Leave-One-Out - Data'!$B:$BA,MATCH($P36,'Leave-One-Out - Data'!$A:$A,0),MATCH(BM$1,'Leave-One-Out - Data'!$B$1:$BA$1,0)),0)</f>
        <v>0</v>
      </c>
      <c r="BN36" s="2">
        <f>IFERROR(INDEX('Leave-One-Out - Data'!$B:$BA,MATCH($P36,'Leave-One-Out - Data'!$A:$A,0),MATCH(BN$1,'Leave-One-Out - Data'!$B$1:$BA$1,0)),0)</f>
        <v>0</v>
      </c>
      <c r="BO36" s="2">
        <f>IFERROR(INDEX('Leave-One-Out - Data'!$B:$BA,MATCH($P36,'Leave-One-Out - Data'!$A:$A,0),MATCH(BO$1,'Leave-One-Out - Data'!$B$1:$BA$1,0)),0)</f>
        <v>0</v>
      </c>
      <c r="BP36" s="2">
        <f>IFERROR(INDEX('Leave-One-Out - Data'!$B:$BA,MATCH($P36,'Leave-One-Out - Data'!$A:$A,0),MATCH(BP$1,'Leave-One-Out - Data'!$B$1:$BA$1,0)),0)</f>
        <v>0</v>
      </c>
      <c r="BQ36"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All Lags - Data</vt:lpstr>
      <vt:lpstr>Placebo Lags - Data</vt:lpstr>
      <vt:lpstr>Pre-Treatment Test - Data</vt:lpstr>
      <vt:lpstr>Leave-One-Out - Data</vt:lpstr>
      <vt:lpstr>All Lags Figure</vt:lpstr>
      <vt:lpstr>Placebo Lags Figure</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cp:lastPrinted>2017-06-05T18:55:53Z</cp:lastPrinted>
  <dcterms:created xsi:type="dcterms:W3CDTF">2017-04-05T18:58:09Z</dcterms:created>
  <dcterms:modified xsi:type="dcterms:W3CDTF">2018-01-10T17:06:57Z</dcterms:modified>
</cp:coreProperties>
</file>